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<sst xmlns="http://schemas.openxmlformats.org/spreadsheetml/2006/main" count="211" uniqueCount="134">
  <si>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</si>
  <si>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</si>
  <si>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</si>
  <si>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</si>
  <si>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</si>
  <si>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</si>
  <si>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</si>
  <si>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</si>
  <si>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</si>
  <si>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</si>
  <si>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</si>
  <si>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</si>
  <si>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RUNCARD</t>
  </si>
  <si>
    <t>FABIO</t>
  </si>
  <si>
    <t>ROBERTO</t>
  </si>
  <si>
    <t>FRANCESCO</t>
  </si>
  <si>
    <t>PAOLO</t>
  </si>
  <si>
    <t>CLAUDIO</t>
  </si>
  <si>
    <t>ALBERTO</t>
  </si>
  <si>
    <t>IACOBELLI</t>
  </si>
  <si>
    <t>SM40</t>
  </si>
  <si>
    <t>TIVOLI MARATHON</t>
  </si>
  <si>
    <t>SM</t>
  </si>
  <si>
    <t>S.S. LAZIO ATLETICA LEGGERA</t>
  </si>
  <si>
    <t>SM50</t>
  </si>
  <si>
    <t>RUNNERS SANGEMINI TR</t>
  </si>
  <si>
    <t>SM35</t>
  </si>
  <si>
    <t>ATL.STUD. RIETI ANDREA MILARDI</t>
  </si>
  <si>
    <t>PUROSANGUE ATHLETICS CLUB</t>
  </si>
  <si>
    <t>SM45</t>
  </si>
  <si>
    <t>ATL. STUD. RIETI ANDREA MILARDI</t>
  </si>
  <si>
    <t>SM55</t>
  </si>
  <si>
    <t>A.S.D. CITTADUCALE RUNNERS CLUB</t>
  </si>
  <si>
    <t>TERNANA MARATHON CLUB</t>
  </si>
  <si>
    <t>SF35</t>
  </si>
  <si>
    <t>RUNNERS AVEZZANO ASD</t>
  </si>
  <si>
    <t>A.S.D. RUNNERS RIETI TOUR</t>
  </si>
  <si>
    <t>AMATORI POD. TERNI</t>
  </si>
  <si>
    <t>SF</t>
  </si>
  <si>
    <t>C.D.P. CIRC.DIP.PERUGINA</t>
  </si>
  <si>
    <t>SF40</t>
  </si>
  <si>
    <t>A.S.D. INTESATLETICA</t>
  </si>
  <si>
    <t>AMATORI PODISTICA TERNI</t>
  </si>
  <si>
    <t>SF45</t>
  </si>
  <si>
    <t>ASD ARCA ATL.AVERSA A.AVERSANO</t>
  </si>
  <si>
    <t>SF50</t>
  </si>
  <si>
    <t>CAT SPORT ROMA</t>
  </si>
  <si>
    <t>ASD RUNNERS ELITE</t>
  </si>
  <si>
    <t>G.S. CAT SPORT ROMA</t>
  </si>
  <si>
    <t>SM75</t>
  </si>
  <si>
    <t>SM70</t>
  </si>
  <si>
    <t>A.S.D. ATLETICA VITA</t>
  </si>
  <si>
    <t>ASD PODISTICA LUCO DEI MARSI</t>
  </si>
  <si>
    <t>SM65</t>
  </si>
  <si>
    <t>SF60</t>
  </si>
  <si>
    <t>G.S.D. LITAL</t>
  </si>
  <si>
    <t>CONTI</t>
  </si>
  <si>
    <t>EMANUELE</t>
  </si>
  <si>
    <t>MARINI</t>
  </si>
  <si>
    <t>OLIVIERO</t>
  </si>
  <si>
    <t>SMITH</t>
  </si>
  <si>
    <t>ORAZIO</t>
  </si>
  <si>
    <t>NONNI</t>
  </si>
  <si>
    <t>GIOVANNI</t>
  </si>
  <si>
    <t>CROCIONI</t>
  </si>
  <si>
    <t>FABRIZIO</t>
  </si>
  <si>
    <t>LAURETI</t>
  </si>
  <si>
    <t>GABRIELE</t>
  </si>
  <si>
    <t>VIRGILIO</t>
  </si>
  <si>
    <t>DIONISI</t>
  </si>
  <si>
    <t>BRUNO</t>
  </si>
  <si>
    <t>PITARI</t>
  </si>
  <si>
    <t>ALESSIO</t>
  </si>
  <si>
    <t>COLLETTI</t>
  </si>
  <si>
    <t>VINCENZO</t>
  </si>
  <si>
    <t>BALANI</t>
  </si>
  <si>
    <t>QUATTROCCHI</t>
  </si>
  <si>
    <t>SONIA</t>
  </si>
  <si>
    <t>GRIFONI</t>
  </si>
  <si>
    <t>EUGENIO</t>
  </si>
  <si>
    <t>GUALTIERI</t>
  </si>
  <si>
    <t>VALERI</t>
  </si>
  <si>
    <t>PITONI</t>
  </si>
  <si>
    <t>FRANCO</t>
  </si>
  <si>
    <t>ULIVIERI</t>
  </si>
  <si>
    <t>CASSANDRA</t>
  </si>
  <si>
    <t>CELI</t>
  </si>
  <si>
    <t>CRISTINA</t>
  </si>
  <si>
    <t>DAHHOU</t>
  </si>
  <si>
    <t>RABIE</t>
  </si>
  <si>
    <t>MASSARELLI</t>
  </si>
  <si>
    <t>GIORGIO</t>
  </si>
  <si>
    <t>LETIZIA</t>
  </si>
  <si>
    <t>PASSAMONTI</t>
  </si>
  <si>
    <t>ALIDA</t>
  </si>
  <si>
    <t>FIORDI</t>
  </si>
  <si>
    <t>GIORGI</t>
  </si>
  <si>
    <t>SIMONA</t>
  </si>
  <si>
    <t>IOPPOLO</t>
  </si>
  <si>
    <t>ANGELINA</t>
  </si>
  <si>
    <t>MARGIOTTI</t>
  </si>
  <si>
    <t>CIMMINO</t>
  </si>
  <si>
    <t>MONICA</t>
  </si>
  <si>
    <t>CAPERNA</t>
  </si>
  <si>
    <t>DESIRE</t>
  </si>
  <si>
    <t>UBALDINI</t>
  </si>
  <si>
    <t>BATTELLI</t>
  </si>
  <si>
    <t>AGNELLI</t>
  </si>
  <si>
    <t>FILIPPO</t>
  </si>
  <si>
    <t>BAZZONI</t>
  </si>
  <si>
    <t>ALESSANDRO</t>
  </si>
  <si>
    <t>CIRIMBILLI</t>
  </si>
  <si>
    <t>SERAFINI</t>
  </si>
  <si>
    <t>VIOLA</t>
  </si>
  <si>
    <t>RUGGERI</t>
  </si>
  <si>
    <t>NADIA</t>
  </si>
  <si>
    <t>ORSINGHER</t>
  </si>
  <si>
    <t>ENZO</t>
  </si>
  <si>
    <t>BIANCHI</t>
  </si>
  <si>
    <t>ANGELA</t>
  </si>
  <si>
    <t>SCONOCCHIA</t>
  </si>
  <si>
    <t>RENZO</t>
  </si>
  <si>
    <t>PROIETTI</t>
  </si>
  <si>
    <t>EMILIANO</t>
  </si>
  <si>
    <t>PINTUS</t>
  </si>
  <si>
    <t>VEROLI</t>
  </si>
  <si>
    <t>FEDERICO</t>
  </si>
  <si>
    <t>DI GREGORIO</t>
  </si>
  <si>
    <t>CESARE MARIA</t>
  </si>
  <si>
    <t>DI FELICE</t>
  </si>
  <si>
    <t>ANNA MARIA</t>
  </si>
  <si>
    <t>Maratona di Buon Anno</t>
  </si>
  <si>
    <t>Rieti (RI) Italia - Sabato 07/01/2017</t>
  </si>
  <si>
    <t>2ª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</si>
</sst>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i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21" fontId="31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31" fillId="0" borderId="27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52" fillId="56" borderId="28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31" xfId="0" applyFont="1" applyFill="1" applyBorder="1" applyAlignment="1">
      <alignment horizontal="center" vertical="center"/>
    </xf>
    <xf numFmtId="0" fontId="1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30" xfId="0" applyFont="1" applyFill="1" applyBorder="1" applyAlignment="1">
      <alignment horizontal="center" vertical="center" wrapText="1"/>
    </xf>
    <xf numFmtId="0" fontId="12" fillId="47" borderId="31" xfId="0" applyFont="1" applyFill="1" applyBorder="1" applyAlignment="1">
      <alignment horizontal="center" vertical="center" wrapText="1"/>
    </xf>
    <xf numFmtId="0" fontId="12" fillId="47" borderId="3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/>
    </xf>
    <xf numFmtId="0" fontId="11" fillId="55" borderId="36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  <col min="10" max="10" width="9.8515625" style="0" bestFit="1" customWidth="1"/>
    <col min="11" max="11" width="12.57421875" style="0" bestFit="1" customWidth="1"/>
  </cols>
  <sheetData>
    <row r="1" spans="1:9" ht="45" customHeight="1">
      <c r="A1" s="39" t="s">
        <v>131</v>
      </c>
      <c r="B1" s="40"/>
      <c r="C1" s="40"/>
      <c r="D1" s="40"/>
      <c r="E1" s="40"/>
      <c r="F1" s="40"/>
      <c r="G1" s="40"/>
      <c r="H1" s="40"/>
      <c r="I1" s="41"/>
    </row>
    <row r="2" spans="1:9" ht="24" customHeight="1">
      <c r="A2" s="42" t="s">
        <v>133</v>
      </c>
      <c r="B2" s="43"/>
      <c r="C2" s="43"/>
      <c r="D2" s="43"/>
      <c r="E2" s="43"/>
      <c r="F2" s="43"/>
      <c r="G2" s="43"/>
      <c r="H2" s="43"/>
      <c r="I2" s="44"/>
    </row>
    <row r="3" spans="1:9" ht="24" customHeight="1">
      <c r="A3" s="45" t="s">
        <v>132</v>
      </c>
      <c r="B3" s="46"/>
      <c r="C3" s="46"/>
      <c r="D3" s="46"/>
      <c r="E3" s="46"/>
      <c r="F3" s="46"/>
      <c r="G3" s="46"/>
      <c r="H3" s="3" t="s">
        <v>0</v>
      </c>
      <c r="I3" s="4">
        <v>12.5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5">
        <v>1</v>
      </c>
      <c r="B5" s="16" t="s">
        <v>127</v>
      </c>
      <c r="C5" s="16" t="s">
        <v>14</v>
      </c>
      <c r="D5" s="15" t="s">
        <v>20</v>
      </c>
      <c r="E5" s="16" t="s">
        <v>21</v>
      </c>
      <c r="F5" s="17">
        <v>0.02951388888888889</v>
      </c>
      <c r="G5" s="15" t="str">
        <f>TEXT(INT((HOUR(F5)*3600+MINUTE(F5)*60+SECOND(F5))/$I$3/60),"0")&amp;"."&amp;TEXT(MOD((HOUR(F5)*3600+MINUTE(F5)*60+SECOND(F5))/$I$3,60),"00")&amp;"/km"</f>
        <v>3.24/km</v>
      </c>
      <c r="H5" s="17">
        <f>F5-$F$5</f>
        <v>0</v>
      </c>
      <c r="I5" s="17">
        <f>F5-INDEX($F$5:$F$50,MATCH(D5,$D$5:$D$50,0))</f>
        <v>0</v>
      </c>
    </row>
    <row r="6" spans="1:9" s="10" customFormat="1" ht="15" customHeight="1">
      <c r="A6" s="18">
        <v>2</v>
      </c>
      <c r="B6" s="19" t="s">
        <v>56</v>
      </c>
      <c r="C6" s="19" t="s">
        <v>57</v>
      </c>
      <c r="D6" s="18" t="s">
        <v>22</v>
      </c>
      <c r="E6" s="19" t="s">
        <v>23</v>
      </c>
      <c r="F6" s="20">
        <v>0.03241898148148148</v>
      </c>
      <c r="G6" s="18" t="str">
        <f aca="true" t="shared" si="0" ref="G6:G21">TEXT(INT((HOUR(F6)*3600+MINUTE(F6)*60+SECOND(F6))/$I$3/60),"0")&amp;"."&amp;TEXT(MOD((HOUR(F6)*3600+MINUTE(F6)*60+SECOND(F6))/$I$3,60),"00")&amp;"/km"</f>
        <v>3.44/km</v>
      </c>
      <c r="H6" s="20">
        <f aca="true" t="shared" si="1" ref="H6:H21">F6-$F$5</f>
        <v>0.0029050925925925876</v>
      </c>
      <c r="I6" s="20">
        <f aca="true" t="shared" si="2" ref="I6:I47">F6-INDEX($F$5:$F$50,MATCH(D6,$D$5:$D$50,0))</f>
        <v>0</v>
      </c>
    </row>
    <row r="7" spans="1:9" s="10" customFormat="1" ht="15" customHeight="1">
      <c r="A7" s="18">
        <v>3</v>
      </c>
      <c r="B7" s="19" t="s">
        <v>58</v>
      </c>
      <c r="C7" s="19" t="s">
        <v>59</v>
      </c>
      <c r="D7" s="18" t="s">
        <v>24</v>
      </c>
      <c r="E7" s="19" t="s">
        <v>25</v>
      </c>
      <c r="F7" s="20">
        <v>0.03335648148148148</v>
      </c>
      <c r="G7" s="18" t="str">
        <f t="shared" si="0"/>
        <v>3.51/km</v>
      </c>
      <c r="H7" s="20">
        <f t="shared" si="1"/>
        <v>0.0038425925925925884</v>
      </c>
      <c r="I7" s="20">
        <f t="shared" si="2"/>
        <v>0</v>
      </c>
    </row>
    <row r="8" spans="1:9" s="10" customFormat="1" ht="15" customHeight="1">
      <c r="A8" s="18">
        <v>4</v>
      </c>
      <c r="B8" s="19" t="s">
        <v>60</v>
      </c>
      <c r="C8" s="19" t="s">
        <v>61</v>
      </c>
      <c r="D8" s="18" t="s">
        <v>26</v>
      </c>
      <c r="E8" s="19" t="s">
        <v>27</v>
      </c>
      <c r="F8" s="20">
        <v>0.034212962962962966</v>
      </c>
      <c r="G8" s="18" t="str">
        <f t="shared" si="0"/>
        <v>3.56/km</v>
      </c>
      <c r="H8" s="20">
        <f t="shared" si="1"/>
        <v>0.004699074074074074</v>
      </c>
      <c r="I8" s="20">
        <f t="shared" si="2"/>
        <v>0</v>
      </c>
    </row>
    <row r="9" spans="1:9" s="10" customFormat="1" ht="15" customHeight="1">
      <c r="A9" s="18">
        <v>5</v>
      </c>
      <c r="B9" s="19" t="s">
        <v>62</v>
      </c>
      <c r="C9" s="19" t="s">
        <v>63</v>
      </c>
      <c r="D9" s="18" t="s">
        <v>26</v>
      </c>
      <c r="E9" s="19" t="s">
        <v>28</v>
      </c>
      <c r="F9" s="20">
        <v>0.03456018518518519</v>
      </c>
      <c r="G9" s="18" t="str">
        <f t="shared" si="0"/>
        <v>3.59/km</v>
      </c>
      <c r="H9" s="20">
        <f t="shared" si="1"/>
        <v>0.005046296296296295</v>
      </c>
      <c r="I9" s="20">
        <f t="shared" si="2"/>
        <v>0.000347222222222221</v>
      </c>
    </row>
    <row r="10" spans="1:9" s="10" customFormat="1" ht="15" customHeight="1">
      <c r="A10" s="18">
        <v>6</v>
      </c>
      <c r="B10" s="19" t="s">
        <v>64</v>
      </c>
      <c r="C10" s="19" t="s">
        <v>65</v>
      </c>
      <c r="D10" s="18" t="s">
        <v>29</v>
      </c>
      <c r="E10" s="19" t="s">
        <v>25</v>
      </c>
      <c r="F10" s="20">
        <v>0.034652777777777775</v>
      </c>
      <c r="G10" s="18" t="str">
        <f t="shared" si="0"/>
        <v>3.60/km</v>
      </c>
      <c r="H10" s="20">
        <f t="shared" si="1"/>
        <v>0.005138888888888884</v>
      </c>
      <c r="I10" s="20">
        <f t="shared" si="2"/>
        <v>0</v>
      </c>
    </row>
    <row r="11" spans="1:9" s="10" customFormat="1" ht="15" customHeight="1">
      <c r="A11" s="18">
        <v>7</v>
      </c>
      <c r="B11" s="19" t="s">
        <v>66</v>
      </c>
      <c r="C11" s="19" t="s">
        <v>67</v>
      </c>
      <c r="D11" s="18" t="s">
        <v>22</v>
      </c>
      <c r="E11" s="19" t="s">
        <v>30</v>
      </c>
      <c r="F11" s="20">
        <v>0.035555555555555556</v>
      </c>
      <c r="G11" s="18" t="str">
        <f t="shared" si="0"/>
        <v>4.06/km</v>
      </c>
      <c r="H11" s="20">
        <f t="shared" si="1"/>
        <v>0.006041666666666664</v>
      </c>
      <c r="I11" s="20">
        <f t="shared" si="2"/>
        <v>0.0031365740740740763</v>
      </c>
    </row>
    <row r="12" spans="1:9" s="10" customFormat="1" ht="15" customHeight="1">
      <c r="A12" s="18">
        <v>8</v>
      </c>
      <c r="B12" s="19" t="s">
        <v>68</v>
      </c>
      <c r="C12" s="19" t="s">
        <v>128</v>
      </c>
      <c r="D12" s="18" t="s">
        <v>26</v>
      </c>
      <c r="E12" s="19" t="s">
        <v>12</v>
      </c>
      <c r="F12" s="20">
        <v>0.03564814814814815</v>
      </c>
      <c r="G12" s="18" t="str">
        <f t="shared" si="0"/>
        <v>4.06/km</v>
      </c>
      <c r="H12" s="20">
        <f t="shared" si="1"/>
        <v>0.0061342592592592594</v>
      </c>
      <c r="I12" s="20">
        <f t="shared" si="2"/>
        <v>0.0014351851851851852</v>
      </c>
    </row>
    <row r="13" spans="1:9" s="10" customFormat="1" ht="15" customHeight="1">
      <c r="A13" s="18">
        <v>9</v>
      </c>
      <c r="B13" s="19" t="s">
        <v>69</v>
      </c>
      <c r="C13" s="19" t="s">
        <v>70</v>
      </c>
      <c r="D13" s="18" t="s">
        <v>31</v>
      </c>
      <c r="E13" s="19" t="s">
        <v>32</v>
      </c>
      <c r="F13" s="20">
        <v>0.035694444444444445</v>
      </c>
      <c r="G13" s="18" t="str">
        <f t="shared" si="0"/>
        <v>4.07/km</v>
      </c>
      <c r="H13" s="20">
        <f t="shared" si="1"/>
        <v>0.006180555555555554</v>
      </c>
      <c r="I13" s="20">
        <f t="shared" si="2"/>
        <v>0</v>
      </c>
    </row>
    <row r="14" spans="1:9" s="10" customFormat="1" ht="15" customHeight="1">
      <c r="A14" s="18">
        <v>10</v>
      </c>
      <c r="B14" s="19" t="s">
        <v>71</v>
      </c>
      <c r="C14" s="19" t="s">
        <v>72</v>
      </c>
      <c r="D14" s="18" t="s">
        <v>26</v>
      </c>
      <c r="E14" s="19" t="s">
        <v>25</v>
      </c>
      <c r="F14" s="20">
        <v>0.037731481481481484</v>
      </c>
      <c r="G14" s="18" t="str">
        <f t="shared" si="0"/>
        <v>4.21/km</v>
      </c>
      <c r="H14" s="20">
        <f t="shared" si="1"/>
        <v>0.008217592592592592</v>
      </c>
      <c r="I14" s="20">
        <f t="shared" si="2"/>
        <v>0.003518518518518518</v>
      </c>
    </row>
    <row r="15" spans="1:9" s="10" customFormat="1" ht="15" customHeight="1">
      <c r="A15" s="18">
        <v>11</v>
      </c>
      <c r="B15" s="19" t="s">
        <v>73</v>
      </c>
      <c r="C15" s="19" t="s">
        <v>74</v>
      </c>
      <c r="D15" s="18" t="s">
        <v>24</v>
      </c>
      <c r="E15" s="19" t="s">
        <v>32</v>
      </c>
      <c r="F15" s="20">
        <v>0.037800925925925925</v>
      </c>
      <c r="G15" s="18" t="str">
        <f t="shared" si="0"/>
        <v>4.21/km</v>
      </c>
      <c r="H15" s="20">
        <f t="shared" si="1"/>
        <v>0.008287037037037034</v>
      </c>
      <c r="I15" s="20">
        <f t="shared" si="2"/>
        <v>0.004444444444444445</v>
      </c>
    </row>
    <row r="16" spans="1:9" s="10" customFormat="1" ht="15" customHeight="1">
      <c r="A16" s="18">
        <v>12</v>
      </c>
      <c r="B16" s="19" t="s">
        <v>75</v>
      </c>
      <c r="C16" s="19" t="s">
        <v>15</v>
      </c>
      <c r="D16" s="18" t="s">
        <v>26</v>
      </c>
      <c r="E16" s="19" t="s">
        <v>33</v>
      </c>
      <c r="F16" s="20">
        <v>0.03815972222222223</v>
      </c>
      <c r="G16" s="18" t="str">
        <f t="shared" si="0"/>
        <v>4.24/km</v>
      </c>
      <c r="H16" s="20">
        <f t="shared" si="1"/>
        <v>0.008645833333333335</v>
      </c>
      <c r="I16" s="20">
        <f t="shared" si="2"/>
        <v>0.003946759259259261</v>
      </c>
    </row>
    <row r="17" spans="1:9" s="10" customFormat="1" ht="15" customHeight="1">
      <c r="A17" s="18">
        <v>13</v>
      </c>
      <c r="B17" s="19" t="s">
        <v>76</v>
      </c>
      <c r="C17" s="19" t="s">
        <v>77</v>
      </c>
      <c r="D17" s="18" t="s">
        <v>34</v>
      </c>
      <c r="E17" s="19" t="s">
        <v>35</v>
      </c>
      <c r="F17" s="20">
        <v>0.03884259259259259</v>
      </c>
      <c r="G17" s="18" t="str">
        <f t="shared" si="0"/>
        <v>4.28/km</v>
      </c>
      <c r="H17" s="20">
        <f t="shared" si="1"/>
        <v>0.009328703703703697</v>
      </c>
      <c r="I17" s="20">
        <f t="shared" si="2"/>
        <v>0</v>
      </c>
    </row>
    <row r="18" spans="1:9" s="10" customFormat="1" ht="15" customHeight="1">
      <c r="A18" s="18">
        <v>14</v>
      </c>
      <c r="B18" s="19" t="s">
        <v>78</v>
      </c>
      <c r="C18" s="19" t="s">
        <v>79</v>
      </c>
      <c r="D18" s="18" t="s">
        <v>20</v>
      </c>
      <c r="E18" s="19" t="s">
        <v>36</v>
      </c>
      <c r="F18" s="20">
        <v>0.03884259259259259</v>
      </c>
      <c r="G18" s="18" t="str">
        <f t="shared" si="0"/>
        <v>4.28/km</v>
      </c>
      <c r="H18" s="20">
        <f t="shared" si="1"/>
        <v>0.009328703703703697</v>
      </c>
      <c r="I18" s="20">
        <f t="shared" si="2"/>
        <v>0.009328703703703697</v>
      </c>
    </row>
    <row r="19" spans="1:9" s="10" customFormat="1" ht="15" customHeight="1">
      <c r="A19" s="24">
        <v>15</v>
      </c>
      <c r="B19" s="25" t="s">
        <v>80</v>
      </c>
      <c r="C19" s="25" t="s">
        <v>13</v>
      </c>
      <c r="D19" s="24" t="s">
        <v>29</v>
      </c>
      <c r="E19" s="25" t="s">
        <v>11</v>
      </c>
      <c r="F19" s="26">
        <v>0.03958333333333333</v>
      </c>
      <c r="G19" s="24" t="str">
        <f t="shared" si="0"/>
        <v>4.34/km</v>
      </c>
      <c r="H19" s="26">
        <f t="shared" si="1"/>
        <v>0.01006944444444444</v>
      </c>
      <c r="I19" s="26">
        <f t="shared" si="2"/>
        <v>0.004930555555555556</v>
      </c>
    </row>
    <row r="20" spans="1:9" s="10" customFormat="1" ht="15" customHeight="1">
      <c r="A20" s="18">
        <v>16</v>
      </c>
      <c r="B20" s="19" t="s">
        <v>81</v>
      </c>
      <c r="C20" s="19" t="s">
        <v>14</v>
      </c>
      <c r="D20" s="18" t="s">
        <v>24</v>
      </c>
      <c r="E20" s="19" t="s">
        <v>37</v>
      </c>
      <c r="F20" s="20">
        <v>0.039699074074074074</v>
      </c>
      <c r="G20" s="18" t="str">
        <f t="shared" si="0"/>
        <v>4.34/km</v>
      </c>
      <c r="H20" s="20">
        <f t="shared" si="1"/>
        <v>0.010185185185185183</v>
      </c>
      <c r="I20" s="20">
        <f t="shared" si="2"/>
        <v>0.006342592592592594</v>
      </c>
    </row>
    <row r="21" spans="1:9" ht="15" customHeight="1">
      <c r="A21" s="18">
        <v>17</v>
      </c>
      <c r="B21" s="19" t="s">
        <v>82</v>
      </c>
      <c r="C21" s="19" t="s">
        <v>83</v>
      </c>
      <c r="D21" s="18" t="s">
        <v>29</v>
      </c>
      <c r="E21" s="19" t="s">
        <v>36</v>
      </c>
      <c r="F21" s="20">
        <v>0.03995370370370371</v>
      </c>
      <c r="G21" s="18" t="str">
        <f t="shared" si="0"/>
        <v>4.36/km</v>
      </c>
      <c r="H21" s="20">
        <f t="shared" si="1"/>
        <v>0.010439814814814815</v>
      </c>
      <c r="I21" s="20">
        <f t="shared" si="2"/>
        <v>0.005300925925925931</v>
      </c>
    </row>
    <row r="22" spans="1:9" ht="15" customHeight="1">
      <c r="A22" s="18">
        <v>18</v>
      </c>
      <c r="B22" s="19" t="s">
        <v>84</v>
      </c>
      <c r="C22" s="19" t="s">
        <v>85</v>
      </c>
      <c r="D22" s="18" t="s">
        <v>38</v>
      </c>
      <c r="E22" s="19" t="s">
        <v>39</v>
      </c>
      <c r="F22" s="20">
        <v>0.040312499999999994</v>
      </c>
      <c r="G22" s="18" t="str">
        <f aca="true" t="shared" si="3" ref="G22:G32">TEXT(INT((HOUR(F22)*3600+MINUTE(F22)*60+SECOND(F22))/$I$3/60),"0")&amp;"."&amp;TEXT(MOD((HOUR(F22)*3600+MINUTE(F22)*60+SECOND(F22))/$I$3,60),"00")&amp;"/km"</f>
        <v>4.39/km</v>
      </c>
      <c r="H22" s="20">
        <f aca="true" t="shared" si="4" ref="H22:H32">F22-$F$5</f>
        <v>0.010798611111111103</v>
      </c>
      <c r="I22" s="20">
        <f t="shared" si="2"/>
        <v>0</v>
      </c>
    </row>
    <row r="23" spans="1:9" ht="15" customHeight="1">
      <c r="A23" s="18">
        <v>19</v>
      </c>
      <c r="B23" s="19" t="s">
        <v>86</v>
      </c>
      <c r="C23" s="19" t="s">
        <v>87</v>
      </c>
      <c r="D23" s="18" t="s">
        <v>40</v>
      </c>
      <c r="E23" s="19" t="s">
        <v>41</v>
      </c>
      <c r="F23" s="20">
        <v>0.04175925925925925</v>
      </c>
      <c r="G23" s="18" t="str">
        <f t="shared" si="3"/>
        <v>4.49/km</v>
      </c>
      <c r="H23" s="20">
        <f t="shared" si="4"/>
        <v>0.012245370370370361</v>
      </c>
      <c r="I23" s="20">
        <f t="shared" si="2"/>
        <v>0</v>
      </c>
    </row>
    <row r="24" spans="1:9" ht="15" customHeight="1">
      <c r="A24" s="18">
        <v>20</v>
      </c>
      <c r="B24" s="19" t="s">
        <v>88</v>
      </c>
      <c r="C24" s="19" t="s">
        <v>89</v>
      </c>
      <c r="D24" s="18" t="s">
        <v>26</v>
      </c>
      <c r="E24" s="19" t="s">
        <v>42</v>
      </c>
      <c r="F24" s="20">
        <v>0.04180555555555556</v>
      </c>
      <c r="G24" s="18" t="str">
        <f t="shared" si="3"/>
        <v>4.49/km</v>
      </c>
      <c r="H24" s="20">
        <f t="shared" si="4"/>
        <v>0.01229166666666667</v>
      </c>
      <c r="I24" s="20">
        <f t="shared" si="2"/>
        <v>0.007592592592592595</v>
      </c>
    </row>
    <row r="25" spans="1:9" ht="15" customHeight="1">
      <c r="A25" s="18">
        <v>21</v>
      </c>
      <c r="B25" s="19" t="s">
        <v>90</v>
      </c>
      <c r="C25" s="19" t="s">
        <v>91</v>
      </c>
      <c r="D25" s="18" t="s">
        <v>24</v>
      </c>
      <c r="E25" s="19" t="s">
        <v>36</v>
      </c>
      <c r="F25" s="20">
        <v>0.041990740740740745</v>
      </c>
      <c r="G25" s="18" t="str">
        <f t="shared" si="3"/>
        <v>4.50/km</v>
      </c>
      <c r="H25" s="20">
        <f t="shared" si="4"/>
        <v>0.012476851851851854</v>
      </c>
      <c r="I25" s="20">
        <f t="shared" si="2"/>
        <v>0.008634259259259265</v>
      </c>
    </row>
    <row r="26" spans="1:9" ht="15" customHeight="1">
      <c r="A26" s="18">
        <v>22</v>
      </c>
      <c r="B26" s="19" t="s">
        <v>19</v>
      </c>
      <c r="C26" s="19" t="s">
        <v>92</v>
      </c>
      <c r="D26" s="18" t="s">
        <v>40</v>
      </c>
      <c r="E26" s="19" t="s">
        <v>42</v>
      </c>
      <c r="F26" s="20">
        <v>0.041990740740740745</v>
      </c>
      <c r="G26" s="18" t="str">
        <f t="shared" si="3"/>
        <v>4.50/km</v>
      </c>
      <c r="H26" s="20">
        <f t="shared" si="4"/>
        <v>0.012476851851851854</v>
      </c>
      <c r="I26" s="20">
        <f t="shared" si="2"/>
        <v>0.00023148148148149222</v>
      </c>
    </row>
    <row r="27" spans="1:9" ht="15" customHeight="1">
      <c r="A27" s="18">
        <v>23</v>
      </c>
      <c r="B27" s="19" t="s">
        <v>93</v>
      </c>
      <c r="C27" s="19" t="s">
        <v>94</v>
      </c>
      <c r="D27" s="18" t="s">
        <v>40</v>
      </c>
      <c r="E27" s="19" t="s">
        <v>39</v>
      </c>
      <c r="F27" s="20">
        <v>0.04200231481481481</v>
      </c>
      <c r="G27" s="18" t="str">
        <f t="shared" si="3"/>
        <v>4.50/km</v>
      </c>
      <c r="H27" s="20">
        <f t="shared" si="4"/>
        <v>0.01248842592592592</v>
      </c>
      <c r="I27" s="20">
        <f t="shared" si="2"/>
        <v>0.00024305555555555886</v>
      </c>
    </row>
    <row r="28" spans="1:9" ht="15" customHeight="1">
      <c r="A28" s="18">
        <v>24</v>
      </c>
      <c r="B28" s="19" t="s">
        <v>95</v>
      </c>
      <c r="C28" s="19" t="s">
        <v>13</v>
      </c>
      <c r="D28" s="18" t="s">
        <v>24</v>
      </c>
      <c r="E28" s="19" t="s">
        <v>39</v>
      </c>
      <c r="F28" s="20">
        <v>0.042199074074074076</v>
      </c>
      <c r="G28" s="18" t="str">
        <f t="shared" si="3"/>
        <v>4.52/km</v>
      </c>
      <c r="H28" s="20">
        <f t="shared" si="4"/>
        <v>0.012685185185185185</v>
      </c>
      <c r="I28" s="20">
        <f t="shared" si="2"/>
        <v>0.008842592592592596</v>
      </c>
    </row>
    <row r="29" spans="1:9" ht="15" customHeight="1">
      <c r="A29" s="18">
        <v>25</v>
      </c>
      <c r="B29" s="19" t="s">
        <v>96</v>
      </c>
      <c r="C29" s="19" t="s">
        <v>97</v>
      </c>
      <c r="D29" s="18" t="s">
        <v>43</v>
      </c>
      <c r="E29" s="19" t="s">
        <v>44</v>
      </c>
      <c r="F29" s="20">
        <v>0.04296296296296296</v>
      </c>
      <c r="G29" s="18" t="str">
        <f t="shared" si="3"/>
        <v>4.57/km</v>
      </c>
      <c r="H29" s="20">
        <f t="shared" si="4"/>
        <v>0.013449074074074068</v>
      </c>
      <c r="I29" s="20">
        <f t="shared" si="2"/>
        <v>0</v>
      </c>
    </row>
    <row r="30" spans="1:9" ht="15" customHeight="1">
      <c r="A30" s="18">
        <v>26</v>
      </c>
      <c r="B30" s="19" t="s">
        <v>98</v>
      </c>
      <c r="C30" s="19" t="s">
        <v>99</v>
      </c>
      <c r="D30" s="18" t="s">
        <v>45</v>
      </c>
      <c r="E30" s="19" t="s">
        <v>46</v>
      </c>
      <c r="F30" s="20">
        <v>0.044375</v>
      </c>
      <c r="G30" s="18" t="str">
        <f t="shared" si="3"/>
        <v>5.07/km</v>
      </c>
      <c r="H30" s="20">
        <f t="shared" si="4"/>
        <v>0.014861111111111106</v>
      </c>
      <c r="I30" s="20">
        <f t="shared" si="2"/>
        <v>0</v>
      </c>
    </row>
    <row r="31" spans="1:9" ht="15" customHeight="1">
      <c r="A31" s="18">
        <v>27</v>
      </c>
      <c r="B31" s="19" t="s">
        <v>100</v>
      </c>
      <c r="C31" s="19" t="s">
        <v>15</v>
      </c>
      <c r="D31" s="18" t="s">
        <v>22</v>
      </c>
      <c r="E31" s="19" t="s">
        <v>47</v>
      </c>
      <c r="F31" s="20">
        <v>0.04491898148148148</v>
      </c>
      <c r="G31" s="18" t="str">
        <f t="shared" si="3"/>
        <v>5.10/km</v>
      </c>
      <c r="H31" s="20">
        <f t="shared" si="4"/>
        <v>0.015405092592592592</v>
      </c>
      <c r="I31" s="20">
        <f t="shared" si="2"/>
        <v>0.012500000000000004</v>
      </c>
    </row>
    <row r="32" spans="1:9" ht="15" customHeight="1">
      <c r="A32" s="18">
        <v>28</v>
      </c>
      <c r="B32" s="19" t="s">
        <v>101</v>
      </c>
      <c r="C32" s="19" t="s">
        <v>102</v>
      </c>
      <c r="D32" s="18" t="s">
        <v>34</v>
      </c>
      <c r="E32" s="19" t="s">
        <v>47</v>
      </c>
      <c r="F32" s="20">
        <v>0.04618055555555556</v>
      </c>
      <c r="G32" s="18" t="str">
        <f t="shared" si="3"/>
        <v>5.19/km</v>
      </c>
      <c r="H32" s="20">
        <f t="shared" si="4"/>
        <v>0.016666666666666666</v>
      </c>
      <c r="I32" s="20">
        <f t="shared" si="2"/>
        <v>0.00733796296296297</v>
      </c>
    </row>
    <row r="33" spans="1:9" ht="15" customHeight="1">
      <c r="A33" s="18">
        <v>29</v>
      </c>
      <c r="B33" s="19" t="s">
        <v>103</v>
      </c>
      <c r="C33" s="19" t="s">
        <v>104</v>
      </c>
      <c r="D33" s="18" t="s">
        <v>34</v>
      </c>
      <c r="E33" s="19" t="s">
        <v>47</v>
      </c>
      <c r="F33" s="20">
        <v>0.04715277777777777</v>
      </c>
      <c r="G33" s="18" t="str">
        <f aca="true" t="shared" si="5" ref="G33:G38">TEXT(INT((HOUR(F33)*3600+MINUTE(F33)*60+SECOND(F33))/$I$3/60),"0")&amp;"."&amp;TEXT(MOD((HOUR(F33)*3600+MINUTE(F33)*60+SECOND(F33))/$I$3,60),"00")&amp;"/km"</f>
        <v>5.26/km</v>
      </c>
      <c r="H33" s="20">
        <f aca="true" t="shared" si="6" ref="H33:H38">F33-$F$5</f>
        <v>0.01763888888888888</v>
      </c>
      <c r="I33" s="20">
        <f t="shared" si="2"/>
        <v>0.008310185185185184</v>
      </c>
    </row>
    <row r="34" spans="1:9" ht="15" customHeight="1">
      <c r="A34" s="24">
        <v>30</v>
      </c>
      <c r="B34" s="25" t="s">
        <v>105</v>
      </c>
      <c r="C34" s="25" t="s">
        <v>17</v>
      </c>
      <c r="D34" s="24" t="s">
        <v>20</v>
      </c>
      <c r="E34" s="25" t="s">
        <v>11</v>
      </c>
      <c r="F34" s="26">
        <v>0.047685185185185185</v>
      </c>
      <c r="G34" s="24" t="str">
        <f t="shared" si="5"/>
        <v>5.30/km</v>
      </c>
      <c r="H34" s="26">
        <f t="shared" si="6"/>
        <v>0.018171296296296293</v>
      </c>
      <c r="I34" s="26">
        <f t="shared" si="2"/>
        <v>0.018171296296296293</v>
      </c>
    </row>
    <row r="35" spans="1:9" ht="15" customHeight="1">
      <c r="A35" s="18">
        <v>31</v>
      </c>
      <c r="B35" s="19" t="s">
        <v>106</v>
      </c>
      <c r="C35" s="19" t="s">
        <v>16</v>
      </c>
      <c r="D35" s="18" t="s">
        <v>24</v>
      </c>
      <c r="E35" s="19" t="s">
        <v>48</v>
      </c>
      <c r="F35" s="20">
        <v>0.047685185185185185</v>
      </c>
      <c r="G35" s="18" t="str">
        <f t="shared" si="5"/>
        <v>5.30/km</v>
      </c>
      <c r="H35" s="20">
        <f t="shared" si="6"/>
        <v>0.018171296296296293</v>
      </c>
      <c r="I35" s="20">
        <f t="shared" si="2"/>
        <v>0.014328703703703705</v>
      </c>
    </row>
    <row r="36" spans="1:9" ht="15" customHeight="1">
      <c r="A36" s="18">
        <v>32</v>
      </c>
      <c r="B36" s="19" t="s">
        <v>107</v>
      </c>
      <c r="C36" s="19" t="s">
        <v>108</v>
      </c>
      <c r="D36" s="18" t="s">
        <v>20</v>
      </c>
      <c r="E36" s="19" t="s">
        <v>41</v>
      </c>
      <c r="F36" s="20">
        <v>0.04806712962962963</v>
      </c>
      <c r="G36" s="18" t="str">
        <f t="shared" si="5"/>
        <v>5.32/km</v>
      </c>
      <c r="H36" s="20">
        <f t="shared" si="6"/>
        <v>0.01855324074074074</v>
      </c>
      <c r="I36" s="20">
        <f t="shared" si="2"/>
        <v>0.01855324074074074</v>
      </c>
    </row>
    <row r="37" spans="1:9" ht="15" customHeight="1">
      <c r="A37" s="18">
        <v>33</v>
      </c>
      <c r="B37" s="19" t="s">
        <v>109</v>
      </c>
      <c r="C37" s="19" t="s">
        <v>110</v>
      </c>
      <c r="D37" s="18" t="s">
        <v>26</v>
      </c>
      <c r="E37" s="19" t="s">
        <v>41</v>
      </c>
      <c r="F37" s="20">
        <v>0.04825231481481482</v>
      </c>
      <c r="G37" s="18" t="str">
        <f t="shared" si="5"/>
        <v>5.34/km</v>
      </c>
      <c r="H37" s="20">
        <f t="shared" si="6"/>
        <v>0.018738425925925926</v>
      </c>
      <c r="I37" s="20">
        <f t="shared" si="2"/>
        <v>0.014039351851851851</v>
      </c>
    </row>
    <row r="38" spans="1:9" ht="15" customHeight="1">
      <c r="A38" s="18">
        <v>34</v>
      </c>
      <c r="B38" s="19" t="s">
        <v>111</v>
      </c>
      <c r="C38" s="19" t="s">
        <v>18</v>
      </c>
      <c r="D38" s="18" t="s">
        <v>49</v>
      </c>
      <c r="E38" s="19" t="s">
        <v>39</v>
      </c>
      <c r="F38" s="20">
        <v>0.049074074074074076</v>
      </c>
      <c r="G38" s="18" t="str">
        <f t="shared" si="5"/>
        <v>5.39/km</v>
      </c>
      <c r="H38" s="20">
        <f t="shared" si="6"/>
        <v>0.019560185185185184</v>
      </c>
      <c r="I38" s="20">
        <f t="shared" si="2"/>
        <v>0</v>
      </c>
    </row>
    <row r="39" spans="1:9" ht="15" customHeight="1">
      <c r="A39" s="18">
        <v>35</v>
      </c>
      <c r="B39" s="19" t="s">
        <v>112</v>
      </c>
      <c r="C39" s="19" t="s">
        <v>113</v>
      </c>
      <c r="D39" s="18" t="s">
        <v>38</v>
      </c>
      <c r="E39" s="19" t="s">
        <v>12</v>
      </c>
      <c r="F39" s="20">
        <v>0.049108796296296296</v>
      </c>
      <c r="G39" s="18" t="str">
        <f aca="true" t="shared" si="7" ref="G39:G47">TEXT(INT((HOUR(F39)*3600+MINUTE(F39)*60+SECOND(F39))/$I$3/60),"0")&amp;"."&amp;TEXT(MOD((HOUR(F39)*3600+MINUTE(F39)*60+SECOND(F39))/$I$3,60),"00")&amp;"/km"</f>
        <v>5.39/km</v>
      </c>
      <c r="H39" s="20">
        <f aca="true" t="shared" si="8" ref="H39:H47">F39-$F$5</f>
        <v>0.019594907407407405</v>
      </c>
      <c r="I39" s="20">
        <f t="shared" si="2"/>
        <v>0.008796296296296302</v>
      </c>
    </row>
    <row r="40" spans="1:9" ht="15" customHeight="1">
      <c r="A40" s="18">
        <v>36</v>
      </c>
      <c r="B40" s="19" t="s">
        <v>114</v>
      </c>
      <c r="C40" s="19" t="s">
        <v>115</v>
      </c>
      <c r="D40" s="18" t="s">
        <v>43</v>
      </c>
      <c r="E40" s="19" t="s">
        <v>48</v>
      </c>
      <c r="F40" s="20">
        <v>0.050277777777777775</v>
      </c>
      <c r="G40" s="18" t="str">
        <f t="shared" si="7"/>
        <v>5.48/km</v>
      </c>
      <c r="H40" s="20">
        <f t="shared" si="8"/>
        <v>0.020763888888888884</v>
      </c>
      <c r="I40" s="20">
        <f t="shared" si="2"/>
        <v>0.007314814814814816</v>
      </c>
    </row>
    <row r="41" spans="1:9" ht="15" customHeight="1">
      <c r="A41" s="18">
        <v>37</v>
      </c>
      <c r="B41" s="19" t="s">
        <v>116</v>
      </c>
      <c r="C41" s="19" t="s">
        <v>117</v>
      </c>
      <c r="D41" s="18" t="s">
        <v>50</v>
      </c>
      <c r="E41" s="19" t="s">
        <v>51</v>
      </c>
      <c r="F41" s="20">
        <v>0.051562500000000004</v>
      </c>
      <c r="G41" s="18" t="str">
        <f t="shared" si="7"/>
        <v>5.56/km</v>
      </c>
      <c r="H41" s="20">
        <f t="shared" si="8"/>
        <v>0.022048611111111113</v>
      </c>
      <c r="I41" s="20">
        <f t="shared" si="2"/>
        <v>0</v>
      </c>
    </row>
    <row r="42" spans="1:9" ht="15" customHeight="1">
      <c r="A42" s="18">
        <v>38</v>
      </c>
      <c r="B42" s="19" t="s">
        <v>118</v>
      </c>
      <c r="C42" s="19" t="s">
        <v>119</v>
      </c>
      <c r="D42" s="18" t="s">
        <v>43</v>
      </c>
      <c r="E42" s="19" t="s">
        <v>52</v>
      </c>
      <c r="F42" s="20">
        <v>0.05461805555555555</v>
      </c>
      <c r="G42" s="18" t="str">
        <f t="shared" si="7"/>
        <v>6.18/km</v>
      </c>
      <c r="H42" s="20">
        <f t="shared" si="8"/>
        <v>0.02510416666666666</v>
      </c>
      <c r="I42" s="20">
        <f t="shared" si="2"/>
        <v>0.011655092592592592</v>
      </c>
    </row>
    <row r="43" spans="1:9" ht="15" customHeight="1">
      <c r="A43" s="18">
        <v>39</v>
      </c>
      <c r="B43" s="19" t="s">
        <v>120</v>
      </c>
      <c r="C43" s="19" t="s">
        <v>121</v>
      </c>
      <c r="D43" s="18" t="s">
        <v>53</v>
      </c>
      <c r="E43" s="19" t="s">
        <v>36</v>
      </c>
      <c r="F43" s="20">
        <v>0.05493055555555556</v>
      </c>
      <c r="G43" s="18" t="str">
        <f t="shared" si="7"/>
        <v>6.20/km</v>
      </c>
      <c r="H43" s="20">
        <f t="shared" si="8"/>
        <v>0.025416666666666667</v>
      </c>
      <c r="I43" s="20">
        <f t="shared" si="2"/>
        <v>0</v>
      </c>
    </row>
    <row r="44" spans="1:9" ht="15" customHeight="1">
      <c r="A44" s="18">
        <v>40</v>
      </c>
      <c r="B44" s="19" t="s">
        <v>122</v>
      </c>
      <c r="C44" s="19" t="s">
        <v>123</v>
      </c>
      <c r="D44" s="18" t="s">
        <v>20</v>
      </c>
      <c r="E44" s="19" t="s">
        <v>12</v>
      </c>
      <c r="F44" s="20">
        <v>0.055486111111111104</v>
      </c>
      <c r="G44" s="18" t="str">
        <f t="shared" si="7"/>
        <v>6.24/km</v>
      </c>
      <c r="H44" s="20">
        <f t="shared" si="8"/>
        <v>0.025972222222222213</v>
      </c>
      <c r="I44" s="20">
        <f t="shared" si="2"/>
        <v>0.025972222222222213</v>
      </c>
    </row>
    <row r="45" spans="1:9" ht="15" customHeight="1">
      <c r="A45" s="18">
        <v>41</v>
      </c>
      <c r="B45" s="19" t="s">
        <v>124</v>
      </c>
      <c r="C45" s="19" t="s">
        <v>63</v>
      </c>
      <c r="D45" s="18" t="s">
        <v>50</v>
      </c>
      <c r="E45" s="19" t="s">
        <v>36</v>
      </c>
      <c r="F45" s="20">
        <v>0.058379629629629635</v>
      </c>
      <c r="G45" s="18" t="str">
        <f t="shared" si="7"/>
        <v>6.44/km</v>
      </c>
      <c r="H45" s="20">
        <f t="shared" si="8"/>
        <v>0.028865740740740744</v>
      </c>
      <c r="I45" s="20">
        <f t="shared" si="2"/>
        <v>0.006817129629629631</v>
      </c>
    </row>
    <row r="46" spans="1:9" ht="15" customHeight="1">
      <c r="A46" s="18">
        <v>42</v>
      </c>
      <c r="B46" s="19" t="s">
        <v>125</v>
      </c>
      <c r="C46" s="19" t="s">
        <v>126</v>
      </c>
      <c r="D46" s="18" t="s">
        <v>50</v>
      </c>
      <c r="E46" s="19" t="s">
        <v>36</v>
      </c>
      <c r="F46" s="20">
        <v>0.061782407407407404</v>
      </c>
      <c r="G46" s="18" t="str">
        <f t="shared" si="7"/>
        <v>7.07/km</v>
      </c>
      <c r="H46" s="20">
        <f t="shared" si="8"/>
        <v>0.032268518518518516</v>
      </c>
      <c r="I46" s="20">
        <f t="shared" si="2"/>
        <v>0.0102199074074074</v>
      </c>
    </row>
    <row r="47" spans="1:9" ht="15" customHeight="1">
      <c r="A47" s="21">
        <v>43</v>
      </c>
      <c r="B47" s="22" t="s">
        <v>129</v>
      </c>
      <c r="C47" s="22" t="s">
        <v>130</v>
      </c>
      <c r="D47" s="21" t="s">
        <v>54</v>
      </c>
      <c r="E47" s="22" t="s">
        <v>55</v>
      </c>
      <c r="F47" s="23">
        <v>0.06180555555555556</v>
      </c>
      <c r="G47" s="21" t="str">
        <f t="shared" si="7"/>
        <v>7.07/km</v>
      </c>
      <c r="H47" s="23">
        <f t="shared" si="8"/>
        <v>0.03229166666666666</v>
      </c>
      <c r="I47" s="23">
        <f t="shared" si="2"/>
        <v>0</v>
      </c>
    </row>
  </sheetData>
  <sheetProtection/>
  <autoFilter ref="A4:I4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7" t="str">
        <f>Individuale!A1</f>
        <v>Maratona di Buon Anno</v>
      </c>
      <c r="B1" s="48"/>
      <c r="C1" s="49"/>
    </row>
    <row r="2" spans="1:3" ht="24" customHeight="1">
      <c r="A2" s="50" t="str">
        <f>Individuale!A2</f>
        <v>2ª edizione</v>
      </c>
      <c r="B2" s="50"/>
      <c r="C2" s="50"/>
    </row>
    <row r="3" spans="1:3" ht="24" customHeight="1">
      <c r="A3" s="51" t="str">
        <f>Individuale!A3</f>
        <v>Rieti (RI) Italia - Sabato 07/01/2017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7">
        <v>1</v>
      </c>
      <c r="B5" s="28" t="s">
        <v>36</v>
      </c>
      <c r="C5" s="35">
        <v>6</v>
      </c>
    </row>
    <row r="6" spans="1:3" ht="15" customHeight="1">
      <c r="A6" s="29">
        <v>2</v>
      </c>
      <c r="B6" s="30" t="s">
        <v>39</v>
      </c>
      <c r="C6" s="36">
        <v>4</v>
      </c>
    </row>
    <row r="7" spans="1:3" ht="15" customHeight="1">
      <c r="A7" s="29">
        <v>3</v>
      </c>
      <c r="B7" s="30" t="s">
        <v>41</v>
      </c>
      <c r="C7" s="36">
        <v>3</v>
      </c>
    </row>
    <row r="8" spans="1:3" ht="15" customHeight="1">
      <c r="A8" s="29">
        <v>4</v>
      </c>
      <c r="B8" s="30" t="s">
        <v>47</v>
      </c>
      <c r="C8" s="36">
        <v>3</v>
      </c>
    </row>
    <row r="9" spans="1:3" ht="15" customHeight="1">
      <c r="A9" s="29">
        <v>5</v>
      </c>
      <c r="B9" s="30" t="s">
        <v>12</v>
      </c>
      <c r="C9" s="36">
        <v>3</v>
      </c>
    </row>
    <row r="10" spans="1:3" ht="15" customHeight="1">
      <c r="A10" s="29">
        <v>6</v>
      </c>
      <c r="B10" s="30" t="s">
        <v>25</v>
      </c>
      <c r="C10" s="36">
        <v>3</v>
      </c>
    </row>
    <row r="11" spans="1:3" ht="15" customHeight="1">
      <c r="A11" s="29">
        <v>7</v>
      </c>
      <c r="B11" s="30" t="s">
        <v>32</v>
      </c>
      <c r="C11" s="36">
        <v>2</v>
      </c>
    </row>
    <row r="12" spans="1:3" ht="15" customHeight="1">
      <c r="A12" s="33">
        <v>8</v>
      </c>
      <c r="B12" s="34" t="s">
        <v>11</v>
      </c>
      <c r="C12" s="37">
        <v>2</v>
      </c>
    </row>
    <row r="13" spans="1:3" ht="15" customHeight="1">
      <c r="A13" s="29">
        <v>9</v>
      </c>
      <c r="B13" s="30" t="s">
        <v>42</v>
      </c>
      <c r="C13" s="36">
        <v>2</v>
      </c>
    </row>
    <row r="14" spans="1:3" ht="15" customHeight="1">
      <c r="A14" s="29">
        <v>10</v>
      </c>
      <c r="B14" s="30" t="s">
        <v>48</v>
      </c>
      <c r="C14" s="36">
        <v>2</v>
      </c>
    </row>
    <row r="15" spans="1:3" ht="15" customHeight="1">
      <c r="A15" s="29">
        <v>11</v>
      </c>
      <c r="B15" s="30" t="s">
        <v>51</v>
      </c>
      <c r="C15" s="36">
        <v>1</v>
      </c>
    </row>
    <row r="16" spans="1:3" ht="15" customHeight="1">
      <c r="A16" s="29">
        <v>12</v>
      </c>
      <c r="B16" s="30" t="s">
        <v>37</v>
      </c>
      <c r="C16" s="36">
        <v>1</v>
      </c>
    </row>
    <row r="17" spans="1:3" ht="15" customHeight="1">
      <c r="A17" s="29">
        <v>13</v>
      </c>
      <c r="B17" s="30" t="s">
        <v>44</v>
      </c>
      <c r="C17" s="36">
        <v>1</v>
      </c>
    </row>
    <row r="18" spans="1:3" ht="15" customHeight="1">
      <c r="A18" s="29">
        <v>14</v>
      </c>
      <c r="B18" s="30" t="s">
        <v>52</v>
      </c>
      <c r="C18" s="36">
        <v>1</v>
      </c>
    </row>
    <row r="19" spans="1:3" ht="15" customHeight="1">
      <c r="A19" s="29">
        <v>15</v>
      </c>
      <c r="B19" s="30" t="s">
        <v>30</v>
      </c>
      <c r="C19" s="36">
        <v>1</v>
      </c>
    </row>
    <row r="20" spans="1:3" ht="15" customHeight="1">
      <c r="A20" s="29">
        <v>16</v>
      </c>
      <c r="B20" s="30" t="s">
        <v>27</v>
      </c>
      <c r="C20" s="36">
        <v>1</v>
      </c>
    </row>
    <row r="21" spans="1:3" ht="15" customHeight="1">
      <c r="A21" s="29">
        <v>17</v>
      </c>
      <c r="B21" s="30" t="s">
        <v>46</v>
      </c>
      <c r="C21" s="36">
        <v>1</v>
      </c>
    </row>
    <row r="22" spans="1:3" ht="15" customHeight="1">
      <c r="A22" s="29">
        <v>18</v>
      </c>
      <c r="B22" s="30" t="s">
        <v>55</v>
      </c>
      <c r="C22" s="36">
        <v>1</v>
      </c>
    </row>
    <row r="23" spans="1:3" ht="15" customHeight="1">
      <c r="A23" s="29">
        <v>19</v>
      </c>
      <c r="B23" s="30" t="s">
        <v>28</v>
      </c>
      <c r="C23" s="36">
        <v>1</v>
      </c>
    </row>
    <row r="24" spans="1:3" ht="15" customHeight="1">
      <c r="A24" s="29">
        <v>20</v>
      </c>
      <c r="B24" s="30" t="s">
        <v>35</v>
      </c>
      <c r="C24" s="36">
        <v>1</v>
      </c>
    </row>
    <row r="25" spans="1:3" ht="15" customHeight="1">
      <c r="A25" s="29">
        <v>21</v>
      </c>
      <c r="B25" s="30" t="s">
        <v>23</v>
      </c>
      <c r="C25" s="36">
        <v>1</v>
      </c>
    </row>
    <row r="26" spans="1:3" ht="15" customHeight="1">
      <c r="A26" s="29">
        <v>22</v>
      </c>
      <c r="B26" s="30" t="s">
        <v>33</v>
      </c>
      <c r="C26" s="36">
        <v>1</v>
      </c>
    </row>
    <row r="27" spans="1:3" ht="15" customHeight="1">
      <c r="A27" s="31">
        <v>23</v>
      </c>
      <c r="B27" s="32" t="s">
        <v>21</v>
      </c>
      <c r="C27" s="38">
        <v>1</v>
      </c>
    </row>
    <row r="28" ht="12.75">
      <c r="C28" s="2">
        <f>SUM(C5:C27)</f>
        <v>43</v>
      </c>
    </row>
  </sheetData>
  <sheetProtection/>
  <autoFilter ref="A4:C4">
    <sortState ref="A5:C28">
      <sortCondition descending="1" sortBy="value" ref="C5:C2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2017-01-09T09:40:14Z</dcterms:modified>
  <cp:category/>
  <cp:version/>
  <cp:contentType/>
  <cp:contentStatus/>
</cp:coreProperties>
</file>