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'Individuale'!$A$3:$I$131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<sst xmlns="http://schemas.openxmlformats.org/spreadsheetml/2006/main" count="575" uniqueCount="282">
  <si>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</si>
  <si>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</si>
  <si>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</si>
  <si>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</si>
  <si>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</si>
  <si>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</si>
  <si>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</si>
  <si>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</si>
  <si>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</si>
  <si>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</si>
  <si>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</si>
  <si>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</si>
  <si>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Andrea</t>
  </si>
  <si>
    <t>Marco</t>
  </si>
  <si>
    <t>Bruno</t>
  </si>
  <si>
    <t>Mauro</t>
  </si>
  <si>
    <t>Francesco</t>
  </si>
  <si>
    <t>Paolo</t>
  </si>
  <si>
    <t>Vincenzo</t>
  </si>
  <si>
    <t>Fabrizio</t>
  </si>
  <si>
    <t>Stefano</t>
  </si>
  <si>
    <t>Diego</t>
  </si>
  <si>
    <t>Massimiliano</t>
  </si>
  <si>
    <t>Giovanni</t>
  </si>
  <si>
    <t>Mario</t>
  </si>
  <si>
    <t>Giuseppe</t>
  </si>
  <si>
    <t>Patrizia</t>
  </si>
  <si>
    <t>Carlo</t>
  </si>
  <si>
    <t>Franco</t>
  </si>
  <si>
    <t>Luigi</t>
  </si>
  <si>
    <t>Angelo</t>
  </si>
  <si>
    <t>Agostino</t>
  </si>
  <si>
    <t>Libero</t>
  </si>
  <si>
    <t>Claudio</t>
  </si>
  <si>
    <t>Domenico</t>
  </si>
  <si>
    <t>Maurizio</t>
  </si>
  <si>
    <t>Roberta</t>
  </si>
  <si>
    <t>Romano</t>
  </si>
  <si>
    <t>Gramajo</t>
  </si>
  <si>
    <t>Tobias</t>
  </si>
  <si>
    <t>M35</t>
  </si>
  <si>
    <t>Atina Trail Running</t>
  </si>
  <si>
    <t>Pera</t>
  </si>
  <si>
    <t>M23</t>
  </si>
  <si>
    <t>Jonny Tri Forhans</t>
  </si>
  <si>
    <t>Bentivoglio</t>
  </si>
  <si>
    <t>Enzo</t>
  </si>
  <si>
    <t>M40</t>
  </si>
  <si>
    <t>GP Monti della Tolfa</t>
  </si>
  <si>
    <t>Bucci</t>
  </si>
  <si>
    <t>M30</t>
  </si>
  <si>
    <t>Atletica 2000 pescara</t>
  </si>
  <si>
    <t>Cirilli</t>
  </si>
  <si>
    <t>Dario</t>
  </si>
  <si>
    <t>Pod. Alsium Ladispoli</t>
  </si>
  <si>
    <t>Visocchi</t>
  </si>
  <si>
    <t>Roberto</t>
  </si>
  <si>
    <t>Savina</t>
  </si>
  <si>
    <t>Fabio</t>
  </si>
  <si>
    <t>M45</t>
  </si>
  <si>
    <t>Leprotti Villa Ada</t>
  </si>
  <si>
    <t>Pessia</t>
  </si>
  <si>
    <t>Atletica Venafro</t>
  </si>
  <si>
    <t>Giorgio</t>
  </si>
  <si>
    <t>Atl. Training Cassino</t>
  </si>
  <si>
    <t>Belardini</t>
  </si>
  <si>
    <t>Gianluca</t>
  </si>
  <si>
    <t>Amatori Velletri</t>
  </si>
  <si>
    <t>Izzi</t>
  </si>
  <si>
    <t>Sora Runners Club</t>
  </si>
  <si>
    <t>Rossini</t>
  </si>
  <si>
    <t>Michele</t>
  </si>
  <si>
    <t>Atletica Castello Sora</t>
  </si>
  <si>
    <t>Corrado</t>
  </si>
  <si>
    <t>Laviola</t>
  </si>
  <si>
    <t>Aprocis Runners Team</t>
  </si>
  <si>
    <t>Macera</t>
  </si>
  <si>
    <t>Atletica Sabaudia</t>
  </si>
  <si>
    <t>Vellucci</t>
  </si>
  <si>
    <t>Pod. Questura Latina</t>
  </si>
  <si>
    <t>Rocco</t>
  </si>
  <si>
    <t>Olimpic Marina Minturno</t>
  </si>
  <si>
    <t>Colipi</t>
  </si>
  <si>
    <t>Polsinelli</t>
  </si>
  <si>
    <t>M55</t>
  </si>
  <si>
    <t>Rizza</t>
  </si>
  <si>
    <t>Pol. antonio fava</t>
  </si>
  <si>
    <t>Di Campli</t>
  </si>
  <si>
    <t>Orazio</t>
  </si>
  <si>
    <t>Atletica Fossacesia</t>
  </si>
  <si>
    <t>Evangelista</t>
  </si>
  <si>
    <t>Felice</t>
  </si>
  <si>
    <t>Dragone</t>
  </si>
  <si>
    <t>Poligolfo Formia</t>
  </si>
  <si>
    <t>Faonio</t>
  </si>
  <si>
    <t>Rino</t>
  </si>
  <si>
    <t>Podistica Luco dei marsi</t>
  </si>
  <si>
    <t>Lanni</t>
  </si>
  <si>
    <t>Barilone</t>
  </si>
  <si>
    <t>Gianfranco</t>
  </si>
  <si>
    <t>Muzzo</t>
  </si>
  <si>
    <t>Massaro</t>
  </si>
  <si>
    <t>Coccia</t>
  </si>
  <si>
    <t>Ascenzo</t>
  </si>
  <si>
    <t>Pittiglio</t>
  </si>
  <si>
    <t>Sebastien Fabio</t>
  </si>
  <si>
    <t>Di Natale</t>
  </si>
  <si>
    <t>Simplicio</t>
  </si>
  <si>
    <t>M50</t>
  </si>
  <si>
    <t>Opoa Team Running Trasacco</t>
  </si>
  <si>
    <t>Fasciani</t>
  </si>
  <si>
    <t>Emilio</t>
  </si>
  <si>
    <t>Tari</t>
  </si>
  <si>
    <t>Carmelino</t>
  </si>
  <si>
    <t>Rossi</t>
  </si>
  <si>
    <t>Nico</t>
  </si>
  <si>
    <t>Junior</t>
  </si>
  <si>
    <t>Chiavaroli</t>
  </si>
  <si>
    <t>Podisti Frentana</t>
  </si>
  <si>
    <t>Capodanno</t>
  </si>
  <si>
    <t>Testa</t>
  </si>
  <si>
    <t>Runners Termoli</t>
  </si>
  <si>
    <t>Pirrottina</t>
  </si>
  <si>
    <t>Running Evolution Colonna</t>
  </si>
  <si>
    <t>Galieni</t>
  </si>
  <si>
    <t>Silvestro</t>
  </si>
  <si>
    <t>ASD Atletica Vita</t>
  </si>
  <si>
    <t>Tullio</t>
  </si>
  <si>
    <t>Podistica dei Fiori</t>
  </si>
  <si>
    <t>Baldassarre</t>
  </si>
  <si>
    <t>Guido</t>
  </si>
  <si>
    <t>D'Orsi</t>
  </si>
  <si>
    <t>Antonietta</t>
  </si>
  <si>
    <t>F30-44</t>
  </si>
  <si>
    <t>D'Aguanno</t>
  </si>
  <si>
    <t>Buonfrate</t>
  </si>
  <si>
    <t>Massimo</t>
  </si>
  <si>
    <t>LBM Sport Team</t>
  </si>
  <si>
    <t>Battistelli</t>
  </si>
  <si>
    <t>Liviano</t>
  </si>
  <si>
    <t>M60</t>
  </si>
  <si>
    <t>Road Runners Club Roma</t>
  </si>
  <si>
    <t>Cacciarella</t>
  </si>
  <si>
    <t>Raniero</t>
  </si>
  <si>
    <t>Pierluigi</t>
  </si>
  <si>
    <t>Gianni</t>
  </si>
  <si>
    <t>Pallagrossi</t>
  </si>
  <si>
    <t>Alighiero</t>
  </si>
  <si>
    <t>Colantoni</t>
  </si>
  <si>
    <t>Guglielmo</t>
  </si>
  <si>
    <t>Simmel Colleferro</t>
  </si>
  <si>
    <t>D'amici</t>
  </si>
  <si>
    <t>Atletica Ceccano</t>
  </si>
  <si>
    <t>Mazzoccoli</t>
  </si>
  <si>
    <t>Gabriele</t>
  </si>
  <si>
    <t>Genzano On The Road</t>
  </si>
  <si>
    <t>Iannetta</t>
  </si>
  <si>
    <t>Danilo</t>
  </si>
  <si>
    <t>Zappitelli</t>
  </si>
  <si>
    <t>Giovanna</t>
  </si>
  <si>
    <t>F45 e oltre</t>
  </si>
  <si>
    <t>Muzzi</t>
  </si>
  <si>
    <t>Oro Fantasy</t>
  </si>
  <si>
    <t>Cannuccia</t>
  </si>
  <si>
    <t>Maria Teresa</t>
  </si>
  <si>
    <t>Paris</t>
  </si>
  <si>
    <t>Pasquini</t>
  </si>
  <si>
    <t>Atletico Avis Rieti</t>
  </si>
  <si>
    <t>Liczmonik</t>
  </si>
  <si>
    <t>Karina</t>
  </si>
  <si>
    <t>Bagagnini</t>
  </si>
  <si>
    <t>Nanni</t>
  </si>
  <si>
    <t>Pignatelli</t>
  </si>
  <si>
    <t>Atl. Caivano</t>
  </si>
  <si>
    <t>Durante</t>
  </si>
  <si>
    <t>Fisiosport</t>
  </si>
  <si>
    <t>Resplandy</t>
  </si>
  <si>
    <t>Ghislaine</t>
  </si>
  <si>
    <t>Amatori Castelfusano</t>
  </si>
  <si>
    <t>Aversa</t>
  </si>
  <si>
    <t>Salvatore</t>
  </si>
  <si>
    <t>Alfonso</t>
  </si>
  <si>
    <t>UISP Rieti</t>
  </si>
  <si>
    <t>Parravano</t>
  </si>
  <si>
    <t>Ferrante</t>
  </si>
  <si>
    <t>Salera</t>
  </si>
  <si>
    <t>Aldo</t>
  </si>
  <si>
    <t>Am. Fiat Cassino</t>
  </si>
  <si>
    <t>Andolfi</t>
  </si>
  <si>
    <t>Armando</t>
  </si>
  <si>
    <t>Scala</t>
  </si>
  <si>
    <t>Gneo</t>
  </si>
  <si>
    <t>Fiorletta</t>
  </si>
  <si>
    <t>Iacopo</t>
  </si>
  <si>
    <t>Filipponi</t>
  </si>
  <si>
    <t>Camertoni</t>
  </si>
  <si>
    <t>Trulli</t>
  </si>
  <si>
    <t>Polisportiva Namast</t>
  </si>
  <si>
    <t>Lonigro</t>
  </si>
  <si>
    <t>Enrico</t>
  </si>
  <si>
    <t>Marchi</t>
  </si>
  <si>
    <t>Adanti</t>
  </si>
  <si>
    <t>Emiliano</t>
  </si>
  <si>
    <t>Podistica Caserta</t>
  </si>
  <si>
    <t>Ciarla</t>
  </si>
  <si>
    <t>Alberta</t>
  </si>
  <si>
    <t>Taglione</t>
  </si>
  <si>
    <t>Marizio</t>
  </si>
  <si>
    <t>Policella</t>
  </si>
  <si>
    <t>Gerard</t>
  </si>
  <si>
    <t>Strano</t>
  </si>
  <si>
    <t>Carelli</t>
  </si>
  <si>
    <t>Teramani</t>
  </si>
  <si>
    <t>Salonico</t>
  </si>
  <si>
    <t>Rifondazione Podistica</t>
  </si>
  <si>
    <t>Zaccardelli</t>
  </si>
  <si>
    <t>Matteo</t>
  </si>
  <si>
    <t>Bonavena</t>
  </si>
  <si>
    <t>Castaldo</t>
  </si>
  <si>
    <t>M65</t>
  </si>
  <si>
    <t>Atl. Capua</t>
  </si>
  <si>
    <t>Di Vito</t>
  </si>
  <si>
    <t>Carla</t>
  </si>
  <si>
    <t>Fazio</t>
  </si>
  <si>
    <t>Mariani</t>
  </si>
  <si>
    <t>Talone</t>
  </si>
  <si>
    <t>Davide</t>
  </si>
  <si>
    <t>Cammarone</t>
  </si>
  <si>
    <t>Serafini</t>
  </si>
  <si>
    <t>Granchelli</t>
  </si>
  <si>
    <t>Donato</t>
  </si>
  <si>
    <t>M70</t>
  </si>
  <si>
    <t>Pod. Granchelli</t>
  </si>
  <si>
    <t>Chicarella</t>
  </si>
  <si>
    <t>Proietti</t>
  </si>
  <si>
    <t>Panetta</t>
  </si>
  <si>
    <t>Garabello</t>
  </si>
  <si>
    <t>Liberatletica</t>
  </si>
  <si>
    <t>Censorio</t>
  </si>
  <si>
    <t>Romina</t>
  </si>
  <si>
    <t>Sabatini</t>
  </si>
  <si>
    <t>Bianchi</t>
  </si>
  <si>
    <t>Crolla</t>
  </si>
  <si>
    <t>Remo</t>
  </si>
  <si>
    <t>Mattei</t>
  </si>
  <si>
    <t>Eleuterio</t>
  </si>
  <si>
    <t>Atletica Arce</t>
  </si>
  <si>
    <t>Di Carlo</t>
  </si>
  <si>
    <t>Antonella</t>
  </si>
  <si>
    <t>Di Pastena</t>
  </si>
  <si>
    <t>Podistica Tiburtina</t>
  </si>
  <si>
    <t>Moscatelli</t>
  </si>
  <si>
    <t>Cral Enea</t>
  </si>
  <si>
    <t>Giannella</t>
  </si>
  <si>
    <t>Maddalena</t>
  </si>
  <si>
    <t>Cervi</t>
  </si>
  <si>
    <t>Massino</t>
  </si>
  <si>
    <t>Santore</t>
  </si>
  <si>
    <t>Bobo'</t>
  </si>
  <si>
    <t>Ferrari</t>
  </si>
  <si>
    <t>Margherita</t>
  </si>
  <si>
    <t>Martorelli</t>
  </si>
  <si>
    <t>Maria</t>
  </si>
  <si>
    <t>Di Siena</t>
  </si>
  <si>
    <t>Ostia Runners Avis</t>
  </si>
  <si>
    <t>Capobianco</t>
  </si>
  <si>
    <t>De Santis</t>
  </si>
  <si>
    <t>Maria Paola</t>
  </si>
  <si>
    <t>Paesano</t>
  </si>
  <si>
    <t>Eugenio</t>
  </si>
  <si>
    <t>Lupi</t>
  </si>
  <si>
    <t>Francanella</t>
  </si>
  <si>
    <t>Pasquale</t>
  </si>
  <si>
    <t>Marzano</t>
  </si>
  <si>
    <t>Matasa</t>
  </si>
  <si>
    <t>Cecilia</t>
  </si>
  <si>
    <t>D'Ascenzo</t>
  </si>
  <si>
    <t>Leonardi</t>
  </si>
  <si>
    <t>Monica</t>
  </si>
  <si>
    <t>Ottavio</t>
  </si>
  <si>
    <t>Atina Enotrail 3ª edizione</t>
  </si>
  <si>
    <t>Atina (FR) Italia - Domenica 29/11/2009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</si>
</sst>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?,??0"/>
    <numFmt numFmtId="168" formatCode="?0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7" xfId="0" applyFont="1" applyFill="1" applyBorder="1" applyAlignment="1">
      <alignment horizontal="center" vertical="center" wrapText="1"/>
    </xf>
    <xf numFmtId="165" fontId="0" fillId="0" borderId="7" xfId="0" applyNumberFormat="1" applyFont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21" fontId="6" fillId="3" borderId="3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21" fontId="0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39" customWidth="1"/>
    <col min="7" max="9" width="10.140625" style="5" customWidth="1"/>
  </cols>
  <sheetData>
    <row r="1" spans="1:9" ht="24.75" customHeight="1" thickBot="1">
      <c r="A1" s="31" t="s">
        <v>280</v>
      </c>
      <c r="B1" s="31"/>
      <c r="C1" s="31"/>
      <c r="D1" s="31"/>
      <c r="E1" s="31"/>
      <c r="F1" s="31"/>
      <c r="G1" s="32"/>
      <c r="H1" s="32"/>
      <c r="I1" s="32"/>
    </row>
    <row r="2" spans="1:9" ht="24.75" customHeight="1" thickBot="1">
      <c r="A2" s="33" t="s">
        <v>281</v>
      </c>
      <c r="B2" s="34"/>
      <c r="C2" s="34"/>
      <c r="D2" s="34"/>
      <c r="E2" s="34"/>
      <c r="F2" s="34"/>
      <c r="G2" s="35"/>
      <c r="H2" s="6" t="s">
        <v>0</v>
      </c>
      <c r="I2" s="7">
        <v>12</v>
      </c>
    </row>
    <row r="3" spans="1:9" ht="37.5" customHeight="1" thickBot="1">
      <c r="A3" s="13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38" t="s">
        <v>6</v>
      </c>
      <c r="G3" s="11" t="s">
        <v>7</v>
      </c>
      <c r="H3" s="11" t="s">
        <v>8</v>
      </c>
      <c r="I3" s="12" t="s">
        <v>9</v>
      </c>
    </row>
    <row r="4" spans="1:9" s="1" customFormat="1" ht="15" customHeight="1">
      <c r="A4" s="14">
        <v>1</v>
      </c>
      <c r="B4" s="40" t="s">
        <v>38</v>
      </c>
      <c r="C4" s="40" t="s">
        <v>39</v>
      </c>
      <c r="D4" s="42" t="s">
        <v>40</v>
      </c>
      <c r="E4" s="40" t="s">
        <v>41</v>
      </c>
      <c r="F4" s="43">
        <v>0.030625</v>
      </c>
      <c r="G4" s="15" t="str">
        <f aca="true" t="shared" si="0" ref="G4:G67">TEXT(INT((HOUR(F4)*3600+MINUTE(F4)*60+SECOND(F4))/$I$2/60),"0")&amp;"."&amp;TEXT(MOD((HOUR(F4)*3600+MINUTE(F4)*60+SECOND(F4))/$I$2,60),"00")&amp;"/km"</f>
        <v>3.41/km</v>
      </c>
      <c r="H4" s="16">
        <f aca="true" t="shared" si="1" ref="H4:H67">F4-$F$4</f>
        <v>0</v>
      </c>
      <c r="I4" s="16">
        <f>F4-INDEX($F$4:$F$335,MATCH(D4,$D$4:$D$335,0))</f>
        <v>0</v>
      </c>
    </row>
    <row r="5" spans="1:9" s="1" customFormat="1" ht="15" customHeight="1">
      <c r="A5" s="17">
        <v>2</v>
      </c>
      <c r="B5" s="41" t="s">
        <v>42</v>
      </c>
      <c r="C5" s="41" t="s">
        <v>15</v>
      </c>
      <c r="D5" s="44" t="s">
        <v>43</v>
      </c>
      <c r="E5" s="41" t="s">
        <v>44</v>
      </c>
      <c r="F5" s="45">
        <v>0.030844907407407404</v>
      </c>
      <c r="G5" s="18" t="str">
        <f t="shared" si="0"/>
        <v>3.42/km</v>
      </c>
      <c r="H5" s="19">
        <f t="shared" si="1"/>
        <v>0.00021990740740740478</v>
      </c>
      <c r="I5" s="19">
        <f>F5-INDEX($F$4:$F$335,MATCH(D5,$D$4:$D$335,0))</f>
        <v>0</v>
      </c>
    </row>
    <row r="6" spans="1:9" s="1" customFormat="1" ht="15" customHeight="1">
      <c r="A6" s="17">
        <v>3</v>
      </c>
      <c r="B6" s="41" t="s">
        <v>45</v>
      </c>
      <c r="C6" s="41" t="s">
        <v>46</v>
      </c>
      <c r="D6" s="44" t="s">
        <v>47</v>
      </c>
      <c r="E6" s="41" t="s">
        <v>48</v>
      </c>
      <c r="F6" s="45">
        <v>0.03217592592592593</v>
      </c>
      <c r="G6" s="18" t="str">
        <f t="shared" si="0"/>
        <v>3.52/km</v>
      </c>
      <c r="H6" s="19">
        <f t="shared" si="1"/>
        <v>0.0015509259259259278</v>
      </c>
      <c r="I6" s="19">
        <f>F6-INDEX($F$4:$F$335,MATCH(D6,$D$4:$D$335,0))</f>
        <v>0</v>
      </c>
    </row>
    <row r="7" spans="1:9" s="1" customFormat="1" ht="15" customHeight="1">
      <c r="A7" s="17">
        <v>4</v>
      </c>
      <c r="B7" s="41" t="s">
        <v>49</v>
      </c>
      <c r="C7" s="41" t="s">
        <v>11</v>
      </c>
      <c r="D7" s="44" t="s">
        <v>50</v>
      </c>
      <c r="E7" s="41" t="s">
        <v>51</v>
      </c>
      <c r="F7" s="45">
        <v>0.032581018518518516</v>
      </c>
      <c r="G7" s="18" t="str">
        <f t="shared" si="0"/>
        <v>3.55/km</v>
      </c>
      <c r="H7" s="19">
        <f t="shared" si="1"/>
        <v>0.0019560185185185167</v>
      </c>
      <c r="I7" s="19">
        <f>F7-INDEX($F$4:$F$335,MATCH(D7,$D$4:$D$335,0))</f>
        <v>0</v>
      </c>
    </row>
    <row r="8" spans="1:9" s="1" customFormat="1" ht="15" customHeight="1">
      <c r="A8" s="17">
        <v>5</v>
      </c>
      <c r="B8" s="41" t="s">
        <v>52</v>
      </c>
      <c r="C8" s="41" t="s">
        <v>53</v>
      </c>
      <c r="D8" s="44" t="s">
        <v>40</v>
      </c>
      <c r="E8" s="41" t="s">
        <v>54</v>
      </c>
      <c r="F8" s="45">
        <v>0.03311342592592593</v>
      </c>
      <c r="G8" s="18" t="str">
        <f t="shared" si="0"/>
        <v>3.58/km</v>
      </c>
      <c r="H8" s="19">
        <f t="shared" si="1"/>
        <v>0.0024884259259259287</v>
      </c>
      <c r="I8" s="19">
        <f>F8-INDEX($F$4:$F$335,MATCH(D8,$D$4:$D$335,0))</f>
        <v>0.0024884259259259287</v>
      </c>
    </row>
    <row r="9" spans="1:9" s="1" customFormat="1" ht="15" customHeight="1">
      <c r="A9" s="17">
        <v>6</v>
      </c>
      <c r="B9" s="41" t="s">
        <v>55</v>
      </c>
      <c r="C9" s="41" t="s">
        <v>56</v>
      </c>
      <c r="D9" s="44" t="s">
        <v>40</v>
      </c>
      <c r="E9" s="41" t="s">
        <v>41</v>
      </c>
      <c r="F9" s="45">
        <v>0.03320601851851852</v>
      </c>
      <c r="G9" s="18" t="str">
        <f t="shared" si="0"/>
        <v>3.59/km</v>
      </c>
      <c r="H9" s="19">
        <f t="shared" si="1"/>
        <v>0.002581018518518517</v>
      </c>
      <c r="I9" s="19">
        <f>F9-INDEX($F$4:$F$335,MATCH(D9,$D$4:$D$335,0))</f>
        <v>0.002581018518518517</v>
      </c>
    </row>
    <row r="10" spans="1:9" s="1" customFormat="1" ht="15" customHeight="1">
      <c r="A10" s="17">
        <v>7</v>
      </c>
      <c r="B10" s="41" t="s">
        <v>57</v>
      </c>
      <c r="C10" s="41" t="s">
        <v>58</v>
      </c>
      <c r="D10" s="44" t="s">
        <v>59</v>
      </c>
      <c r="E10" s="41" t="s">
        <v>60</v>
      </c>
      <c r="F10" s="45">
        <v>0.033344907407407406</v>
      </c>
      <c r="G10" s="18" t="str">
        <f t="shared" si="0"/>
        <v>4.00/km</v>
      </c>
      <c r="H10" s="19">
        <f t="shared" si="1"/>
        <v>0.002719907407407407</v>
      </c>
      <c r="I10" s="19">
        <f>F10-INDEX($F$4:$F$335,MATCH(D10,$D$4:$D$335,0))</f>
        <v>0</v>
      </c>
    </row>
    <row r="11" spans="1:9" s="1" customFormat="1" ht="15" customHeight="1">
      <c r="A11" s="17">
        <v>8</v>
      </c>
      <c r="B11" s="41" t="s">
        <v>61</v>
      </c>
      <c r="C11" s="41" t="s">
        <v>13</v>
      </c>
      <c r="D11" s="44" t="s">
        <v>50</v>
      </c>
      <c r="E11" s="41" t="s">
        <v>62</v>
      </c>
      <c r="F11" s="45">
        <v>0.03335648148148148</v>
      </c>
      <c r="G11" s="18" t="str">
        <f t="shared" si="0"/>
        <v>4.00/km</v>
      </c>
      <c r="H11" s="19">
        <f t="shared" si="1"/>
        <v>0.0027314814814814806</v>
      </c>
      <c r="I11" s="19">
        <f>F11-INDEX($F$4:$F$335,MATCH(D11,$D$4:$D$335,0))</f>
        <v>0.0007754629629629639</v>
      </c>
    </row>
    <row r="12" spans="1:9" s="1" customFormat="1" ht="15" customHeight="1">
      <c r="A12" s="17">
        <v>9</v>
      </c>
      <c r="B12" s="41" t="s">
        <v>63</v>
      </c>
      <c r="C12" s="41" t="s">
        <v>28</v>
      </c>
      <c r="D12" s="44" t="s">
        <v>47</v>
      </c>
      <c r="E12" s="41" t="s">
        <v>64</v>
      </c>
      <c r="F12" s="45">
        <v>0.033379629629629634</v>
      </c>
      <c r="G12" s="18" t="str">
        <f t="shared" si="0"/>
        <v>4.00/km</v>
      </c>
      <c r="H12" s="19">
        <f t="shared" si="1"/>
        <v>0.0027546296296296346</v>
      </c>
      <c r="I12" s="19">
        <f>F12-INDEX($F$4:$F$335,MATCH(D12,$D$4:$D$335,0))</f>
        <v>0.0012037037037037068</v>
      </c>
    </row>
    <row r="13" spans="1:9" s="1" customFormat="1" ht="15" customHeight="1">
      <c r="A13" s="17">
        <v>10</v>
      </c>
      <c r="B13" s="41" t="s">
        <v>65</v>
      </c>
      <c r="C13" s="41" t="s">
        <v>66</v>
      </c>
      <c r="D13" s="44" t="s">
        <v>40</v>
      </c>
      <c r="E13" s="41" t="s">
        <v>67</v>
      </c>
      <c r="F13" s="45">
        <v>0.03346064814814815</v>
      </c>
      <c r="G13" s="18" t="str">
        <f t="shared" si="0"/>
        <v>4.01/km</v>
      </c>
      <c r="H13" s="19">
        <f t="shared" si="1"/>
        <v>0.0028356481481481496</v>
      </c>
      <c r="I13" s="19">
        <f>F13-INDEX($F$4:$F$335,MATCH(D13,$D$4:$D$335,0))</f>
        <v>0.0028356481481481496</v>
      </c>
    </row>
    <row r="14" spans="1:9" s="1" customFormat="1" ht="15" customHeight="1">
      <c r="A14" s="17">
        <v>11</v>
      </c>
      <c r="B14" s="41" t="s">
        <v>68</v>
      </c>
      <c r="C14" s="41" t="s">
        <v>31</v>
      </c>
      <c r="D14" s="44" t="s">
        <v>59</v>
      </c>
      <c r="E14" s="41" t="s">
        <v>69</v>
      </c>
      <c r="F14" s="45">
        <v>0.03351851851851852</v>
      </c>
      <c r="G14" s="18" t="str">
        <f t="shared" si="0"/>
        <v>4.01/km</v>
      </c>
      <c r="H14" s="19">
        <f t="shared" si="1"/>
        <v>0.0028935185185185175</v>
      </c>
      <c r="I14" s="19">
        <f>F14-INDEX($F$4:$F$335,MATCH(D14,$D$4:$D$335,0))</f>
        <v>0.0001736111111111105</v>
      </c>
    </row>
    <row r="15" spans="1:9" s="1" customFormat="1" ht="15" customHeight="1">
      <c r="A15" s="17">
        <v>12</v>
      </c>
      <c r="B15" s="41" t="s">
        <v>70</v>
      </c>
      <c r="C15" s="41" t="s">
        <v>71</v>
      </c>
      <c r="D15" s="44" t="s">
        <v>47</v>
      </c>
      <c r="E15" s="41" t="s">
        <v>72</v>
      </c>
      <c r="F15" s="45">
        <v>0.0340625</v>
      </c>
      <c r="G15" s="18" t="str">
        <f t="shared" si="0"/>
        <v>4.05/km</v>
      </c>
      <c r="H15" s="19">
        <f t="shared" si="1"/>
        <v>0.003437500000000003</v>
      </c>
      <c r="I15" s="19">
        <f>F15-INDEX($F$4:$F$335,MATCH(D15,$D$4:$D$335,0))</f>
        <v>0.0018865740740740752</v>
      </c>
    </row>
    <row r="16" spans="1:9" s="1" customFormat="1" ht="15" customHeight="1">
      <c r="A16" s="17">
        <v>13</v>
      </c>
      <c r="B16" s="41" t="s">
        <v>73</v>
      </c>
      <c r="C16" s="41" t="s">
        <v>20</v>
      </c>
      <c r="D16" s="44" t="s">
        <v>47</v>
      </c>
      <c r="E16" s="41" t="s">
        <v>41</v>
      </c>
      <c r="F16" s="45">
        <v>0.03417824074074074</v>
      </c>
      <c r="G16" s="18" t="str">
        <f t="shared" si="0"/>
        <v>4.06/km</v>
      </c>
      <c r="H16" s="19">
        <f t="shared" si="1"/>
        <v>0.0035532407407407388</v>
      </c>
      <c r="I16" s="19">
        <f>F16-INDEX($F$4:$F$335,MATCH(D16,$D$4:$D$335,0))</f>
        <v>0.002002314814814811</v>
      </c>
    </row>
    <row r="17" spans="1:9" s="1" customFormat="1" ht="15" customHeight="1">
      <c r="A17" s="17">
        <v>14</v>
      </c>
      <c r="B17" s="41" t="s">
        <v>74</v>
      </c>
      <c r="C17" s="41" t="s">
        <v>11</v>
      </c>
      <c r="D17" s="44" t="s">
        <v>50</v>
      </c>
      <c r="E17" s="41" t="s">
        <v>75</v>
      </c>
      <c r="F17" s="45">
        <v>0.034444444444444444</v>
      </c>
      <c r="G17" s="18" t="str">
        <f t="shared" si="0"/>
        <v>4.08/km</v>
      </c>
      <c r="H17" s="19">
        <f t="shared" si="1"/>
        <v>0.0038194444444444448</v>
      </c>
      <c r="I17" s="19">
        <f>F17-INDEX($F$4:$F$335,MATCH(D17,$D$4:$D$335,0))</f>
        <v>0.001863425925925928</v>
      </c>
    </row>
    <row r="18" spans="1:9" s="1" customFormat="1" ht="15" customHeight="1">
      <c r="A18" s="17">
        <v>15</v>
      </c>
      <c r="B18" s="41" t="s">
        <v>76</v>
      </c>
      <c r="C18" s="41" t="s">
        <v>71</v>
      </c>
      <c r="D18" s="44" t="s">
        <v>50</v>
      </c>
      <c r="E18" s="41" t="s">
        <v>77</v>
      </c>
      <c r="F18" s="45">
        <v>0.03467592592592592</v>
      </c>
      <c r="G18" s="18" t="str">
        <f t="shared" si="0"/>
        <v>4.10/km</v>
      </c>
      <c r="H18" s="19">
        <f t="shared" si="1"/>
        <v>0.004050925925925923</v>
      </c>
      <c r="I18" s="19">
        <f>F18-INDEX($F$4:$F$335,MATCH(D18,$D$4:$D$335,0))</f>
        <v>0.0020949074074074064</v>
      </c>
    </row>
    <row r="19" spans="1:9" s="1" customFormat="1" ht="15" customHeight="1">
      <c r="A19" s="17">
        <v>16</v>
      </c>
      <c r="B19" s="41" t="s">
        <v>78</v>
      </c>
      <c r="C19" s="41" t="s">
        <v>25</v>
      </c>
      <c r="D19" s="44" t="s">
        <v>47</v>
      </c>
      <c r="E19" s="41" t="s">
        <v>79</v>
      </c>
      <c r="F19" s="45">
        <v>0.03497685185185185</v>
      </c>
      <c r="G19" s="18" t="str">
        <f t="shared" si="0"/>
        <v>4.12/km</v>
      </c>
      <c r="H19" s="19">
        <f t="shared" si="1"/>
        <v>0.00435185185185185</v>
      </c>
      <c r="I19" s="19">
        <f>F19-INDEX($F$4:$F$335,MATCH(D19,$D$4:$D$335,0))</f>
        <v>0.002800925925925922</v>
      </c>
    </row>
    <row r="20" spans="1:9" s="1" customFormat="1" ht="15" customHeight="1">
      <c r="A20" s="17">
        <v>17</v>
      </c>
      <c r="B20" s="41" t="s">
        <v>80</v>
      </c>
      <c r="C20" s="41" t="s">
        <v>66</v>
      </c>
      <c r="D20" s="44" t="s">
        <v>50</v>
      </c>
      <c r="E20" s="41" t="s">
        <v>81</v>
      </c>
      <c r="F20" s="45">
        <v>0.03518518518518519</v>
      </c>
      <c r="G20" s="18" t="str">
        <f t="shared" si="0"/>
        <v>4.13/km</v>
      </c>
      <c r="H20" s="19">
        <f t="shared" si="1"/>
        <v>0.004560185185185188</v>
      </c>
      <c r="I20" s="19">
        <f>F20-INDEX($F$4:$F$335,MATCH(D20,$D$4:$D$335,0))</f>
        <v>0.0026041666666666713</v>
      </c>
    </row>
    <row r="21" spans="1:9" s="1" customFormat="1" ht="15" customHeight="1">
      <c r="A21" s="17">
        <v>18</v>
      </c>
      <c r="B21" s="41" t="s">
        <v>82</v>
      </c>
      <c r="C21" s="41" t="s">
        <v>23</v>
      </c>
      <c r="D21" s="44" t="s">
        <v>47</v>
      </c>
      <c r="E21" s="41" t="s">
        <v>41</v>
      </c>
      <c r="F21" s="45">
        <v>0.03525462962962963</v>
      </c>
      <c r="G21" s="18" t="str">
        <f t="shared" si="0"/>
        <v>4.14/km</v>
      </c>
      <c r="H21" s="19">
        <f t="shared" si="1"/>
        <v>0.004629629629629629</v>
      </c>
      <c r="I21" s="19">
        <f>F21-INDEX($F$4:$F$335,MATCH(D21,$D$4:$D$335,0))</f>
        <v>0.0030787037037037016</v>
      </c>
    </row>
    <row r="22" spans="1:9" s="1" customFormat="1" ht="15" customHeight="1">
      <c r="A22" s="17">
        <v>19</v>
      </c>
      <c r="B22" s="41" t="s">
        <v>83</v>
      </c>
      <c r="C22" s="41" t="s">
        <v>20</v>
      </c>
      <c r="D22" s="44" t="s">
        <v>84</v>
      </c>
      <c r="E22" s="41" t="s">
        <v>69</v>
      </c>
      <c r="F22" s="45">
        <v>0.035289351851851856</v>
      </c>
      <c r="G22" s="18" t="str">
        <f t="shared" si="0"/>
        <v>4.14/km</v>
      </c>
      <c r="H22" s="19">
        <f t="shared" si="1"/>
        <v>0.004664351851851857</v>
      </c>
      <c r="I22" s="19">
        <f>F22-INDEX($F$4:$F$335,MATCH(D22,$D$4:$D$335,0))</f>
        <v>0</v>
      </c>
    </row>
    <row r="23" spans="1:9" s="1" customFormat="1" ht="15" customHeight="1">
      <c r="A23" s="17">
        <v>20</v>
      </c>
      <c r="B23" s="41" t="s">
        <v>85</v>
      </c>
      <c r="C23" s="41" t="s">
        <v>66</v>
      </c>
      <c r="D23" s="44" t="s">
        <v>43</v>
      </c>
      <c r="E23" s="41" t="s">
        <v>86</v>
      </c>
      <c r="F23" s="45">
        <v>0.03594907407407407</v>
      </c>
      <c r="G23" s="18" t="str">
        <f t="shared" si="0"/>
        <v>4.19/km</v>
      </c>
      <c r="H23" s="19">
        <f t="shared" si="1"/>
        <v>0.005324074074074071</v>
      </c>
      <c r="I23" s="19">
        <f>F23-INDEX($F$4:$F$335,MATCH(D23,$D$4:$D$335,0))</f>
        <v>0.005104166666666667</v>
      </c>
    </row>
    <row r="24" spans="1:9" s="1" customFormat="1" ht="15" customHeight="1">
      <c r="A24" s="17">
        <v>21</v>
      </c>
      <c r="B24" s="41" t="s">
        <v>87</v>
      </c>
      <c r="C24" s="41" t="s">
        <v>88</v>
      </c>
      <c r="D24" s="44" t="s">
        <v>47</v>
      </c>
      <c r="E24" s="41" t="s">
        <v>89</v>
      </c>
      <c r="F24" s="45">
        <v>0.03601851851851852</v>
      </c>
      <c r="G24" s="18" t="str">
        <f t="shared" si="0"/>
        <v>4.19/km</v>
      </c>
      <c r="H24" s="19">
        <f t="shared" si="1"/>
        <v>0.00539351851851852</v>
      </c>
      <c r="I24" s="19">
        <f>F24-INDEX($F$4:$F$335,MATCH(D24,$D$4:$D$335,0))</f>
        <v>0.003842592592592592</v>
      </c>
    </row>
    <row r="25" spans="1:9" s="1" customFormat="1" ht="15" customHeight="1">
      <c r="A25" s="17">
        <v>22</v>
      </c>
      <c r="B25" s="41" t="s">
        <v>90</v>
      </c>
      <c r="C25" s="41" t="s">
        <v>91</v>
      </c>
      <c r="D25" s="44" t="s">
        <v>40</v>
      </c>
      <c r="E25" s="41" t="s">
        <v>41</v>
      </c>
      <c r="F25" s="45">
        <v>0.03613425925925926</v>
      </c>
      <c r="G25" s="18" t="str">
        <f t="shared" si="0"/>
        <v>4.20/km</v>
      </c>
      <c r="H25" s="19">
        <f t="shared" si="1"/>
        <v>0.005509259259259262</v>
      </c>
      <c r="I25" s="19">
        <f>F25-INDEX($F$4:$F$335,MATCH(D25,$D$4:$D$335,0))</f>
        <v>0.005509259259259262</v>
      </c>
    </row>
    <row r="26" spans="1:9" s="1" customFormat="1" ht="15" customHeight="1">
      <c r="A26" s="17">
        <v>23</v>
      </c>
      <c r="B26" s="41" t="s">
        <v>92</v>
      </c>
      <c r="C26" s="41" t="s">
        <v>24</v>
      </c>
      <c r="D26" s="44" t="s">
        <v>47</v>
      </c>
      <c r="E26" s="41" t="s">
        <v>93</v>
      </c>
      <c r="F26" s="45">
        <v>0.03630787037037037</v>
      </c>
      <c r="G26" s="18" t="str">
        <f t="shared" si="0"/>
        <v>4.21/km</v>
      </c>
      <c r="H26" s="19">
        <f t="shared" si="1"/>
        <v>0.005682870370370373</v>
      </c>
      <c r="I26" s="19">
        <f>F26-INDEX($F$4:$F$335,MATCH(D26,$D$4:$D$335,0))</f>
        <v>0.004131944444444445</v>
      </c>
    </row>
    <row r="27" spans="1:9" s="2" customFormat="1" ht="15" customHeight="1">
      <c r="A27" s="17">
        <v>24</v>
      </c>
      <c r="B27" s="41" t="s">
        <v>94</v>
      </c>
      <c r="C27" s="41" t="s">
        <v>95</v>
      </c>
      <c r="D27" s="44" t="s">
        <v>47</v>
      </c>
      <c r="E27" s="41" t="s">
        <v>96</v>
      </c>
      <c r="F27" s="45">
        <v>0.036377314814814814</v>
      </c>
      <c r="G27" s="18" t="str">
        <f t="shared" si="0"/>
        <v>4.22/km</v>
      </c>
      <c r="H27" s="19">
        <f t="shared" si="1"/>
        <v>0.005752314814814814</v>
      </c>
      <c r="I27" s="19">
        <f>F27-INDEX($F$4:$F$335,MATCH(D27,$D$4:$D$335,0))</f>
        <v>0.0042013888888888865</v>
      </c>
    </row>
    <row r="28" spans="1:9" s="1" customFormat="1" ht="15" customHeight="1">
      <c r="A28" s="17">
        <v>25</v>
      </c>
      <c r="B28" s="41" t="s">
        <v>97</v>
      </c>
      <c r="C28" s="41" t="s">
        <v>11</v>
      </c>
      <c r="D28" s="44" t="s">
        <v>59</v>
      </c>
      <c r="E28" s="41" t="s">
        <v>41</v>
      </c>
      <c r="F28" s="45">
        <v>0.036770833333333336</v>
      </c>
      <c r="G28" s="18" t="str">
        <f t="shared" si="0"/>
        <v>4.25/km</v>
      </c>
      <c r="H28" s="19">
        <f t="shared" si="1"/>
        <v>0.0061458333333333365</v>
      </c>
      <c r="I28" s="19">
        <f>F28-INDEX($F$4:$F$335,MATCH(D28,$D$4:$D$335,0))</f>
        <v>0.0034259259259259295</v>
      </c>
    </row>
    <row r="29" spans="1:9" s="1" customFormat="1" ht="15" customHeight="1">
      <c r="A29" s="17">
        <v>26</v>
      </c>
      <c r="B29" s="41" t="s">
        <v>98</v>
      </c>
      <c r="C29" s="41" t="s">
        <v>99</v>
      </c>
      <c r="D29" s="44" t="s">
        <v>40</v>
      </c>
      <c r="E29" s="41" t="s">
        <v>41</v>
      </c>
      <c r="F29" s="45">
        <v>0.03688657407407408</v>
      </c>
      <c r="G29" s="18" t="str">
        <f t="shared" si="0"/>
        <v>4.26/km</v>
      </c>
      <c r="H29" s="19">
        <f t="shared" si="1"/>
        <v>0.006261574074074079</v>
      </c>
      <c r="I29" s="19">
        <f>F29-INDEX($F$4:$F$335,MATCH(D29,$D$4:$D$335,0))</f>
        <v>0.006261574074074079</v>
      </c>
    </row>
    <row r="30" spans="1:9" s="1" customFormat="1" ht="15" customHeight="1">
      <c r="A30" s="17">
        <v>27</v>
      </c>
      <c r="B30" s="41" t="s">
        <v>100</v>
      </c>
      <c r="C30" s="41" t="s">
        <v>88</v>
      </c>
      <c r="D30" s="44" t="s">
        <v>47</v>
      </c>
      <c r="E30" s="41" t="s">
        <v>93</v>
      </c>
      <c r="F30" s="45">
        <v>0.037141203703703704</v>
      </c>
      <c r="G30" s="18" t="str">
        <f t="shared" si="0"/>
        <v>4.27/km</v>
      </c>
      <c r="H30" s="19">
        <f t="shared" si="1"/>
        <v>0.006516203703703705</v>
      </c>
      <c r="I30" s="19">
        <f>F30-INDEX($F$4:$F$335,MATCH(D30,$D$4:$D$335,0))</f>
        <v>0.004965277777777777</v>
      </c>
    </row>
    <row r="31" spans="1:9" s="1" customFormat="1" ht="15" customHeight="1">
      <c r="A31" s="17">
        <v>28</v>
      </c>
      <c r="B31" s="41" t="s">
        <v>101</v>
      </c>
      <c r="C31" s="41" t="s">
        <v>30</v>
      </c>
      <c r="D31" s="44" t="s">
        <v>59</v>
      </c>
      <c r="E31" s="41" t="s">
        <v>96</v>
      </c>
      <c r="F31" s="45">
        <v>0.03722222222222222</v>
      </c>
      <c r="G31" s="18" t="str">
        <f t="shared" si="0"/>
        <v>4.28/km</v>
      </c>
      <c r="H31" s="19">
        <f t="shared" si="1"/>
        <v>0.00659722222222222</v>
      </c>
      <c r="I31" s="19">
        <f>F31-INDEX($F$4:$F$335,MATCH(D31,$D$4:$D$335,0))</f>
        <v>0.0038773148148148126</v>
      </c>
    </row>
    <row r="32" spans="1:9" s="1" customFormat="1" ht="15" customHeight="1">
      <c r="A32" s="17">
        <v>29</v>
      </c>
      <c r="B32" s="41" t="s">
        <v>102</v>
      </c>
      <c r="C32" s="41" t="s">
        <v>103</v>
      </c>
      <c r="D32" s="44" t="s">
        <v>47</v>
      </c>
      <c r="E32" s="41" t="s">
        <v>96</v>
      </c>
      <c r="F32" s="45">
        <v>0.037314814814814815</v>
      </c>
      <c r="G32" s="18" t="str">
        <f t="shared" si="0"/>
        <v>4.29/km</v>
      </c>
      <c r="H32" s="19">
        <f t="shared" si="1"/>
        <v>0.006689814814814815</v>
      </c>
      <c r="I32" s="19">
        <f>F32-INDEX($F$4:$F$335,MATCH(D32,$D$4:$D$335,0))</f>
        <v>0.005138888888888887</v>
      </c>
    </row>
    <row r="33" spans="1:9" s="1" customFormat="1" ht="15" customHeight="1">
      <c r="A33" s="17">
        <v>30</v>
      </c>
      <c r="B33" s="41" t="s">
        <v>104</v>
      </c>
      <c r="C33" s="41" t="s">
        <v>105</v>
      </c>
      <c r="D33" s="44" t="s">
        <v>43</v>
      </c>
      <c r="E33" s="41" t="s">
        <v>64</v>
      </c>
      <c r="F33" s="45">
        <v>0.03732638888888889</v>
      </c>
      <c r="G33" s="18" t="str">
        <f t="shared" si="0"/>
        <v>4.29/km</v>
      </c>
      <c r="H33" s="19">
        <f t="shared" si="1"/>
        <v>0.006701388888888889</v>
      </c>
      <c r="I33" s="19">
        <f>F33-INDEX($F$4:$F$335,MATCH(D33,$D$4:$D$335,0))</f>
        <v>0.006481481481481484</v>
      </c>
    </row>
    <row r="34" spans="1:9" s="1" customFormat="1" ht="15" customHeight="1">
      <c r="A34" s="17">
        <v>31</v>
      </c>
      <c r="B34" s="41" t="s">
        <v>106</v>
      </c>
      <c r="C34" s="41" t="s">
        <v>107</v>
      </c>
      <c r="D34" s="44" t="s">
        <v>108</v>
      </c>
      <c r="E34" s="41" t="s">
        <v>109</v>
      </c>
      <c r="F34" s="45">
        <v>0.037349537037037035</v>
      </c>
      <c r="G34" s="18" t="str">
        <f t="shared" si="0"/>
        <v>4.29/km</v>
      </c>
      <c r="H34" s="19">
        <f t="shared" si="1"/>
        <v>0.006724537037037036</v>
      </c>
      <c r="I34" s="19">
        <f>F34-INDEX($F$4:$F$335,MATCH(D34,$D$4:$D$335,0))</f>
        <v>0</v>
      </c>
    </row>
    <row r="35" spans="1:9" s="1" customFormat="1" ht="15" customHeight="1">
      <c r="A35" s="17">
        <v>32</v>
      </c>
      <c r="B35" s="41" t="s">
        <v>110</v>
      </c>
      <c r="C35" s="41" t="s">
        <v>111</v>
      </c>
      <c r="D35" s="44" t="s">
        <v>84</v>
      </c>
      <c r="E35" s="41" t="s">
        <v>96</v>
      </c>
      <c r="F35" s="45">
        <v>0.03741898148148148</v>
      </c>
      <c r="G35" s="18" t="str">
        <f t="shared" si="0"/>
        <v>4.29/km</v>
      </c>
      <c r="H35" s="19">
        <f t="shared" si="1"/>
        <v>0.006793981481481477</v>
      </c>
      <c r="I35" s="19">
        <f>F35-INDEX($F$4:$F$335,MATCH(D35,$D$4:$D$335,0))</f>
        <v>0.00212962962962962</v>
      </c>
    </row>
    <row r="36" spans="1:9" s="1" customFormat="1" ht="15" customHeight="1">
      <c r="A36" s="17">
        <v>33</v>
      </c>
      <c r="B36" s="41" t="s">
        <v>112</v>
      </c>
      <c r="C36" s="41" t="s">
        <v>113</v>
      </c>
      <c r="D36" s="44" t="s">
        <v>59</v>
      </c>
      <c r="E36" s="41" t="s">
        <v>41</v>
      </c>
      <c r="F36" s="45">
        <v>0.037592592592592594</v>
      </c>
      <c r="G36" s="18" t="str">
        <f t="shared" si="0"/>
        <v>4.31/km</v>
      </c>
      <c r="H36" s="19">
        <f t="shared" si="1"/>
        <v>0.006967592592592595</v>
      </c>
      <c r="I36" s="19">
        <f>F36-INDEX($F$4:$F$335,MATCH(D36,$D$4:$D$335,0))</f>
        <v>0.004247685185185188</v>
      </c>
    </row>
    <row r="37" spans="1:9" s="1" customFormat="1" ht="15" customHeight="1">
      <c r="A37" s="17">
        <v>34</v>
      </c>
      <c r="B37" s="41" t="s">
        <v>114</v>
      </c>
      <c r="C37" s="41" t="s">
        <v>115</v>
      </c>
      <c r="D37" s="44" t="s">
        <v>116</v>
      </c>
      <c r="E37" s="41" t="s">
        <v>41</v>
      </c>
      <c r="F37" s="45">
        <v>0.03760416666666667</v>
      </c>
      <c r="G37" s="18" t="str">
        <f t="shared" si="0"/>
        <v>4.31/km</v>
      </c>
      <c r="H37" s="19">
        <f t="shared" si="1"/>
        <v>0.006979166666666668</v>
      </c>
      <c r="I37" s="19">
        <f>F37-INDEX($F$4:$F$335,MATCH(D37,$D$4:$D$335,0))</f>
        <v>0</v>
      </c>
    </row>
    <row r="38" spans="1:9" s="1" customFormat="1" ht="15" customHeight="1">
      <c r="A38" s="17">
        <v>35</v>
      </c>
      <c r="B38" s="41" t="s">
        <v>117</v>
      </c>
      <c r="C38" s="41" t="s">
        <v>58</v>
      </c>
      <c r="D38" s="44" t="s">
        <v>40</v>
      </c>
      <c r="E38" s="41" t="s">
        <v>118</v>
      </c>
      <c r="F38" s="45">
        <v>0.037696759259259256</v>
      </c>
      <c r="G38" s="18" t="str">
        <f t="shared" si="0"/>
        <v>4.31/km</v>
      </c>
      <c r="H38" s="19">
        <f t="shared" si="1"/>
        <v>0.007071759259259257</v>
      </c>
      <c r="I38" s="19">
        <f>F38-INDEX($F$4:$F$335,MATCH(D38,$D$4:$D$335,0))</f>
        <v>0.007071759259259257</v>
      </c>
    </row>
    <row r="39" spans="1:9" s="1" customFormat="1" ht="15" customHeight="1">
      <c r="A39" s="17">
        <v>36</v>
      </c>
      <c r="B39" s="41" t="s">
        <v>119</v>
      </c>
      <c r="C39" s="41" t="s">
        <v>34</v>
      </c>
      <c r="D39" s="44" t="s">
        <v>108</v>
      </c>
      <c r="E39" s="41" t="s">
        <v>41</v>
      </c>
      <c r="F39" s="45">
        <v>0.03799768518518518</v>
      </c>
      <c r="G39" s="18" t="str">
        <f t="shared" si="0"/>
        <v>4.34/km</v>
      </c>
      <c r="H39" s="19">
        <f t="shared" si="1"/>
        <v>0.0073726851851851835</v>
      </c>
      <c r="I39" s="19">
        <f>F39-INDEX($F$4:$F$335,MATCH(D39,$D$4:$D$335,0))</f>
        <v>0.0006481481481481477</v>
      </c>
    </row>
    <row r="40" spans="1:9" s="1" customFormat="1" ht="15" customHeight="1">
      <c r="A40" s="17">
        <v>37</v>
      </c>
      <c r="B40" s="41" t="s">
        <v>120</v>
      </c>
      <c r="C40" s="41" t="s">
        <v>115</v>
      </c>
      <c r="D40" s="44" t="s">
        <v>50</v>
      </c>
      <c r="E40" s="41" t="s">
        <v>121</v>
      </c>
      <c r="F40" s="45">
        <v>0.03800925925925926</v>
      </c>
      <c r="G40" s="18" t="str">
        <f t="shared" si="0"/>
        <v>4.34/km</v>
      </c>
      <c r="H40" s="19">
        <f t="shared" si="1"/>
        <v>0.007384259259259264</v>
      </c>
      <c r="I40" s="19">
        <f>F40-INDEX($F$4:$F$335,MATCH(D40,$D$4:$D$335,0))</f>
        <v>0.005428240740740747</v>
      </c>
    </row>
    <row r="41" spans="1:9" s="1" customFormat="1" ht="15" customHeight="1">
      <c r="A41" s="17">
        <v>38</v>
      </c>
      <c r="B41" s="41" t="s">
        <v>122</v>
      </c>
      <c r="C41" s="41" t="s">
        <v>11</v>
      </c>
      <c r="D41" s="44" t="s">
        <v>59</v>
      </c>
      <c r="E41" s="41" t="s">
        <v>123</v>
      </c>
      <c r="F41" s="45">
        <v>0.03803240740740741</v>
      </c>
      <c r="G41" s="18" t="str">
        <f t="shared" si="0"/>
        <v>4.34/km</v>
      </c>
      <c r="H41" s="19">
        <f t="shared" si="1"/>
        <v>0.007407407407407411</v>
      </c>
      <c r="I41" s="19">
        <f>F41-INDEX($F$4:$F$335,MATCH(D41,$D$4:$D$335,0))</f>
        <v>0.004687500000000004</v>
      </c>
    </row>
    <row r="42" spans="1:9" s="1" customFormat="1" ht="15" customHeight="1">
      <c r="A42" s="17">
        <v>39</v>
      </c>
      <c r="B42" s="41" t="s">
        <v>124</v>
      </c>
      <c r="C42" s="41" t="s">
        <v>125</v>
      </c>
      <c r="D42" s="44" t="s">
        <v>108</v>
      </c>
      <c r="E42" s="41" t="s">
        <v>126</v>
      </c>
      <c r="F42" s="45">
        <v>0.03804398148148148</v>
      </c>
      <c r="G42" s="18" t="str">
        <f t="shared" si="0"/>
        <v>4.34/km</v>
      </c>
      <c r="H42" s="19">
        <f t="shared" si="1"/>
        <v>0.007418981481481478</v>
      </c>
      <c r="I42" s="19">
        <f>F42-INDEX($F$4:$F$335,MATCH(D42,$D$4:$D$335,0))</f>
        <v>0.000694444444444442</v>
      </c>
    </row>
    <row r="43" spans="1:9" s="1" customFormat="1" ht="15" customHeight="1">
      <c r="A43" s="17">
        <v>40</v>
      </c>
      <c r="B43" s="41" t="s">
        <v>127</v>
      </c>
      <c r="C43" s="41" t="s">
        <v>17</v>
      </c>
      <c r="D43" s="44" t="s">
        <v>59</v>
      </c>
      <c r="E43" s="41" t="s">
        <v>128</v>
      </c>
      <c r="F43" s="45">
        <v>0.038252314814814815</v>
      </c>
      <c r="G43" s="18" t="str">
        <f t="shared" si="0"/>
        <v>4.35/km</v>
      </c>
      <c r="H43" s="19">
        <f t="shared" si="1"/>
        <v>0.007627314814814816</v>
      </c>
      <c r="I43" s="19">
        <f>F43-INDEX($F$4:$F$335,MATCH(D43,$D$4:$D$335,0))</f>
        <v>0.004907407407407409</v>
      </c>
    </row>
    <row r="44" spans="1:9" s="1" customFormat="1" ht="15" customHeight="1">
      <c r="A44" s="17">
        <v>41</v>
      </c>
      <c r="B44" s="41" t="s">
        <v>129</v>
      </c>
      <c r="C44" s="41" t="s">
        <v>130</v>
      </c>
      <c r="D44" s="44" t="s">
        <v>47</v>
      </c>
      <c r="E44" s="41" t="s">
        <v>96</v>
      </c>
      <c r="F44" s="45">
        <v>0.03847222222222222</v>
      </c>
      <c r="G44" s="18" t="str">
        <f t="shared" si="0"/>
        <v>4.37/km</v>
      </c>
      <c r="H44" s="19">
        <f t="shared" si="1"/>
        <v>0.00784722222222222</v>
      </c>
      <c r="I44" s="19">
        <f>F44-INDEX($F$4:$F$335,MATCH(D44,$D$4:$D$335,0))</f>
        <v>0.006296296296296293</v>
      </c>
    </row>
    <row r="45" spans="1:9" s="1" customFormat="1" ht="15" customHeight="1">
      <c r="A45" s="17">
        <v>42</v>
      </c>
      <c r="B45" s="41" t="s">
        <v>131</v>
      </c>
      <c r="C45" s="41" t="s">
        <v>132</v>
      </c>
      <c r="D45" s="44" t="s">
        <v>133</v>
      </c>
      <c r="E45" s="41" t="s">
        <v>64</v>
      </c>
      <c r="F45" s="45">
        <v>0.03900462962962963</v>
      </c>
      <c r="G45" s="18" t="str">
        <f t="shared" si="0"/>
        <v>4.41/km</v>
      </c>
      <c r="H45" s="19">
        <f t="shared" si="1"/>
        <v>0.008379629629629633</v>
      </c>
      <c r="I45" s="19">
        <f>F45-INDEX($F$4:$F$335,MATCH(D45,$D$4:$D$335,0))</f>
        <v>0</v>
      </c>
    </row>
    <row r="46" spans="1:9" s="1" customFormat="1" ht="15" customHeight="1">
      <c r="A46" s="17">
        <v>43</v>
      </c>
      <c r="B46" s="41" t="s">
        <v>134</v>
      </c>
      <c r="C46" s="41" t="s">
        <v>11</v>
      </c>
      <c r="D46" s="44" t="s">
        <v>108</v>
      </c>
      <c r="E46" s="41" t="s">
        <v>64</v>
      </c>
      <c r="F46" s="45">
        <v>0.0390162037037037</v>
      </c>
      <c r="G46" s="18" t="str">
        <f t="shared" si="0"/>
        <v>4.41/km</v>
      </c>
      <c r="H46" s="19">
        <f t="shared" si="1"/>
        <v>0.0083912037037037</v>
      </c>
      <c r="I46" s="19">
        <f>F46-INDEX($F$4:$F$335,MATCH(D46,$D$4:$D$335,0))</f>
        <v>0.0016666666666666635</v>
      </c>
    </row>
    <row r="47" spans="1:9" s="1" customFormat="1" ht="15" customHeight="1">
      <c r="A47" s="17">
        <v>44</v>
      </c>
      <c r="B47" s="41" t="s">
        <v>135</v>
      </c>
      <c r="C47" s="41" t="s">
        <v>136</v>
      </c>
      <c r="D47" s="44" t="s">
        <v>47</v>
      </c>
      <c r="E47" s="41" t="s">
        <v>137</v>
      </c>
      <c r="F47" s="45">
        <v>0.039293981481481485</v>
      </c>
      <c r="G47" s="18" t="str">
        <f t="shared" si="0"/>
        <v>4.43/km</v>
      </c>
      <c r="H47" s="19">
        <f t="shared" si="1"/>
        <v>0.008668981481481486</v>
      </c>
      <c r="I47" s="19">
        <f>F47-INDEX($F$4:$F$335,MATCH(D47,$D$4:$D$335,0))</f>
        <v>0.007118055555555558</v>
      </c>
    </row>
    <row r="48" spans="1:9" s="1" customFormat="1" ht="15" customHeight="1">
      <c r="A48" s="17">
        <v>45</v>
      </c>
      <c r="B48" s="41" t="s">
        <v>138</v>
      </c>
      <c r="C48" s="41" t="s">
        <v>139</v>
      </c>
      <c r="D48" s="44" t="s">
        <v>140</v>
      </c>
      <c r="E48" s="41" t="s">
        <v>141</v>
      </c>
      <c r="F48" s="45">
        <v>0.04017361111111111</v>
      </c>
      <c r="G48" s="18" t="str">
        <f t="shared" si="0"/>
        <v>4.49/km</v>
      </c>
      <c r="H48" s="19">
        <f t="shared" si="1"/>
        <v>0.009548611111111112</v>
      </c>
      <c r="I48" s="19">
        <f>F48-INDEX($F$4:$F$335,MATCH(D48,$D$4:$D$335,0))</f>
        <v>0</v>
      </c>
    </row>
    <row r="49" spans="1:9" s="1" customFormat="1" ht="15" customHeight="1">
      <c r="A49" s="17">
        <v>46</v>
      </c>
      <c r="B49" s="41" t="s">
        <v>142</v>
      </c>
      <c r="C49" s="41" t="s">
        <v>143</v>
      </c>
      <c r="D49" s="44" t="s">
        <v>40</v>
      </c>
      <c r="E49" s="41" t="s">
        <v>77</v>
      </c>
      <c r="F49" s="45">
        <v>0.040219907407407406</v>
      </c>
      <c r="G49" s="18" t="str">
        <f t="shared" si="0"/>
        <v>4.50/km</v>
      </c>
      <c r="H49" s="19">
        <f t="shared" si="1"/>
        <v>0.009594907407407406</v>
      </c>
      <c r="I49" s="19">
        <f>F49-INDEX($F$4:$F$335,MATCH(D49,$D$4:$D$335,0))</f>
        <v>0.009594907407407406</v>
      </c>
    </row>
    <row r="50" spans="1:9" s="1" customFormat="1" ht="15" customHeight="1">
      <c r="A50" s="17">
        <v>47</v>
      </c>
      <c r="B50" s="41" t="s">
        <v>144</v>
      </c>
      <c r="C50" s="41" t="s">
        <v>145</v>
      </c>
      <c r="D50" s="44" t="s">
        <v>40</v>
      </c>
      <c r="E50" s="41" t="s">
        <v>118</v>
      </c>
      <c r="F50" s="45">
        <v>0.04079861111111111</v>
      </c>
      <c r="G50" s="18" t="str">
        <f t="shared" si="0"/>
        <v>4.54/km</v>
      </c>
      <c r="H50" s="19">
        <f t="shared" si="1"/>
        <v>0.010173611111111112</v>
      </c>
      <c r="I50" s="19">
        <f>F50-INDEX($F$4:$F$335,MATCH(D50,$D$4:$D$335,0))</f>
        <v>0.010173611111111112</v>
      </c>
    </row>
    <row r="51" spans="1:9" s="1" customFormat="1" ht="15" customHeight="1">
      <c r="A51" s="17">
        <v>48</v>
      </c>
      <c r="B51" s="41" t="s">
        <v>146</v>
      </c>
      <c r="C51" s="41" t="s">
        <v>147</v>
      </c>
      <c r="D51" s="44" t="s">
        <v>43</v>
      </c>
      <c r="E51" s="41" t="s">
        <v>128</v>
      </c>
      <c r="F51" s="45">
        <v>0.04109953703703704</v>
      </c>
      <c r="G51" s="18" t="str">
        <f t="shared" si="0"/>
        <v>4.56/km</v>
      </c>
      <c r="H51" s="19">
        <f t="shared" si="1"/>
        <v>0.01047453703703704</v>
      </c>
      <c r="I51" s="19">
        <f>F51-INDEX($F$4:$F$335,MATCH(D51,$D$4:$D$335,0))</f>
        <v>0.010254629629629634</v>
      </c>
    </row>
    <row r="52" spans="1:9" s="1" customFormat="1" ht="15" customHeight="1">
      <c r="A52" s="17">
        <v>49</v>
      </c>
      <c r="B52" s="41" t="s">
        <v>148</v>
      </c>
      <c r="C52" s="41" t="s">
        <v>149</v>
      </c>
      <c r="D52" s="44" t="s">
        <v>40</v>
      </c>
      <c r="E52" s="41" t="s">
        <v>150</v>
      </c>
      <c r="F52" s="45">
        <v>0.041122685185185186</v>
      </c>
      <c r="G52" s="18" t="str">
        <f t="shared" si="0"/>
        <v>4.56/km</v>
      </c>
      <c r="H52" s="19">
        <f t="shared" si="1"/>
        <v>0.010497685185185186</v>
      </c>
      <c r="I52" s="19">
        <f>F52-INDEX($F$4:$F$335,MATCH(D52,$D$4:$D$335,0))</f>
        <v>0.010497685185185186</v>
      </c>
    </row>
    <row r="53" spans="1:9" s="3" customFormat="1" ht="15" customHeight="1">
      <c r="A53" s="17">
        <v>50</v>
      </c>
      <c r="B53" s="41" t="s">
        <v>151</v>
      </c>
      <c r="C53" s="41" t="s">
        <v>35</v>
      </c>
      <c r="D53" s="44" t="s">
        <v>43</v>
      </c>
      <c r="E53" s="41" t="s">
        <v>152</v>
      </c>
      <c r="F53" s="45">
        <v>0.04114583333333333</v>
      </c>
      <c r="G53" s="18" t="str">
        <f t="shared" si="0"/>
        <v>4.56/km</v>
      </c>
      <c r="H53" s="19">
        <f t="shared" si="1"/>
        <v>0.010520833333333333</v>
      </c>
      <c r="I53" s="19">
        <f>F53-INDEX($F$4:$F$335,MATCH(D53,$D$4:$D$335,0))</f>
        <v>0.010300925925925929</v>
      </c>
    </row>
    <row r="54" spans="1:9" s="1" customFormat="1" ht="15" customHeight="1">
      <c r="A54" s="17">
        <v>51</v>
      </c>
      <c r="B54" s="41" t="s">
        <v>153</v>
      </c>
      <c r="C54" s="41" t="s">
        <v>154</v>
      </c>
      <c r="D54" s="44" t="s">
        <v>50</v>
      </c>
      <c r="E54" s="41" t="s">
        <v>155</v>
      </c>
      <c r="F54" s="45">
        <v>0.04120370370370371</v>
      </c>
      <c r="G54" s="18" t="str">
        <f t="shared" si="0"/>
        <v>4.57/km</v>
      </c>
      <c r="H54" s="19">
        <f t="shared" si="1"/>
        <v>0.010578703703703708</v>
      </c>
      <c r="I54" s="19">
        <f>F54-INDEX($F$4:$F$335,MATCH(D54,$D$4:$D$335,0))</f>
        <v>0.008622685185185192</v>
      </c>
    </row>
    <row r="55" spans="1:9" s="1" customFormat="1" ht="15" customHeight="1">
      <c r="A55" s="17">
        <v>52</v>
      </c>
      <c r="B55" s="41" t="s">
        <v>156</v>
      </c>
      <c r="C55" s="41" t="s">
        <v>157</v>
      </c>
      <c r="D55" s="44" t="s">
        <v>43</v>
      </c>
      <c r="E55" s="41" t="s">
        <v>41</v>
      </c>
      <c r="F55" s="45">
        <v>0.04126157407407407</v>
      </c>
      <c r="G55" s="18" t="str">
        <f t="shared" si="0"/>
        <v>4.57/km</v>
      </c>
      <c r="H55" s="19">
        <f t="shared" si="1"/>
        <v>0.010636574074074069</v>
      </c>
      <c r="I55" s="19">
        <f>F55-INDEX($F$4:$F$335,MATCH(D55,$D$4:$D$335,0))</f>
        <v>0.010416666666666664</v>
      </c>
    </row>
    <row r="56" spans="1:9" s="1" customFormat="1" ht="15" customHeight="1">
      <c r="A56" s="17">
        <v>53</v>
      </c>
      <c r="B56" s="41" t="s">
        <v>158</v>
      </c>
      <c r="C56" s="41" t="s">
        <v>159</v>
      </c>
      <c r="D56" s="44" t="s">
        <v>160</v>
      </c>
      <c r="E56" s="41" t="s">
        <v>155</v>
      </c>
      <c r="F56" s="45">
        <v>0.04133101851851852</v>
      </c>
      <c r="G56" s="18" t="str">
        <f t="shared" si="0"/>
        <v>4.58/km</v>
      </c>
      <c r="H56" s="19">
        <f t="shared" si="1"/>
        <v>0.010706018518518517</v>
      </c>
      <c r="I56" s="19">
        <f>F56-INDEX($F$4:$F$335,MATCH(D56,$D$4:$D$335,0))</f>
        <v>0</v>
      </c>
    </row>
    <row r="57" spans="1:9" s="1" customFormat="1" ht="15" customHeight="1">
      <c r="A57" s="17">
        <v>54</v>
      </c>
      <c r="B57" s="41" t="s">
        <v>161</v>
      </c>
      <c r="C57" s="41" t="s">
        <v>33</v>
      </c>
      <c r="D57" s="44" t="s">
        <v>50</v>
      </c>
      <c r="E57" s="41" t="s">
        <v>162</v>
      </c>
      <c r="F57" s="45">
        <v>0.041400462962962965</v>
      </c>
      <c r="G57" s="18" t="str">
        <f t="shared" si="0"/>
        <v>4.58/km</v>
      </c>
      <c r="H57" s="19">
        <f t="shared" si="1"/>
        <v>0.010775462962962966</v>
      </c>
      <c r="I57" s="19">
        <f>F57-INDEX($F$4:$F$335,MATCH(D57,$D$4:$D$335,0))</f>
        <v>0.00881944444444445</v>
      </c>
    </row>
    <row r="58" spans="1:9" s="1" customFormat="1" ht="15" customHeight="1">
      <c r="A58" s="17">
        <v>55</v>
      </c>
      <c r="B58" s="41" t="s">
        <v>163</v>
      </c>
      <c r="C58" s="41" t="s">
        <v>164</v>
      </c>
      <c r="D58" s="44" t="s">
        <v>133</v>
      </c>
      <c r="E58" s="41" t="s">
        <v>123</v>
      </c>
      <c r="F58" s="45">
        <v>0.04144675925925926</v>
      </c>
      <c r="G58" s="18" t="str">
        <f t="shared" si="0"/>
        <v>4.58/km</v>
      </c>
      <c r="H58" s="19">
        <f t="shared" si="1"/>
        <v>0.01082175925925926</v>
      </c>
      <c r="I58" s="19">
        <f>F58-INDEX($F$4:$F$335,MATCH(D58,$D$4:$D$335,0))</f>
        <v>0.0024421296296296274</v>
      </c>
    </row>
    <row r="59" spans="1:9" s="1" customFormat="1" ht="15" customHeight="1">
      <c r="A59" s="17">
        <v>56</v>
      </c>
      <c r="B59" s="41" t="s">
        <v>165</v>
      </c>
      <c r="C59" s="41" t="s">
        <v>21</v>
      </c>
      <c r="D59" s="44" t="s">
        <v>50</v>
      </c>
      <c r="E59" s="41" t="s">
        <v>96</v>
      </c>
      <c r="F59" s="45">
        <v>0.041527777777777775</v>
      </c>
      <c r="G59" s="18" t="str">
        <f t="shared" si="0"/>
        <v>4.59/km</v>
      </c>
      <c r="H59" s="19">
        <f t="shared" si="1"/>
        <v>0.010902777777777775</v>
      </c>
      <c r="I59" s="19">
        <f>F59-INDEX($F$4:$F$335,MATCH(D59,$D$4:$D$335,0))</f>
        <v>0.008946759259259258</v>
      </c>
    </row>
    <row r="60" spans="1:9" s="1" customFormat="1" ht="15" customHeight="1">
      <c r="A60" s="17">
        <v>57</v>
      </c>
      <c r="B60" s="41" t="s">
        <v>166</v>
      </c>
      <c r="C60" s="41" t="s">
        <v>14</v>
      </c>
      <c r="D60" s="44" t="s">
        <v>108</v>
      </c>
      <c r="E60" s="41" t="s">
        <v>167</v>
      </c>
      <c r="F60" s="45">
        <v>0.041666666666666664</v>
      </c>
      <c r="G60" s="18" t="str">
        <f t="shared" si="0"/>
        <v>5.00/km</v>
      </c>
      <c r="H60" s="19">
        <f t="shared" si="1"/>
        <v>0.011041666666666665</v>
      </c>
      <c r="I60" s="19">
        <f>F60-INDEX($F$4:$F$335,MATCH(D60,$D$4:$D$335,0))</f>
        <v>0.004317129629629629</v>
      </c>
    </row>
    <row r="61" spans="1:9" s="1" customFormat="1" ht="15" customHeight="1">
      <c r="A61" s="17">
        <v>58</v>
      </c>
      <c r="B61" s="41" t="s">
        <v>168</v>
      </c>
      <c r="C61" s="41" t="s">
        <v>169</v>
      </c>
      <c r="D61" s="44" t="s">
        <v>133</v>
      </c>
      <c r="E61" s="41" t="s">
        <v>137</v>
      </c>
      <c r="F61" s="45">
        <v>0.041701388888888885</v>
      </c>
      <c r="G61" s="18" t="str">
        <f t="shared" si="0"/>
        <v>5.00/km</v>
      </c>
      <c r="H61" s="19">
        <f t="shared" si="1"/>
        <v>0.011076388888888886</v>
      </c>
      <c r="I61" s="19">
        <f>F61-INDEX($F$4:$F$335,MATCH(D61,$D$4:$D$335,0))</f>
        <v>0.002696759259259253</v>
      </c>
    </row>
    <row r="62" spans="1:9" s="1" customFormat="1" ht="15" customHeight="1">
      <c r="A62" s="17">
        <v>59</v>
      </c>
      <c r="B62" s="41" t="s">
        <v>170</v>
      </c>
      <c r="C62" s="41" t="s">
        <v>56</v>
      </c>
      <c r="D62" s="44" t="s">
        <v>59</v>
      </c>
      <c r="E62" s="41" t="s">
        <v>67</v>
      </c>
      <c r="F62" s="45">
        <v>0.04181712962962963</v>
      </c>
      <c r="G62" s="18" t="str">
        <f t="shared" si="0"/>
        <v>5.01/km</v>
      </c>
      <c r="H62" s="19">
        <f t="shared" si="1"/>
        <v>0.011192129629629628</v>
      </c>
      <c r="I62" s="19">
        <f>F62-INDEX($F$4:$F$335,MATCH(D62,$D$4:$D$335,0))</f>
        <v>0.008472222222222221</v>
      </c>
    </row>
    <row r="63" spans="1:9" s="1" customFormat="1" ht="15" customHeight="1">
      <c r="A63" s="17">
        <v>60</v>
      </c>
      <c r="B63" s="41" t="s">
        <v>171</v>
      </c>
      <c r="C63" s="41" t="s">
        <v>11</v>
      </c>
      <c r="D63" s="44" t="s">
        <v>59</v>
      </c>
      <c r="E63" s="41" t="s">
        <v>96</v>
      </c>
      <c r="F63" s="45">
        <v>0.041944444444444444</v>
      </c>
      <c r="G63" s="18" t="str">
        <f t="shared" si="0"/>
        <v>5.02/km</v>
      </c>
      <c r="H63" s="19">
        <f t="shared" si="1"/>
        <v>0.011319444444444444</v>
      </c>
      <c r="I63" s="19">
        <f>F63-INDEX($F$4:$F$335,MATCH(D63,$D$4:$D$335,0))</f>
        <v>0.008599537037037037</v>
      </c>
    </row>
    <row r="64" spans="1:9" s="1" customFormat="1" ht="15" customHeight="1">
      <c r="A64" s="17">
        <v>61</v>
      </c>
      <c r="B64" s="41" t="s">
        <v>172</v>
      </c>
      <c r="C64" s="41" t="s">
        <v>24</v>
      </c>
      <c r="D64" s="44" t="s">
        <v>84</v>
      </c>
      <c r="E64" s="41" t="s">
        <v>41</v>
      </c>
      <c r="F64" s="45">
        <v>0.04204861111111111</v>
      </c>
      <c r="G64" s="18" t="str">
        <f t="shared" si="0"/>
        <v>5.03/km</v>
      </c>
      <c r="H64" s="19">
        <f t="shared" si="1"/>
        <v>0.011423611111111114</v>
      </c>
      <c r="I64" s="19">
        <f>F64-INDEX($F$4:$F$335,MATCH(D64,$D$4:$D$335,0))</f>
        <v>0.0067592592592592565</v>
      </c>
    </row>
    <row r="65" spans="1:9" s="1" customFormat="1" ht="15" customHeight="1">
      <c r="A65" s="17">
        <v>62</v>
      </c>
      <c r="B65" s="41" t="s">
        <v>90</v>
      </c>
      <c r="C65" s="41" t="s">
        <v>145</v>
      </c>
      <c r="D65" s="44" t="s">
        <v>40</v>
      </c>
      <c r="E65" s="41" t="s">
        <v>173</v>
      </c>
      <c r="F65" s="45">
        <v>0.04226851851851852</v>
      </c>
      <c r="G65" s="18" t="str">
        <f t="shared" si="0"/>
        <v>5.04/km</v>
      </c>
      <c r="H65" s="19">
        <f t="shared" si="1"/>
        <v>0.011643518518518518</v>
      </c>
      <c r="I65" s="19">
        <f>F65-INDEX($F$4:$F$335,MATCH(D65,$D$4:$D$335,0))</f>
        <v>0.011643518518518518</v>
      </c>
    </row>
    <row r="66" spans="1:9" s="1" customFormat="1" ht="15" customHeight="1">
      <c r="A66" s="17">
        <v>63</v>
      </c>
      <c r="B66" s="41" t="s">
        <v>174</v>
      </c>
      <c r="C66" s="41" t="s">
        <v>19</v>
      </c>
      <c r="D66" s="44" t="s">
        <v>47</v>
      </c>
      <c r="E66" s="41" t="s">
        <v>175</v>
      </c>
      <c r="F66" s="45">
        <v>0.04244212962962963</v>
      </c>
      <c r="G66" s="18" t="str">
        <f t="shared" si="0"/>
        <v>5.06/km</v>
      </c>
      <c r="H66" s="19">
        <f t="shared" si="1"/>
        <v>0.011817129629629629</v>
      </c>
      <c r="I66" s="19">
        <f>F66-INDEX($F$4:$F$335,MATCH(D66,$D$4:$D$335,0))</f>
        <v>0.010266203703703701</v>
      </c>
    </row>
    <row r="67" spans="1:9" s="1" customFormat="1" ht="15" customHeight="1">
      <c r="A67" s="17">
        <v>64</v>
      </c>
      <c r="B67" s="41" t="s">
        <v>176</v>
      </c>
      <c r="C67" s="41" t="s">
        <v>177</v>
      </c>
      <c r="D67" s="44" t="s">
        <v>160</v>
      </c>
      <c r="E67" s="41" t="s">
        <v>178</v>
      </c>
      <c r="F67" s="45">
        <v>0.04253472222222222</v>
      </c>
      <c r="G67" s="18" t="str">
        <f t="shared" si="0"/>
        <v>5.06/km</v>
      </c>
      <c r="H67" s="19">
        <f t="shared" si="1"/>
        <v>0.011909722222222217</v>
      </c>
      <c r="I67" s="19">
        <f>F67-INDEX($F$4:$F$335,MATCH(D67,$D$4:$D$335,0))</f>
        <v>0.0012037037037036999</v>
      </c>
    </row>
    <row r="68" spans="1:9" s="1" customFormat="1" ht="15" customHeight="1">
      <c r="A68" s="17">
        <v>65</v>
      </c>
      <c r="B68" s="41" t="s">
        <v>179</v>
      </c>
      <c r="C68" s="41" t="s">
        <v>12</v>
      </c>
      <c r="D68" s="44" t="s">
        <v>40</v>
      </c>
      <c r="E68" s="41" t="s">
        <v>123</v>
      </c>
      <c r="F68" s="45">
        <v>0.042604166666666665</v>
      </c>
      <c r="G68" s="18" t="str">
        <f aca="true" t="shared" si="2" ref="G68:G131">TEXT(INT((HOUR(F68)*3600+MINUTE(F68)*60+SECOND(F68))/$I$2/60),"0")&amp;"."&amp;TEXT(MOD((HOUR(F68)*3600+MINUTE(F68)*60+SECOND(F68))/$I$2,60),"00")&amp;"/km"</f>
        <v>5.07/km</v>
      </c>
      <c r="H68" s="19">
        <f aca="true" t="shared" si="3" ref="H68:H88">F68-$F$4</f>
        <v>0.011979166666666666</v>
      </c>
      <c r="I68" s="19">
        <f>F68-INDEX($F$4:$F$335,MATCH(D68,$D$4:$D$335,0))</f>
        <v>0.011979166666666666</v>
      </c>
    </row>
    <row r="69" spans="1:9" s="1" customFormat="1" ht="15" customHeight="1">
      <c r="A69" s="17">
        <v>66</v>
      </c>
      <c r="B69" s="41" t="s">
        <v>180</v>
      </c>
      <c r="C69" s="41" t="s">
        <v>181</v>
      </c>
      <c r="D69" s="44" t="s">
        <v>108</v>
      </c>
      <c r="E69" s="41" t="s">
        <v>182</v>
      </c>
      <c r="F69" s="45">
        <v>0.04273148148148148</v>
      </c>
      <c r="G69" s="18" t="str">
        <f t="shared" si="2"/>
        <v>5.08/km</v>
      </c>
      <c r="H69" s="19">
        <f t="shared" si="3"/>
        <v>0.012106481481481482</v>
      </c>
      <c r="I69" s="19">
        <f>F69-INDEX($F$4:$F$335,MATCH(D69,$D$4:$D$335,0))</f>
        <v>0.005381944444444446</v>
      </c>
    </row>
    <row r="70" spans="1:9" s="1" customFormat="1" ht="15" customHeight="1">
      <c r="A70" s="17">
        <v>67</v>
      </c>
      <c r="B70" s="41" t="s">
        <v>183</v>
      </c>
      <c r="C70" s="41" t="s">
        <v>136</v>
      </c>
      <c r="D70" s="44" t="s">
        <v>59</v>
      </c>
      <c r="E70" s="41" t="s">
        <v>41</v>
      </c>
      <c r="F70" s="45">
        <v>0.043159722222222224</v>
      </c>
      <c r="G70" s="18" t="str">
        <f t="shared" si="2"/>
        <v>5.11/km</v>
      </c>
      <c r="H70" s="19">
        <f t="shared" si="3"/>
        <v>0.012534722222222225</v>
      </c>
      <c r="I70" s="19">
        <f>F70-INDEX($F$4:$F$335,MATCH(D70,$D$4:$D$335,0))</f>
        <v>0.009814814814814818</v>
      </c>
    </row>
    <row r="71" spans="1:9" s="1" customFormat="1" ht="15" customHeight="1">
      <c r="A71" s="17">
        <v>68</v>
      </c>
      <c r="B71" s="41" t="s">
        <v>184</v>
      </c>
      <c r="C71" s="41" t="s">
        <v>13</v>
      </c>
      <c r="D71" s="44" t="s">
        <v>108</v>
      </c>
      <c r="E71" s="41" t="s">
        <v>123</v>
      </c>
      <c r="F71" s="45">
        <v>0.043680555555555556</v>
      </c>
      <c r="G71" s="18" t="str">
        <f t="shared" si="2"/>
        <v>5.15/km</v>
      </c>
      <c r="H71" s="19">
        <f t="shared" si="3"/>
        <v>0.013055555555555556</v>
      </c>
      <c r="I71" s="19">
        <f>F71-INDEX($F$4:$F$335,MATCH(D71,$D$4:$D$335,0))</f>
        <v>0.0063310185185185205</v>
      </c>
    </row>
    <row r="72" spans="1:9" s="1" customFormat="1" ht="15" customHeight="1">
      <c r="A72" s="17">
        <v>69</v>
      </c>
      <c r="B72" s="41" t="s">
        <v>185</v>
      </c>
      <c r="C72" s="41" t="s">
        <v>186</v>
      </c>
      <c r="D72" s="44" t="s">
        <v>84</v>
      </c>
      <c r="E72" s="41" t="s">
        <v>187</v>
      </c>
      <c r="F72" s="45">
        <v>0.04420138888888889</v>
      </c>
      <c r="G72" s="18" t="str">
        <f t="shared" si="2"/>
        <v>5.18/km</v>
      </c>
      <c r="H72" s="19">
        <f t="shared" si="3"/>
        <v>0.013576388888888888</v>
      </c>
      <c r="I72" s="19">
        <f>F72-INDEX($F$4:$F$335,MATCH(D72,$D$4:$D$335,0))</f>
        <v>0.00891203703703703</v>
      </c>
    </row>
    <row r="73" spans="1:9" s="1" customFormat="1" ht="15" customHeight="1">
      <c r="A73" s="17">
        <v>70</v>
      </c>
      <c r="B73" s="41" t="s">
        <v>188</v>
      </c>
      <c r="C73" s="41" t="s">
        <v>189</v>
      </c>
      <c r="D73" s="44" t="s">
        <v>59</v>
      </c>
      <c r="E73" s="41" t="s">
        <v>67</v>
      </c>
      <c r="F73" s="45">
        <v>0.04428240740740741</v>
      </c>
      <c r="G73" s="18" t="str">
        <f t="shared" si="2"/>
        <v>5.19/km</v>
      </c>
      <c r="H73" s="19">
        <f t="shared" si="3"/>
        <v>0.01365740740740741</v>
      </c>
      <c r="I73" s="19">
        <f>F73-INDEX($F$4:$F$335,MATCH(D73,$D$4:$D$335,0))</f>
        <v>0.010937500000000003</v>
      </c>
    </row>
    <row r="74" spans="1:9" s="1" customFormat="1" ht="15" customHeight="1">
      <c r="A74" s="17">
        <v>71</v>
      </c>
      <c r="B74" s="41" t="s">
        <v>190</v>
      </c>
      <c r="C74" s="41" t="s">
        <v>30</v>
      </c>
      <c r="D74" s="44" t="s">
        <v>140</v>
      </c>
      <c r="E74" s="41" t="s">
        <v>128</v>
      </c>
      <c r="F74" s="45">
        <v>0.04445601851851852</v>
      </c>
      <c r="G74" s="18" t="str">
        <f t="shared" si="2"/>
        <v>5.20/km</v>
      </c>
      <c r="H74" s="19">
        <f t="shared" si="3"/>
        <v>0.01383101851851852</v>
      </c>
      <c r="I74" s="19">
        <f>F74-INDEX($F$4:$F$335,MATCH(D74,$D$4:$D$335,0))</f>
        <v>0.004282407407407408</v>
      </c>
    </row>
    <row r="75" spans="1:9" s="1" customFormat="1" ht="15" customHeight="1">
      <c r="A75" s="17">
        <v>72</v>
      </c>
      <c r="B75" s="41" t="s">
        <v>191</v>
      </c>
      <c r="C75" s="41" t="s">
        <v>16</v>
      </c>
      <c r="D75" s="44" t="s">
        <v>43</v>
      </c>
      <c r="E75" s="41" t="s">
        <v>41</v>
      </c>
      <c r="F75" s="45">
        <v>0.04454861111111111</v>
      </c>
      <c r="G75" s="18" t="str">
        <f t="shared" si="2"/>
        <v>5.21/km</v>
      </c>
      <c r="H75" s="19">
        <f t="shared" si="3"/>
        <v>0.013923611111111109</v>
      </c>
      <c r="I75" s="19">
        <f>F75-INDEX($F$4:$F$335,MATCH(D75,$D$4:$D$335,0))</f>
        <v>0.013703703703703704</v>
      </c>
    </row>
    <row r="76" spans="1:9" s="1" customFormat="1" ht="15" customHeight="1">
      <c r="A76" s="17">
        <v>73</v>
      </c>
      <c r="B76" s="41" t="s">
        <v>192</v>
      </c>
      <c r="C76" s="41" t="s">
        <v>193</v>
      </c>
      <c r="D76" s="44" t="s">
        <v>116</v>
      </c>
      <c r="E76" s="41" t="s">
        <v>128</v>
      </c>
      <c r="F76" s="45">
        <v>0.044641203703703704</v>
      </c>
      <c r="G76" s="18" t="str">
        <f t="shared" si="2"/>
        <v>5.21/km</v>
      </c>
      <c r="H76" s="19">
        <f t="shared" si="3"/>
        <v>0.014016203703703704</v>
      </c>
      <c r="I76" s="19">
        <f>F76-INDEX($F$4:$F$335,MATCH(D76,$D$4:$D$335,0))</f>
        <v>0.007037037037037036</v>
      </c>
    </row>
    <row r="77" spans="1:9" s="1" customFormat="1" ht="15" customHeight="1">
      <c r="A77" s="17">
        <v>74</v>
      </c>
      <c r="B77" s="41" t="s">
        <v>194</v>
      </c>
      <c r="C77" s="41" t="s">
        <v>36</v>
      </c>
      <c r="D77" s="44" t="s">
        <v>160</v>
      </c>
      <c r="E77" s="41" t="s">
        <v>178</v>
      </c>
      <c r="F77" s="45">
        <v>0.044675925925925924</v>
      </c>
      <c r="G77" s="18" t="str">
        <f t="shared" si="2"/>
        <v>5.22/km</v>
      </c>
      <c r="H77" s="19">
        <f t="shared" si="3"/>
        <v>0.014050925925925925</v>
      </c>
      <c r="I77" s="19">
        <f>F77-INDEX($F$4:$F$335,MATCH(D77,$D$4:$D$335,0))</f>
        <v>0.0033449074074074076</v>
      </c>
    </row>
    <row r="78" spans="1:9" s="1" customFormat="1" ht="15" customHeight="1">
      <c r="A78" s="17">
        <v>75</v>
      </c>
      <c r="B78" s="41" t="s">
        <v>195</v>
      </c>
      <c r="C78" s="41" t="s">
        <v>11</v>
      </c>
      <c r="D78" s="44" t="s">
        <v>140</v>
      </c>
      <c r="E78" s="41" t="s">
        <v>141</v>
      </c>
      <c r="F78" s="45">
        <v>0.04473379629629629</v>
      </c>
      <c r="G78" s="18" t="str">
        <f t="shared" si="2"/>
        <v>5.22/km</v>
      </c>
      <c r="H78" s="19">
        <f t="shared" si="3"/>
        <v>0.014108796296296293</v>
      </c>
      <c r="I78" s="19">
        <f>F78-INDEX($F$4:$F$335,MATCH(D78,$D$4:$D$335,0))</f>
        <v>0.004560185185185181</v>
      </c>
    </row>
    <row r="79" spans="1:9" s="1" customFormat="1" ht="15" customHeight="1">
      <c r="A79" s="17">
        <v>76</v>
      </c>
      <c r="B79" s="41" t="s">
        <v>196</v>
      </c>
      <c r="C79" s="41" t="s">
        <v>23</v>
      </c>
      <c r="D79" s="44" t="s">
        <v>47</v>
      </c>
      <c r="E79" s="41" t="s">
        <v>197</v>
      </c>
      <c r="F79" s="45">
        <v>0.04483796296296296</v>
      </c>
      <c r="G79" s="18" t="str">
        <f t="shared" si="2"/>
        <v>5.23/km</v>
      </c>
      <c r="H79" s="19">
        <f t="shared" si="3"/>
        <v>0.014212962962962962</v>
      </c>
      <c r="I79" s="19">
        <f>F79-INDEX($F$4:$F$335,MATCH(D79,$D$4:$D$335,0))</f>
        <v>0.012662037037037034</v>
      </c>
    </row>
    <row r="80" spans="1:9" s="3" customFormat="1" ht="15" customHeight="1">
      <c r="A80" s="17">
        <v>77</v>
      </c>
      <c r="B80" s="41" t="s">
        <v>198</v>
      </c>
      <c r="C80" s="41" t="s">
        <v>199</v>
      </c>
      <c r="D80" s="44" t="s">
        <v>59</v>
      </c>
      <c r="E80" s="41" t="s">
        <v>67</v>
      </c>
      <c r="F80" s="45">
        <v>0.04494212962962963</v>
      </c>
      <c r="G80" s="18" t="str">
        <f t="shared" si="2"/>
        <v>5.24/km</v>
      </c>
      <c r="H80" s="19">
        <f t="shared" si="3"/>
        <v>0.014317129629629631</v>
      </c>
      <c r="I80" s="19">
        <f>F80-INDEX($F$4:$F$335,MATCH(D80,$D$4:$D$335,0))</f>
        <v>0.011597222222222224</v>
      </c>
    </row>
    <row r="81" spans="1:9" s="1" customFormat="1" ht="15" customHeight="1">
      <c r="A81" s="17">
        <v>78</v>
      </c>
      <c r="B81" s="41" t="s">
        <v>200</v>
      </c>
      <c r="C81" s="41" t="s">
        <v>23</v>
      </c>
      <c r="D81" s="44" t="s">
        <v>84</v>
      </c>
      <c r="E81" s="41" t="s">
        <v>96</v>
      </c>
      <c r="F81" s="45">
        <v>0.04530092592592593</v>
      </c>
      <c r="G81" s="18" t="str">
        <f t="shared" si="2"/>
        <v>5.26/km</v>
      </c>
      <c r="H81" s="19">
        <f t="shared" si="3"/>
        <v>0.014675925925925933</v>
      </c>
      <c r="I81" s="19">
        <f>F81-INDEX($F$4:$F$335,MATCH(D81,$D$4:$D$335,0))</f>
        <v>0.010011574074074076</v>
      </c>
    </row>
    <row r="82" spans="1:9" s="1" customFormat="1" ht="15" customHeight="1">
      <c r="A82" s="17">
        <v>79</v>
      </c>
      <c r="B82" s="41" t="s">
        <v>201</v>
      </c>
      <c r="C82" s="41" t="s">
        <v>202</v>
      </c>
      <c r="D82" s="44" t="s">
        <v>40</v>
      </c>
      <c r="E82" s="41" t="s">
        <v>141</v>
      </c>
      <c r="F82" s="45">
        <v>0.045405092592592594</v>
      </c>
      <c r="G82" s="18" t="str">
        <f t="shared" si="2"/>
        <v>5.27/km</v>
      </c>
      <c r="H82" s="19">
        <f t="shared" si="3"/>
        <v>0.014780092592592595</v>
      </c>
      <c r="I82" s="19">
        <f>F82-INDEX($F$4:$F$335,MATCH(D82,$D$4:$D$335,0))</f>
        <v>0.014780092592592595</v>
      </c>
    </row>
    <row r="83" spans="1:9" s="1" customFormat="1" ht="15" customHeight="1">
      <c r="A83" s="17">
        <v>80</v>
      </c>
      <c r="B83" s="41" t="s">
        <v>114</v>
      </c>
      <c r="C83" s="41" t="s">
        <v>31</v>
      </c>
      <c r="D83" s="44" t="s">
        <v>108</v>
      </c>
      <c r="E83" s="41" t="s">
        <v>203</v>
      </c>
      <c r="F83" s="45">
        <v>0.04559027777777778</v>
      </c>
      <c r="G83" s="18" t="str">
        <f t="shared" si="2"/>
        <v>5.28/km</v>
      </c>
      <c r="H83" s="19">
        <f t="shared" si="3"/>
        <v>0.014965277777777779</v>
      </c>
      <c r="I83" s="19">
        <f>F83-INDEX($F$4:$F$335,MATCH(D83,$D$4:$D$335,0))</f>
        <v>0.008240740740740743</v>
      </c>
    </row>
    <row r="84" spans="1:9" ht="15" customHeight="1">
      <c r="A84" s="17">
        <v>81</v>
      </c>
      <c r="B84" s="41" t="s">
        <v>204</v>
      </c>
      <c r="C84" s="41" t="s">
        <v>205</v>
      </c>
      <c r="D84" s="44" t="s">
        <v>160</v>
      </c>
      <c r="E84" s="41" t="s">
        <v>67</v>
      </c>
      <c r="F84" s="45">
        <v>0.045625</v>
      </c>
      <c r="G84" s="18" t="str">
        <f t="shared" si="2"/>
        <v>5.29/km</v>
      </c>
      <c r="H84" s="19">
        <f t="shared" si="3"/>
        <v>0.015</v>
      </c>
      <c r="I84" s="19">
        <f>F84-INDEX($F$4:$F$335,MATCH(D84,$D$4:$D$335,0))</f>
        <v>0.004293981481481482</v>
      </c>
    </row>
    <row r="85" spans="1:9" ht="15" customHeight="1">
      <c r="A85" s="17">
        <v>82</v>
      </c>
      <c r="B85" s="41" t="s">
        <v>206</v>
      </c>
      <c r="C85" s="41" t="s">
        <v>207</v>
      </c>
      <c r="D85" s="44" t="s">
        <v>108</v>
      </c>
      <c r="E85" s="41" t="s">
        <v>128</v>
      </c>
      <c r="F85" s="45">
        <v>0.04576388888888889</v>
      </c>
      <c r="G85" s="18" t="str">
        <f t="shared" si="2"/>
        <v>5.30/km</v>
      </c>
      <c r="H85" s="19">
        <f t="shared" si="3"/>
        <v>0.01513888888888889</v>
      </c>
      <c r="I85" s="19">
        <f>F85-INDEX($F$4:$F$335,MATCH(D85,$D$4:$D$335,0))</f>
        <v>0.008414351851851853</v>
      </c>
    </row>
    <row r="86" spans="1:9" ht="15" customHeight="1">
      <c r="A86" s="17">
        <v>83</v>
      </c>
      <c r="B86" s="41" t="s">
        <v>208</v>
      </c>
      <c r="C86" s="41" t="s">
        <v>209</v>
      </c>
      <c r="D86" s="44" t="s">
        <v>40</v>
      </c>
      <c r="E86" s="41" t="s">
        <v>41</v>
      </c>
      <c r="F86" s="45">
        <v>0.04594907407407408</v>
      </c>
      <c r="G86" s="18" t="str">
        <f t="shared" si="2"/>
        <v>5.31/km</v>
      </c>
      <c r="H86" s="19">
        <f aca="true" t="shared" si="4" ref="H86:H131">F86-$F$4</f>
        <v>0.01532407407407408</v>
      </c>
      <c r="I86" s="19">
        <f aca="true" t="shared" si="5" ref="I86:I131">F86-INDEX($F$4:$F$335,MATCH(D86,$D$4:$D$335,0))</f>
        <v>0.01532407407407408</v>
      </c>
    </row>
    <row r="87" spans="1:9" ht="15" customHeight="1">
      <c r="A87" s="17">
        <v>84</v>
      </c>
      <c r="B87" s="41" t="s">
        <v>210</v>
      </c>
      <c r="C87" s="41" t="s">
        <v>25</v>
      </c>
      <c r="D87" s="44" t="s">
        <v>84</v>
      </c>
      <c r="E87" s="41" t="s">
        <v>32</v>
      </c>
      <c r="F87" s="45">
        <v>0.04619212962962963</v>
      </c>
      <c r="G87" s="18" t="str">
        <f t="shared" si="2"/>
        <v>5.33/km</v>
      </c>
      <c r="H87" s="19">
        <f t="shared" si="4"/>
        <v>0.015567129629629632</v>
      </c>
      <c r="I87" s="19">
        <f t="shared" si="5"/>
        <v>0.010902777777777775</v>
      </c>
    </row>
    <row r="88" spans="1:9" ht="15" customHeight="1">
      <c r="A88" s="17">
        <v>85</v>
      </c>
      <c r="B88" s="41" t="s">
        <v>211</v>
      </c>
      <c r="C88" s="41" t="s">
        <v>56</v>
      </c>
      <c r="D88" s="44" t="s">
        <v>108</v>
      </c>
      <c r="E88" s="41" t="s">
        <v>41</v>
      </c>
      <c r="F88" s="45">
        <v>0.046307870370370374</v>
      </c>
      <c r="G88" s="18" t="str">
        <f t="shared" si="2"/>
        <v>5.33/km</v>
      </c>
      <c r="H88" s="19">
        <f t="shared" si="4"/>
        <v>0.015682870370370375</v>
      </c>
      <c r="I88" s="19">
        <f t="shared" si="5"/>
        <v>0.008958333333333339</v>
      </c>
    </row>
    <row r="89" spans="1:9" ht="15" customHeight="1">
      <c r="A89" s="17">
        <v>86</v>
      </c>
      <c r="B89" s="41" t="s">
        <v>212</v>
      </c>
      <c r="C89" s="41" t="s">
        <v>11</v>
      </c>
      <c r="D89" s="44" t="s">
        <v>59</v>
      </c>
      <c r="E89" s="41" t="s">
        <v>96</v>
      </c>
      <c r="F89" s="45">
        <v>0.04664351851851852</v>
      </c>
      <c r="G89" s="18" t="str">
        <f t="shared" si="2"/>
        <v>5.36/km</v>
      </c>
      <c r="H89" s="19">
        <f t="shared" si="4"/>
        <v>0.016018518518518522</v>
      </c>
      <c r="I89" s="19">
        <f t="shared" si="5"/>
        <v>0.013298611111111115</v>
      </c>
    </row>
    <row r="90" spans="1:9" ht="15" customHeight="1">
      <c r="A90" s="17">
        <v>87</v>
      </c>
      <c r="B90" s="41" t="s">
        <v>213</v>
      </c>
      <c r="C90" s="41" t="s">
        <v>11</v>
      </c>
      <c r="D90" s="44" t="s">
        <v>47</v>
      </c>
      <c r="E90" s="41" t="s">
        <v>214</v>
      </c>
      <c r="F90" s="45">
        <v>0.04666666666666667</v>
      </c>
      <c r="G90" s="18" t="str">
        <f t="shared" si="2"/>
        <v>5.36/km</v>
      </c>
      <c r="H90" s="19">
        <f t="shared" si="4"/>
        <v>0.01604166666666667</v>
      </c>
      <c r="I90" s="19">
        <f t="shared" si="5"/>
        <v>0.014490740740740742</v>
      </c>
    </row>
    <row r="91" spans="1:9" ht="15" customHeight="1">
      <c r="A91" s="17">
        <v>88</v>
      </c>
      <c r="B91" s="41" t="s">
        <v>215</v>
      </c>
      <c r="C91" s="41" t="s">
        <v>216</v>
      </c>
      <c r="D91" s="44" t="s">
        <v>116</v>
      </c>
      <c r="E91" s="41" t="s">
        <v>128</v>
      </c>
      <c r="F91" s="45">
        <v>0.04678240740740741</v>
      </c>
      <c r="G91" s="18" t="str">
        <f t="shared" si="2"/>
        <v>5.37/km</v>
      </c>
      <c r="H91" s="19">
        <f t="shared" si="4"/>
        <v>0.016157407407407412</v>
      </c>
      <c r="I91" s="19">
        <f t="shared" si="5"/>
        <v>0.009178240740740744</v>
      </c>
    </row>
    <row r="92" spans="1:9" ht="15" customHeight="1">
      <c r="A92" s="17">
        <v>89</v>
      </c>
      <c r="B92" s="41" t="s">
        <v>217</v>
      </c>
      <c r="C92" s="41" t="s">
        <v>37</v>
      </c>
      <c r="D92" s="44" t="s">
        <v>84</v>
      </c>
      <c r="E92" s="41" t="s">
        <v>128</v>
      </c>
      <c r="F92" s="45">
        <v>0.04719907407407407</v>
      </c>
      <c r="G92" s="18" t="str">
        <f t="shared" si="2"/>
        <v>5.40/km</v>
      </c>
      <c r="H92" s="19">
        <f t="shared" si="4"/>
        <v>0.016574074074074067</v>
      </c>
      <c r="I92" s="19">
        <f t="shared" si="5"/>
        <v>0.01190972222222221</v>
      </c>
    </row>
    <row r="93" spans="1:9" ht="15" customHeight="1">
      <c r="A93" s="17">
        <v>90</v>
      </c>
      <c r="B93" s="41" t="s">
        <v>218</v>
      </c>
      <c r="C93" s="41" t="s">
        <v>25</v>
      </c>
      <c r="D93" s="44" t="s">
        <v>219</v>
      </c>
      <c r="E93" s="41" t="s">
        <v>220</v>
      </c>
      <c r="F93" s="45">
        <v>0.04756944444444444</v>
      </c>
      <c r="G93" s="18" t="str">
        <f t="shared" si="2"/>
        <v>5.43/km</v>
      </c>
      <c r="H93" s="19">
        <f t="shared" si="4"/>
        <v>0.016944444444444443</v>
      </c>
      <c r="I93" s="19">
        <f t="shared" si="5"/>
        <v>0</v>
      </c>
    </row>
    <row r="94" spans="1:9" ht="15" customHeight="1">
      <c r="A94" s="17">
        <v>91</v>
      </c>
      <c r="B94" s="41" t="s">
        <v>221</v>
      </c>
      <c r="C94" s="41" t="s">
        <v>11</v>
      </c>
      <c r="D94" s="44" t="s">
        <v>116</v>
      </c>
      <c r="E94" s="41" t="s">
        <v>41</v>
      </c>
      <c r="F94" s="45">
        <v>0.04776620370370371</v>
      </c>
      <c r="G94" s="18" t="str">
        <f t="shared" si="2"/>
        <v>5.44/km</v>
      </c>
      <c r="H94" s="19">
        <f t="shared" si="4"/>
        <v>0.017141203703703707</v>
      </c>
      <c r="I94" s="19">
        <f t="shared" si="5"/>
        <v>0.010162037037037039</v>
      </c>
    </row>
    <row r="95" spans="1:9" ht="15" customHeight="1">
      <c r="A95" s="17">
        <v>92</v>
      </c>
      <c r="B95" s="41" t="s">
        <v>52</v>
      </c>
      <c r="C95" s="41" t="s">
        <v>222</v>
      </c>
      <c r="D95" s="44" t="s">
        <v>133</v>
      </c>
      <c r="E95" s="41" t="s">
        <v>60</v>
      </c>
      <c r="F95" s="45">
        <v>0.04784722222222223</v>
      </c>
      <c r="G95" s="18" t="str">
        <f t="shared" si="2"/>
        <v>5.45/km</v>
      </c>
      <c r="H95" s="19">
        <f t="shared" si="4"/>
        <v>0.01722222222222223</v>
      </c>
      <c r="I95" s="19">
        <f t="shared" si="5"/>
        <v>0.008842592592592596</v>
      </c>
    </row>
    <row r="96" spans="1:9" ht="15" customHeight="1">
      <c r="A96" s="17">
        <v>93</v>
      </c>
      <c r="B96" s="41" t="s">
        <v>223</v>
      </c>
      <c r="C96" s="41" t="s">
        <v>279</v>
      </c>
      <c r="D96" s="44" t="s">
        <v>140</v>
      </c>
      <c r="E96" s="41" t="s">
        <v>109</v>
      </c>
      <c r="F96" s="45">
        <v>0.04795138888888889</v>
      </c>
      <c r="G96" s="18" t="str">
        <f t="shared" si="2"/>
        <v>5.45/km</v>
      </c>
      <c r="H96" s="19">
        <f t="shared" si="4"/>
        <v>0.01732638888888889</v>
      </c>
      <c r="I96" s="19">
        <f t="shared" si="5"/>
        <v>0.007777777777777779</v>
      </c>
    </row>
    <row r="97" spans="1:9" ht="15" customHeight="1">
      <c r="A97" s="17">
        <v>94</v>
      </c>
      <c r="B97" s="41" t="s">
        <v>224</v>
      </c>
      <c r="C97" s="41" t="s">
        <v>26</v>
      </c>
      <c r="D97" s="44" t="s">
        <v>133</v>
      </c>
      <c r="E97" s="41" t="s">
        <v>162</v>
      </c>
      <c r="F97" s="45">
        <v>0.04815972222222222</v>
      </c>
      <c r="G97" s="18" t="str">
        <f t="shared" si="2"/>
        <v>5.47/km</v>
      </c>
      <c r="H97" s="19">
        <f t="shared" si="4"/>
        <v>0.017534722222222222</v>
      </c>
      <c r="I97" s="19">
        <f t="shared" si="5"/>
        <v>0.00915509259259259</v>
      </c>
    </row>
    <row r="98" spans="1:9" ht="15" customHeight="1">
      <c r="A98" s="17">
        <v>95</v>
      </c>
      <c r="B98" s="41" t="s">
        <v>225</v>
      </c>
      <c r="C98" s="41" t="s">
        <v>226</v>
      </c>
      <c r="D98" s="44" t="s">
        <v>84</v>
      </c>
      <c r="E98" s="41" t="s">
        <v>141</v>
      </c>
      <c r="F98" s="45">
        <v>0.048483796296296296</v>
      </c>
      <c r="G98" s="18" t="str">
        <f t="shared" si="2"/>
        <v>5.49/km</v>
      </c>
      <c r="H98" s="19">
        <f t="shared" si="4"/>
        <v>0.017858796296296296</v>
      </c>
      <c r="I98" s="19">
        <f t="shared" si="5"/>
        <v>0.01319444444444444</v>
      </c>
    </row>
    <row r="99" spans="1:9" ht="15" customHeight="1">
      <c r="A99" s="17">
        <v>96</v>
      </c>
      <c r="B99" s="41" t="s">
        <v>227</v>
      </c>
      <c r="C99" s="41" t="s">
        <v>25</v>
      </c>
      <c r="D99" s="44" t="s">
        <v>108</v>
      </c>
      <c r="E99" s="41" t="s">
        <v>137</v>
      </c>
      <c r="F99" s="45">
        <v>0.048587962962962965</v>
      </c>
      <c r="G99" s="18" t="str">
        <f t="shared" si="2"/>
        <v>5.50/km</v>
      </c>
      <c r="H99" s="19">
        <f t="shared" si="4"/>
        <v>0.017962962962962965</v>
      </c>
      <c r="I99" s="19">
        <f t="shared" si="5"/>
        <v>0.01123842592592593</v>
      </c>
    </row>
    <row r="100" spans="1:9" ht="15" customHeight="1">
      <c r="A100" s="17">
        <v>97</v>
      </c>
      <c r="B100" s="41" t="s">
        <v>228</v>
      </c>
      <c r="C100" s="41" t="s">
        <v>29</v>
      </c>
      <c r="D100" s="44" t="s">
        <v>59</v>
      </c>
      <c r="E100" s="41" t="s">
        <v>123</v>
      </c>
      <c r="F100" s="45">
        <v>0.04864583333333333</v>
      </c>
      <c r="G100" s="18" t="str">
        <f t="shared" si="2"/>
        <v>5.50/km</v>
      </c>
      <c r="H100" s="19">
        <f t="shared" si="4"/>
        <v>0.018020833333333333</v>
      </c>
      <c r="I100" s="19">
        <f t="shared" si="5"/>
        <v>0.015300925925925926</v>
      </c>
    </row>
    <row r="101" spans="1:9" ht="15" customHeight="1">
      <c r="A101" s="17">
        <v>98</v>
      </c>
      <c r="B101" s="41" t="s">
        <v>156</v>
      </c>
      <c r="C101" s="41" t="s">
        <v>58</v>
      </c>
      <c r="D101" s="44" t="s">
        <v>47</v>
      </c>
      <c r="E101" s="41" t="s">
        <v>41</v>
      </c>
      <c r="F101" s="45">
        <v>0.04902777777777778</v>
      </c>
      <c r="G101" s="18" t="str">
        <f t="shared" si="2"/>
        <v>5.53/km</v>
      </c>
      <c r="H101" s="19">
        <f t="shared" si="4"/>
        <v>0.018402777777777782</v>
      </c>
      <c r="I101" s="19">
        <f t="shared" si="5"/>
        <v>0.016851851851851854</v>
      </c>
    </row>
    <row r="102" spans="1:9" ht="15" customHeight="1">
      <c r="A102" s="17">
        <v>99</v>
      </c>
      <c r="B102" s="41" t="s">
        <v>229</v>
      </c>
      <c r="C102" s="41" t="s">
        <v>230</v>
      </c>
      <c r="D102" s="44" t="s">
        <v>231</v>
      </c>
      <c r="E102" s="41" t="s">
        <v>232</v>
      </c>
      <c r="F102" s="45">
        <v>0.0490625</v>
      </c>
      <c r="G102" s="18" t="str">
        <f t="shared" si="2"/>
        <v>5.53/km</v>
      </c>
      <c r="H102" s="19">
        <f t="shared" si="4"/>
        <v>0.018437500000000002</v>
      </c>
      <c r="I102" s="19">
        <f t="shared" si="5"/>
        <v>0</v>
      </c>
    </row>
    <row r="103" spans="1:9" ht="15" customHeight="1">
      <c r="A103" s="17">
        <v>100</v>
      </c>
      <c r="B103" s="41" t="s">
        <v>233</v>
      </c>
      <c r="C103" s="41" t="s">
        <v>63</v>
      </c>
      <c r="D103" s="44" t="s">
        <v>84</v>
      </c>
      <c r="E103" s="41" t="s">
        <v>96</v>
      </c>
      <c r="F103" s="45">
        <v>0.04922453703703703</v>
      </c>
      <c r="G103" s="18" t="str">
        <f t="shared" si="2"/>
        <v>5.54/km</v>
      </c>
      <c r="H103" s="19">
        <f t="shared" si="4"/>
        <v>0.018599537037037032</v>
      </c>
      <c r="I103" s="19">
        <f t="shared" si="5"/>
        <v>0.013935185185185175</v>
      </c>
    </row>
    <row r="104" spans="1:9" ht="15" customHeight="1">
      <c r="A104" s="17">
        <v>101</v>
      </c>
      <c r="B104" s="41" t="s">
        <v>234</v>
      </c>
      <c r="C104" s="41" t="s">
        <v>15</v>
      </c>
      <c r="D104" s="44" t="s">
        <v>84</v>
      </c>
      <c r="E104" s="41" t="s">
        <v>123</v>
      </c>
      <c r="F104" s="45">
        <v>0.04978009259259259</v>
      </c>
      <c r="G104" s="18" t="str">
        <f t="shared" si="2"/>
        <v>5.58/km</v>
      </c>
      <c r="H104" s="19">
        <f t="shared" si="4"/>
        <v>0.01915509259259259</v>
      </c>
      <c r="I104" s="19">
        <f t="shared" si="5"/>
        <v>0.014490740740740735</v>
      </c>
    </row>
    <row r="105" spans="1:9" ht="15" customHeight="1">
      <c r="A105" s="17">
        <v>102</v>
      </c>
      <c r="B105" s="41" t="s">
        <v>235</v>
      </c>
      <c r="C105" s="41" t="s">
        <v>29</v>
      </c>
      <c r="D105" s="44" t="s">
        <v>47</v>
      </c>
      <c r="E105" s="41" t="s">
        <v>41</v>
      </c>
      <c r="F105" s="45">
        <v>0.04979166666666667</v>
      </c>
      <c r="G105" s="18" t="str">
        <f t="shared" si="2"/>
        <v>5.59/km</v>
      </c>
      <c r="H105" s="19">
        <f t="shared" si="4"/>
        <v>0.019166666666666672</v>
      </c>
      <c r="I105" s="19">
        <f t="shared" si="5"/>
        <v>0.017615740740740744</v>
      </c>
    </row>
    <row r="106" spans="1:9" ht="15" customHeight="1">
      <c r="A106" s="17">
        <v>103</v>
      </c>
      <c r="B106" s="41" t="s">
        <v>236</v>
      </c>
      <c r="C106" s="41" t="s">
        <v>27</v>
      </c>
      <c r="D106" s="44" t="s">
        <v>219</v>
      </c>
      <c r="E106" s="41" t="s">
        <v>237</v>
      </c>
      <c r="F106" s="45">
        <v>0.049895833333333334</v>
      </c>
      <c r="G106" s="18" t="str">
        <f t="shared" si="2"/>
        <v>5.59/km</v>
      </c>
      <c r="H106" s="19">
        <f t="shared" si="4"/>
        <v>0.019270833333333334</v>
      </c>
      <c r="I106" s="19">
        <f t="shared" si="5"/>
        <v>0.0023263888888888917</v>
      </c>
    </row>
    <row r="107" spans="1:9" ht="15" customHeight="1">
      <c r="A107" s="17">
        <v>104</v>
      </c>
      <c r="B107" s="41" t="s">
        <v>238</v>
      </c>
      <c r="C107" s="41" t="s">
        <v>239</v>
      </c>
      <c r="D107" s="44" t="s">
        <v>133</v>
      </c>
      <c r="E107" s="41" t="s">
        <v>96</v>
      </c>
      <c r="F107" s="45">
        <v>0.050150462962962966</v>
      </c>
      <c r="G107" s="18" t="str">
        <f t="shared" si="2"/>
        <v>6.01/km</v>
      </c>
      <c r="H107" s="19">
        <f t="shared" si="4"/>
        <v>0.019525462962962967</v>
      </c>
      <c r="I107" s="19">
        <f t="shared" si="5"/>
        <v>0.011145833333333334</v>
      </c>
    </row>
    <row r="108" spans="1:9" ht="15" customHeight="1">
      <c r="A108" s="17">
        <v>105</v>
      </c>
      <c r="B108" s="41" t="s">
        <v>240</v>
      </c>
      <c r="C108" s="41" t="s">
        <v>24</v>
      </c>
      <c r="D108" s="44" t="s">
        <v>108</v>
      </c>
      <c r="E108" s="41" t="s">
        <v>41</v>
      </c>
      <c r="F108" s="45">
        <v>0.0503125</v>
      </c>
      <c r="G108" s="18" t="str">
        <f t="shared" si="2"/>
        <v>6.02/km</v>
      </c>
      <c r="H108" s="19">
        <f t="shared" si="4"/>
        <v>0.019687500000000004</v>
      </c>
      <c r="I108" s="19">
        <f t="shared" si="5"/>
        <v>0.012962962962962968</v>
      </c>
    </row>
    <row r="109" spans="1:9" ht="15" customHeight="1">
      <c r="A109" s="17">
        <v>106</v>
      </c>
      <c r="B109" s="41" t="s">
        <v>241</v>
      </c>
      <c r="C109" s="41" t="s">
        <v>26</v>
      </c>
      <c r="D109" s="44" t="s">
        <v>133</v>
      </c>
      <c r="E109" s="41" t="s">
        <v>96</v>
      </c>
      <c r="F109" s="45">
        <v>0.050381944444444444</v>
      </c>
      <c r="G109" s="18" t="str">
        <f t="shared" si="2"/>
        <v>6.03/km</v>
      </c>
      <c r="H109" s="19">
        <f t="shared" si="4"/>
        <v>0.019756944444444445</v>
      </c>
      <c r="I109" s="19">
        <f t="shared" si="5"/>
        <v>0.011377314814814812</v>
      </c>
    </row>
    <row r="110" spans="1:9" ht="15" customHeight="1">
      <c r="A110" s="17">
        <v>107</v>
      </c>
      <c r="B110" s="41" t="s">
        <v>242</v>
      </c>
      <c r="C110" s="41" t="s">
        <v>243</v>
      </c>
      <c r="D110" s="44" t="s">
        <v>40</v>
      </c>
      <c r="E110" s="41" t="s">
        <v>41</v>
      </c>
      <c r="F110" s="45">
        <v>0.05047453703703703</v>
      </c>
      <c r="G110" s="18" t="str">
        <f t="shared" si="2"/>
        <v>6.03/km</v>
      </c>
      <c r="H110" s="19">
        <f t="shared" si="4"/>
        <v>0.019849537037037034</v>
      </c>
      <c r="I110" s="19">
        <f t="shared" si="5"/>
        <v>0.019849537037037034</v>
      </c>
    </row>
    <row r="111" spans="1:9" ht="15" customHeight="1">
      <c r="A111" s="17">
        <v>108</v>
      </c>
      <c r="B111" s="41" t="s">
        <v>244</v>
      </c>
      <c r="C111" s="41" t="s">
        <v>245</v>
      </c>
      <c r="D111" s="44" t="s">
        <v>108</v>
      </c>
      <c r="E111" s="41" t="s">
        <v>246</v>
      </c>
      <c r="F111" s="45">
        <v>0.050798611111111114</v>
      </c>
      <c r="G111" s="18" t="str">
        <f t="shared" si="2"/>
        <v>6.06/km</v>
      </c>
      <c r="H111" s="19">
        <f t="shared" si="4"/>
        <v>0.020173611111111114</v>
      </c>
      <c r="I111" s="19">
        <f t="shared" si="5"/>
        <v>0.013449074074074079</v>
      </c>
    </row>
    <row r="112" spans="1:9" ht="15" customHeight="1">
      <c r="A112" s="17">
        <v>109</v>
      </c>
      <c r="B112" s="41" t="s">
        <v>247</v>
      </c>
      <c r="C112" s="41" t="s">
        <v>248</v>
      </c>
      <c r="D112" s="44" t="s">
        <v>160</v>
      </c>
      <c r="E112" s="41" t="s">
        <v>41</v>
      </c>
      <c r="F112" s="45">
        <v>0.05103009259259259</v>
      </c>
      <c r="G112" s="18" t="str">
        <f t="shared" si="2"/>
        <v>6.07/km</v>
      </c>
      <c r="H112" s="19">
        <f t="shared" si="4"/>
        <v>0.020405092592592593</v>
      </c>
      <c r="I112" s="19">
        <f t="shared" si="5"/>
        <v>0.009699074074074075</v>
      </c>
    </row>
    <row r="113" spans="1:9" ht="15" customHeight="1">
      <c r="A113" s="17">
        <v>110</v>
      </c>
      <c r="B113" s="41" t="s">
        <v>249</v>
      </c>
      <c r="C113" s="41" t="s">
        <v>18</v>
      </c>
      <c r="D113" s="44" t="s">
        <v>108</v>
      </c>
      <c r="E113" s="41" t="s">
        <v>250</v>
      </c>
      <c r="F113" s="45">
        <v>0.05142361111111111</v>
      </c>
      <c r="G113" s="18" t="str">
        <f t="shared" si="2"/>
        <v>6.10/km</v>
      </c>
      <c r="H113" s="19">
        <f t="shared" si="4"/>
        <v>0.020798611111111108</v>
      </c>
      <c r="I113" s="19">
        <f t="shared" si="5"/>
        <v>0.014074074074074072</v>
      </c>
    </row>
    <row r="114" spans="1:9" ht="15" customHeight="1">
      <c r="A114" s="17">
        <v>111</v>
      </c>
      <c r="B114" s="41" t="s">
        <v>251</v>
      </c>
      <c r="C114" s="41" t="s">
        <v>22</v>
      </c>
      <c r="D114" s="44" t="s">
        <v>47</v>
      </c>
      <c r="E114" s="41" t="s">
        <v>252</v>
      </c>
      <c r="F114" s="45">
        <v>0.05157407407407408</v>
      </c>
      <c r="G114" s="18" t="str">
        <f t="shared" si="2"/>
        <v>6.11/km</v>
      </c>
      <c r="H114" s="19">
        <f t="shared" si="4"/>
        <v>0.02094907407407408</v>
      </c>
      <c r="I114" s="19">
        <f t="shared" si="5"/>
        <v>0.01939814814814815</v>
      </c>
    </row>
    <row r="115" spans="1:9" ht="15" customHeight="1">
      <c r="A115" s="17">
        <v>112</v>
      </c>
      <c r="B115" s="41" t="s">
        <v>253</v>
      </c>
      <c r="C115" s="41" t="s">
        <v>254</v>
      </c>
      <c r="D115" s="44" t="s">
        <v>160</v>
      </c>
      <c r="E115" s="41" t="s">
        <v>96</v>
      </c>
      <c r="F115" s="45">
        <v>0.051932870370370365</v>
      </c>
      <c r="G115" s="18" t="str">
        <f t="shared" si="2"/>
        <v>6.14/km</v>
      </c>
      <c r="H115" s="19">
        <f t="shared" si="4"/>
        <v>0.021307870370370366</v>
      </c>
      <c r="I115" s="19">
        <f t="shared" si="5"/>
        <v>0.010601851851851848</v>
      </c>
    </row>
    <row r="116" spans="1:9" ht="15" customHeight="1">
      <c r="A116" s="17">
        <v>113</v>
      </c>
      <c r="B116" s="41" t="s">
        <v>255</v>
      </c>
      <c r="C116" s="41" t="s">
        <v>256</v>
      </c>
      <c r="D116" s="44" t="s">
        <v>50</v>
      </c>
      <c r="E116" s="41" t="s">
        <v>41</v>
      </c>
      <c r="F116" s="45">
        <v>0.05243055555555556</v>
      </c>
      <c r="G116" s="18" t="str">
        <f t="shared" si="2"/>
        <v>6.18/km</v>
      </c>
      <c r="H116" s="19">
        <f t="shared" si="4"/>
        <v>0.021805555555555557</v>
      </c>
      <c r="I116" s="19">
        <f t="shared" si="5"/>
        <v>0.01984953703703704</v>
      </c>
    </row>
    <row r="117" spans="1:9" ht="15" customHeight="1">
      <c r="A117" s="17">
        <v>114</v>
      </c>
      <c r="B117" s="41" t="s">
        <v>257</v>
      </c>
      <c r="C117" s="41" t="s">
        <v>226</v>
      </c>
      <c r="D117" s="44" t="s">
        <v>43</v>
      </c>
      <c r="E117" s="41" t="s">
        <v>41</v>
      </c>
      <c r="F117" s="45">
        <v>0.05244212962962963</v>
      </c>
      <c r="G117" s="18" t="str">
        <f t="shared" si="2"/>
        <v>6.18/km</v>
      </c>
      <c r="H117" s="19">
        <f t="shared" si="4"/>
        <v>0.02181712962962963</v>
      </c>
      <c r="I117" s="19">
        <f t="shared" si="5"/>
        <v>0.021597222222222226</v>
      </c>
    </row>
    <row r="118" spans="1:9" ht="15" customHeight="1">
      <c r="A118" s="17">
        <v>115</v>
      </c>
      <c r="B118" s="41" t="s">
        <v>258</v>
      </c>
      <c r="C118" s="41" t="s">
        <v>15</v>
      </c>
      <c r="D118" s="44" t="s">
        <v>108</v>
      </c>
      <c r="E118" s="41" t="s">
        <v>178</v>
      </c>
      <c r="F118" s="45">
        <v>0.05258101851851852</v>
      </c>
      <c r="G118" s="18" t="str">
        <f t="shared" si="2"/>
        <v>6.19/km</v>
      </c>
      <c r="H118" s="19">
        <f t="shared" si="4"/>
        <v>0.02195601851851852</v>
      </c>
      <c r="I118" s="19">
        <f t="shared" si="5"/>
        <v>0.015231481481481485</v>
      </c>
    </row>
    <row r="119" spans="1:9" ht="15" customHeight="1">
      <c r="A119" s="17">
        <v>116</v>
      </c>
      <c r="B119" s="41" t="s">
        <v>259</v>
      </c>
      <c r="C119" s="41" t="s">
        <v>260</v>
      </c>
      <c r="D119" s="44" t="s">
        <v>133</v>
      </c>
      <c r="E119" s="41" t="s">
        <v>128</v>
      </c>
      <c r="F119" s="45">
        <v>0.05296296296296296</v>
      </c>
      <c r="G119" s="18" t="str">
        <f t="shared" si="2"/>
        <v>6.21/km</v>
      </c>
      <c r="H119" s="19">
        <f t="shared" si="4"/>
        <v>0.022337962962962962</v>
      </c>
      <c r="I119" s="19">
        <f t="shared" si="5"/>
        <v>0.01395833333333333</v>
      </c>
    </row>
    <row r="120" spans="1:9" ht="15" customHeight="1">
      <c r="A120" s="17">
        <v>117</v>
      </c>
      <c r="B120" s="41" t="s">
        <v>261</v>
      </c>
      <c r="C120" s="41" t="s">
        <v>262</v>
      </c>
      <c r="D120" s="44" t="s">
        <v>160</v>
      </c>
      <c r="E120" s="41" t="s">
        <v>123</v>
      </c>
      <c r="F120" s="45">
        <v>0.05306712962962964</v>
      </c>
      <c r="G120" s="18" t="str">
        <f t="shared" si="2"/>
        <v>6.22/km</v>
      </c>
      <c r="H120" s="19">
        <f t="shared" si="4"/>
        <v>0.022442129629629638</v>
      </c>
      <c r="I120" s="19">
        <f t="shared" si="5"/>
        <v>0.01173611111111112</v>
      </c>
    </row>
    <row r="121" spans="1:9" ht="15" customHeight="1">
      <c r="A121" s="17">
        <v>118</v>
      </c>
      <c r="B121" s="41" t="s">
        <v>263</v>
      </c>
      <c r="C121" s="41" t="s">
        <v>25</v>
      </c>
      <c r="D121" s="44" t="s">
        <v>219</v>
      </c>
      <c r="E121" s="41" t="s">
        <v>264</v>
      </c>
      <c r="F121" s="45">
        <v>0.053391203703703705</v>
      </c>
      <c r="G121" s="18" t="str">
        <f t="shared" si="2"/>
        <v>6.24/km</v>
      </c>
      <c r="H121" s="19">
        <f t="shared" si="4"/>
        <v>0.022766203703703705</v>
      </c>
      <c r="I121" s="19">
        <f t="shared" si="5"/>
        <v>0.005821759259259263</v>
      </c>
    </row>
    <row r="122" spans="1:9" ht="15" customHeight="1">
      <c r="A122" s="17">
        <v>119</v>
      </c>
      <c r="B122" s="41" t="s">
        <v>265</v>
      </c>
      <c r="C122" s="41" t="s">
        <v>13</v>
      </c>
      <c r="D122" s="44" t="s">
        <v>40</v>
      </c>
      <c r="E122" s="41" t="s">
        <v>72</v>
      </c>
      <c r="F122" s="45">
        <v>0.05377314814814815</v>
      </c>
      <c r="G122" s="18" t="str">
        <f t="shared" si="2"/>
        <v>6.27/km</v>
      </c>
      <c r="H122" s="19">
        <f t="shared" si="4"/>
        <v>0.023148148148148154</v>
      </c>
      <c r="I122" s="19">
        <f t="shared" si="5"/>
        <v>0.023148148148148154</v>
      </c>
    </row>
    <row r="123" spans="1:9" ht="15" customHeight="1">
      <c r="A123" s="17">
        <v>120</v>
      </c>
      <c r="B123" s="41" t="s">
        <v>266</v>
      </c>
      <c r="C123" s="41" t="s">
        <v>267</v>
      </c>
      <c r="D123" s="44" t="s">
        <v>160</v>
      </c>
      <c r="E123" s="41" t="s">
        <v>141</v>
      </c>
      <c r="F123" s="45">
        <v>0.053807870370370374</v>
      </c>
      <c r="G123" s="18" t="str">
        <f t="shared" si="2"/>
        <v>6.27/km</v>
      </c>
      <c r="H123" s="19">
        <f t="shared" si="4"/>
        <v>0.023182870370370375</v>
      </c>
      <c r="I123" s="19">
        <f t="shared" si="5"/>
        <v>0.012476851851851857</v>
      </c>
    </row>
    <row r="124" spans="1:9" ht="15" customHeight="1">
      <c r="A124" s="17">
        <v>121</v>
      </c>
      <c r="B124" s="41" t="s">
        <v>268</v>
      </c>
      <c r="C124" s="41" t="s">
        <v>269</v>
      </c>
      <c r="D124" s="44" t="s">
        <v>219</v>
      </c>
      <c r="E124" s="41" t="s">
        <v>128</v>
      </c>
      <c r="F124" s="45">
        <v>0.05395833333333333</v>
      </c>
      <c r="G124" s="18" t="str">
        <f t="shared" si="2"/>
        <v>6.29/km</v>
      </c>
      <c r="H124" s="19">
        <f t="shared" si="4"/>
        <v>0.02333333333333333</v>
      </c>
      <c r="I124" s="19">
        <f t="shared" si="5"/>
        <v>0.006388888888888888</v>
      </c>
    </row>
    <row r="125" spans="1:9" ht="15" customHeight="1">
      <c r="A125" s="17">
        <v>122</v>
      </c>
      <c r="B125" s="41" t="s">
        <v>270</v>
      </c>
      <c r="C125" s="41" t="s">
        <v>11</v>
      </c>
      <c r="D125" s="44" t="s">
        <v>84</v>
      </c>
      <c r="E125" s="41" t="s">
        <v>67</v>
      </c>
      <c r="F125" s="45">
        <v>0.05480324074074074</v>
      </c>
      <c r="G125" s="18" t="str">
        <f t="shared" si="2"/>
        <v>6.35/km</v>
      </c>
      <c r="H125" s="19">
        <f t="shared" si="4"/>
        <v>0.024178240740740743</v>
      </c>
      <c r="I125" s="19">
        <f t="shared" si="5"/>
        <v>0.019513888888888886</v>
      </c>
    </row>
    <row r="126" spans="1:9" ht="15" customHeight="1">
      <c r="A126" s="17">
        <v>123</v>
      </c>
      <c r="B126" s="41" t="s">
        <v>271</v>
      </c>
      <c r="C126" s="41" t="s">
        <v>272</v>
      </c>
      <c r="D126" s="44" t="s">
        <v>84</v>
      </c>
      <c r="E126" s="41" t="s">
        <v>128</v>
      </c>
      <c r="F126" s="45">
        <v>0.056921296296296296</v>
      </c>
      <c r="G126" s="18" t="str">
        <f t="shared" si="2"/>
        <v>6.50/km</v>
      </c>
      <c r="H126" s="19">
        <f t="shared" si="4"/>
        <v>0.026296296296296297</v>
      </c>
      <c r="I126" s="19">
        <f t="shared" si="5"/>
        <v>0.02163194444444444</v>
      </c>
    </row>
    <row r="127" spans="1:9" ht="15" customHeight="1">
      <c r="A127" s="17">
        <v>124</v>
      </c>
      <c r="B127" s="41" t="s">
        <v>273</v>
      </c>
      <c r="C127" s="41" t="s">
        <v>199</v>
      </c>
      <c r="D127" s="44" t="s">
        <v>140</v>
      </c>
      <c r="E127" s="41" t="s">
        <v>250</v>
      </c>
      <c r="F127" s="45">
        <v>0.06075231481481482</v>
      </c>
      <c r="G127" s="18" t="str">
        <f t="shared" si="2"/>
        <v>7.17/km</v>
      </c>
      <c r="H127" s="19">
        <f t="shared" si="4"/>
        <v>0.030127314814814822</v>
      </c>
      <c r="I127" s="19">
        <f t="shared" si="5"/>
        <v>0.02057870370370371</v>
      </c>
    </row>
    <row r="128" spans="1:9" ht="15" customHeight="1">
      <c r="A128" s="17">
        <v>125</v>
      </c>
      <c r="B128" s="41" t="s">
        <v>274</v>
      </c>
      <c r="C128" s="41" t="s">
        <v>275</v>
      </c>
      <c r="D128" s="44" t="s">
        <v>160</v>
      </c>
      <c r="E128" s="41" t="s">
        <v>41</v>
      </c>
      <c r="F128" s="45">
        <v>0.06297453703703704</v>
      </c>
      <c r="G128" s="18" t="str">
        <f t="shared" si="2"/>
        <v>7.33/km</v>
      </c>
      <c r="H128" s="19">
        <f t="shared" si="4"/>
        <v>0.03234953703703704</v>
      </c>
      <c r="I128" s="19">
        <f t="shared" si="5"/>
        <v>0.02164351851851852</v>
      </c>
    </row>
    <row r="129" spans="1:9" ht="15" customHeight="1">
      <c r="A129" s="17">
        <v>126</v>
      </c>
      <c r="B129" s="41" t="s">
        <v>276</v>
      </c>
      <c r="C129" s="41" t="s">
        <v>11</v>
      </c>
      <c r="D129" s="44" t="s">
        <v>219</v>
      </c>
      <c r="E129" s="41" t="s">
        <v>250</v>
      </c>
      <c r="F129" s="45">
        <v>0.06802083333333334</v>
      </c>
      <c r="G129" s="18" t="str">
        <f t="shared" si="2"/>
        <v>8.10/km</v>
      </c>
      <c r="H129" s="19">
        <f t="shared" si="4"/>
        <v>0.037395833333333336</v>
      </c>
      <c r="I129" s="19">
        <f t="shared" si="5"/>
        <v>0.020451388888888894</v>
      </c>
    </row>
    <row r="130" spans="1:9" ht="15" customHeight="1">
      <c r="A130" s="17">
        <v>127</v>
      </c>
      <c r="B130" s="41" t="s">
        <v>277</v>
      </c>
      <c r="C130" s="41" t="s">
        <v>226</v>
      </c>
      <c r="D130" s="44" t="s">
        <v>40</v>
      </c>
      <c r="E130" s="41" t="s">
        <v>41</v>
      </c>
      <c r="F130" s="45">
        <v>0.06805555555555555</v>
      </c>
      <c r="G130" s="18" t="str">
        <f t="shared" si="2"/>
        <v>8.10/km</v>
      </c>
      <c r="H130" s="19">
        <f t="shared" si="4"/>
        <v>0.03743055555555555</v>
      </c>
      <c r="I130" s="19">
        <f t="shared" si="5"/>
        <v>0.03743055555555555</v>
      </c>
    </row>
    <row r="131" spans="1:9" ht="15" customHeight="1" thickBot="1">
      <c r="A131" s="22">
        <v>128</v>
      </c>
      <c r="B131" s="46" t="s">
        <v>277</v>
      </c>
      <c r="C131" s="46" t="s">
        <v>278</v>
      </c>
      <c r="D131" s="47" t="s">
        <v>133</v>
      </c>
      <c r="E131" s="46" t="s">
        <v>41</v>
      </c>
      <c r="F131" s="48">
        <v>0.06826388888888889</v>
      </c>
      <c r="G131" s="20" t="str">
        <f t="shared" si="2"/>
        <v>8.12/km</v>
      </c>
      <c r="H131" s="23">
        <f t="shared" si="4"/>
        <v>0.03763888888888889</v>
      </c>
      <c r="I131" s="23">
        <f t="shared" si="5"/>
        <v>0.029259259259259256</v>
      </c>
    </row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</sheetData>
  <autoFilter ref="A3:I131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2.7109375" style="4" customWidth="1"/>
  </cols>
  <sheetData>
    <row r="1" spans="1:3" ht="24.75" customHeight="1" thickBot="1">
      <c r="A1" s="36" t="str">
        <f>Individuale!A1</f>
        <v>Atina Enotrail 3ª edizione</v>
      </c>
      <c r="B1" s="36"/>
      <c r="C1" s="36"/>
    </row>
    <row r="2" spans="1:3" ht="33" customHeight="1" thickBot="1">
      <c r="A2" s="37" t="str">
        <f>Individuale!A2&amp;" km. "&amp;Individuale!I2</f>
        <v>Atina (FR) Italia - Domenica 29/11/2009 km. 12</v>
      </c>
      <c r="B2" s="37"/>
      <c r="C2" s="37"/>
    </row>
    <row r="3" spans="1:3" ht="24.75" customHeight="1" thickBot="1">
      <c r="A3" s="24" t="s">
        <v>1</v>
      </c>
      <c r="B3" s="11" t="s">
        <v>5</v>
      </c>
      <c r="C3" s="11" t="s">
        <v>10</v>
      </c>
    </row>
    <row r="4" spans="1:3" s="21" customFormat="1" ht="15" customHeight="1">
      <c r="A4" s="15">
        <v>1</v>
      </c>
      <c r="B4" s="25" t="s">
        <v>41</v>
      </c>
      <c r="C4" s="26">
        <v>27</v>
      </c>
    </row>
    <row r="5" spans="1:3" s="21" customFormat="1" ht="15" customHeight="1">
      <c r="A5" s="18">
        <v>2</v>
      </c>
      <c r="B5" s="27" t="s">
        <v>96</v>
      </c>
      <c r="C5" s="28">
        <v>13</v>
      </c>
    </row>
    <row r="6" spans="1:3" s="21" customFormat="1" ht="15" customHeight="1">
      <c r="A6" s="18">
        <v>3</v>
      </c>
      <c r="B6" s="27" t="s">
        <v>128</v>
      </c>
      <c r="C6" s="28">
        <v>10</v>
      </c>
    </row>
    <row r="7" spans="1:3" s="21" customFormat="1" ht="15" customHeight="1">
      <c r="A7" s="18">
        <v>4</v>
      </c>
      <c r="B7" s="27" t="s">
        <v>123</v>
      </c>
      <c r="C7" s="28">
        <v>7</v>
      </c>
    </row>
    <row r="8" spans="1:3" s="21" customFormat="1" ht="15" customHeight="1">
      <c r="A8" s="18">
        <v>5</v>
      </c>
      <c r="B8" s="27" t="s">
        <v>67</v>
      </c>
      <c r="C8" s="28">
        <v>6</v>
      </c>
    </row>
    <row r="9" spans="1:3" s="21" customFormat="1" ht="15" customHeight="1">
      <c r="A9" s="18">
        <v>6</v>
      </c>
      <c r="B9" s="27" t="s">
        <v>141</v>
      </c>
      <c r="C9" s="28">
        <v>5</v>
      </c>
    </row>
    <row r="10" spans="1:3" s="21" customFormat="1" ht="15" customHeight="1">
      <c r="A10" s="18">
        <v>7</v>
      </c>
      <c r="B10" s="27" t="s">
        <v>64</v>
      </c>
      <c r="C10" s="28">
        <v>4</v>
      </c>
    </row>
    <row r="11" spans="1:3" s="21" customFormat="1" ht="15" customHeight="1">
      <c r="A11" s="18">
        <v>8</v>
      </c>
      <c r="B11" s="27" t="s">
        <v>178</v>
      </c>
      <c r="C11" s="28">
        <v>3</v>
      </c>
    </row>
    <row r="12" spans="1:3" s="21" customFormat="1" ht="15" customHeight="1">
      <c r="A12" s="18">
        <v>9</v>
      </c>
      <c r="B12" s="27" t="s">
        <v>137</v>
      </c>
      <c r="C12" s="28">
        <v>3</v>
      </c>
    </row>
    <row r="13" spans="1:3" s="21" customFormat="1" ht="15" customHeight="1">
      <c r="A13" s="18">
        <v>10</v>
      </c>
      <c r="B13" s="27" t="s">
        <v>250</v>
      </c>
      <c r="C13" s="28">
        <v>3</v>
      </c>
    </row>
    <row r="14" spans="1:3" ht="15" customHeight="1">
      <c r="A14" s="18">
        <v>11</v>
      </c>
      <c r="B14" s="27" t="s">
        <v>72</v>
      </c>
      <c r="C14" s="28">
        <v>2</v>
      </c>
    </row>
    <row r="15" spans="1:3" ht="15" customHeight="1">
      <c r="A15" s="18">
        <v>12</v>
      </c>
      <c r="B15" s="27" t="s">
        <v>77</v>
      </c>
      <c r="C15" s="28">
        <v>2</v>
      </c>
    </row>
    <row r="16" spans="1:3" s="21" customFormat="1" ht="15" customHeight="1">
      <c r="A16" s="18">
        <v>13</v>
      </c>
      <c r="B16" s="27" t="s">
        <v>155</v>
      </c>
      <c r="C16" s="28">
        <v>2</v>
      </c>
    </row>
    <row r="17" spans="1:3" ht="15" customHeight="1">
      <c r="A17" s="18">
        <v>14</v>
      </c>
      <c r="B17" s="27" t="s">
        <v>60</v>
      </c>
      <c r="C17" s="28">
        <v>2</v>
      </c>
    </row>
    <row r="18" spans="1:3" ht="15" customHeight="1">
      <c r="A18" s="18">
        <v>15</v>
      </c>
      <c r="B18" s="27" t="s">
        <v>109</v>
      </c>
      <c r="C18" s="28">
        <v>2</v>
      </c>
    </row>
    <row r="19" spans="1:3" ht="15" customHeight="1">
      <c r="A19" s="18">
        <v>16</v>
      </c>
      <c r="B19" s="27" t="s">
        <v>162</v>
      </c>
      <c r="C19" s="28">
        <v>2</v>
      </c>
    </row>
    <row r="20" spans="1:3" ht="15" customHeight="1">
      <c r="A20" s="18">
        <v>17</v>
      </c>
      <c r="B20" s="27" t="s">
        <v>118</v>
      </c>
      <c r="C20" s="28">
        <v>2</v>
      </c>
    </row>
    <row r="21" spans="1:3" ht="15" customHeight="1">
      <c r="A21" s="18">
        <v>18</v>
      </c>
      <c r="B21" s="27" t="s">
        <v>93</v>
      </c>
      <c r="C21" s="28">
        <v>2</v>
      </c>
    </row>
    <row r="22" spans="1:3" ht="15" customHeight="1">
      <c r="A22" s="18">
        <v>19</v>
      </c>
      <c r="B22" s="27" t="s">
        <v>69</v>
      </c>
      <c r="C22" s="28">
        <v>2</v>
      </c>
    </row>
    <row r="23" spans="1:3" ht="15" customHeight="1">
      <c r="A23" s="18">
        <v>20</v>
      </c>
      <c r="B23" s="27" t="s">
        <v>187</v>
      </c>
      <c r="C23" s="28">
        <v>1</v>
      </c>
    </row>
    <row r="24" spans="1:3" ht="15" customHeight="1">
      <c r="A24" s="18">
        <v>21</v>
      </c>
      <c r="B24" s="27" t="s">
        <v>75</v>
      </c>
      <c r="C24" s="28">
        <v>1</v>
      </c>
    </row>
    <row r="25" spans="1:3" ht="15" customHeight="1">
      <c r="A25" s="18">
        <v>22</v>
      </c>
      <c r="B25" s="27" t="s">
        <v>126</v>
      </c>
      <c r="C25" s="28">
        <v>1</v>
      </c>
    </row>
    <row r="26" spans="1:3" ht="15" customHeight="1">
      <c r="A26" s="18">
        <v>23</v>
      </c>
      <c r="B26" s="27" t="s">
        <v>173</v>
      </c>
      <c r="C26" s="28">
        <v>1</v>
      </c>
    </row>
    <row r="27" spans="1:3" ht="15" customHeight="1">
      <c r="A27" s="18">
        <v>24</v>
      </c>
      <c r="B27" s="27" t="s">
        <v>220</v>
      </c>
      <c r="C27" s="28">
        <v>1</v>
      </c>
    </row>
    <row r="28" spans="1:3" ht="15" customHeight="1">
      <c r="A28" s="18">
        <v>25</v>
      </c>
      <c r="B28" s="27" t="s">
        <v>51</v>
      </c>
      <c r="C28" s="28">
        <v>1</v>
      </c>
    </row>
    <row r="29" spans="1:3" ht="15" customHeight="1">
      <c r="A29" s="18">
        <v>26</v>
      </c>
      <c r="B29" s="27" t="s">
        <v>246</v>
      </c>
      <c r="C29" s="28">
        <v>1</v>
      </c>
    </row>
    <row r="30" spans="1:3" ht="15" customHeight="1">
      <c r="A30" s="18">
        <v>27</v>
      </c>
      <c r="B30" s="27" t="s">
        <v>152</v>
      </c>
      <c r="C30" s="28">
        <v>1</v>
      </c>
    </row>
    <row r="31" spans="1:3" ht="15" customHeight="1">
      <c r="A31" s="18">
        <v>28</v>
      </c>
      <c r="B31" s="27" t="s">
        <v>89</v>
      </c>
      <c r="C31" s="28">
        <v>1</v>
      </c>
    </row>
    <row r="32" spans="1:3" ht="15" customHeight="1">
      <c r="A32" s="18">
        <v>29</v>
      </c>
      <c r="B32" s="27" t="s">
        <v>62</v>
      </c>
      <c r="C32" s="28">
        <v>1</v>
      </c>
    </row>
    <row r="33" spans="1:3" ht="15" customHeight="1">
      <c r="A33" s="18">
        <v>30</v>
      </c>
      <c r="B33" s="27" t="s">
        <v>167</v>
      </c>
      <c r="C33" s="28">
        <v>1</v>
      </c>
    </row>
    <row r="34" spans="1:3" ht="15" customHeight="1">
      <c r="A34" s="18">
        <v>31</v>
      </c>
      <c r="B34" s="27" t="s">
        <v>252</v>
      </c>
      <c r="C34" s="28">
        <v>1</v>
      </c>
    </row>
    <row r="35" spans="1:3" ht="15" customHeight="1">
      <c r="A35" s="18">
        <v>32</v>
      </c>
      <c r="B35" s="27" t="s">
        <v>175</v>
      </c>
      <c r="C35" s="28">
        <v>1</v>
      </c>
    </row>
    <row r="36" spans="1:3" ht="15" customHeight="1">
      <c r="A36" s="18">
        <v>33</v>
      </c>
      <c r="B36" s="27" t="s">
        <v>48</v>
      </c>
      <c r="C36" s="28">
        <v>1</v>
      </c>
    </row>
    <row r="37" spans="1:3" ht="15" customHeight="1">
      <c r="A37" s="18">
        <v>34</v>
      </c>
      <c r="B37" s="27" t="s">
        <v>44</v>
      </c>
      <c r="C37" s="28">
        <v>1</v>
      </c>
    </row>
    <row r="38" spans="1:3" ht="15" customHeight="1">
      <c r="A38" s="18">
        <v>35</v>
      </c>
      <c r="B38" s="27" t="s">
        <v>237</v>
      </c>
      <c r="C38" s="28">
        <v>1</v>
      </c>
    </row>
    <row r="39" spans="1:3" ht="15" customHeight="1">
      <c r="A39" s="18">
        <v>36</v>
      </c>
      <c r="B39" s="27" t="s">
        <v>32</v>
      </c>
      <c r="C39" s="28">
        <v>1</v>
      </c>
    </row>
    <row r="40" spans="1:3" ht="15" customHeight="1">
      <c r="A40" s="18">
        <v>37</v>
      </c>
      <c r="B40" s="27" t="s">
        <v>81</v>
      </c>
      <c r="C40" s="28">
        <v>1</v>
      </c>
    </row>
    <row r="41" spans="1:3" ht="15" customHeight="1">
      <c r="A41" s="18">
        <v>38</v>
      </c>
      <c r="B41" s="27" t="s">
        <v>264</v>
      </c>
      <c r="C41" s="28">
        <v>1</v>
      </c>
    </row>
    <row r="42" spans="1:3" ht="15" customHeight="1">
      <c r="A42" s="18">
        <v>39</v>
      </c>
      <c r="B42" s="27" t="s">
        <v>54</v>
      </c>
      <c r="C42" s="28">
        <v>1</v>
      </c>
    </row>
    <row r="43" spans="1:3" ht="15" customHeight="1">
      <c r="A43" s="18">
        <v>40</v>
      </c>
      <c r="B43" s="27" t="s">
        <v>232</v>
      </c>
      <c r="C43" s="28">
        <v>1</v>
      </c>
    </row>
    <row r="44" spans="1:3" ht="15" customHeight="1">
      <c r="A44" s="18">
        <v>41</v>
      </c>
      <c r="B44" s="27" t="s">
        <v>79</v>
      </c>
      <c r="C44" s="28">
        <v>1</v>
      </c>
    </row>
    <row r="45" spans="1:3" ht="15" customHeight="1">
      <c r="A45" s="18">
        <v>42</v>
      </c>
      <c r="B45" s="27" t="s">
        <v>203</v>
      </c>
      <c r="C45" s="28">
        <v>1</v>
      </c>
    </row>
    <row r="46" spans="1:3" ht="15" customHeight="1">
      <c r="A46" s="18">
        <v>43</v>
      </c>
      <c r="B46" s="27" t="s">
        <v>86</v>
      </c>
      <c r="C46" s="28">
        <v>1</v>
      </c>
    </row>
    <row r="47" spans="1:3" ht="15" customHeight="1">
      <c r="A47" s="18">
        <v>44</v>
      </c>
      <c r="B47" s="27" t="s">
        <v>197</v>
      </c>
      <c r="C47" s="28">
        <v>1</v>
      </c>
    </row>
    <row r="48" spans="1:3" ht="15" customHeight="1">
      <c r="A48" s="18">
        <v>45</v>
      </c>
      <c r="B48" s="27" t="s">
        <v>214</v>
      </c>
      <c r="C48" s="28">
        <v>1</v>
      </c>
    </row>
    <row r="49" spans="1:3" ht="15" customHeight="1">
      <c r="A49" s="18">
        <v>46</v>
      </c>
      <c r="B49" s="27" t="s">
        <v>121</v>
      </c>
      <c r="C49" s="28">
        <v>1</v>
      </c>
    </row>
    <row r="50" spans="1:3" ht="15" customHeight="1">
      <c r="A50" s="18">
        <v>47</v>
      </c>
      <c r="B50" s="27" t="s">
        <v>150</v>
      </c>
      <c r="C50" s="28">
        <v>1</v>
      </c>
    </row>
    <row r="51" spans="1:3" ht="15" customHeight="1" thickBot="1">
      <c r="A51" s="20">
        <v>48</v>
      </c>
      <c r="B51" s="29" t="s">
        <v>182</v>
      </c>
      <c r="C51" s="30">
        <v>1</v>
      </c>
    </row>
    <row r="52" ht="12.75">
      <c r="C52" s="4">
        <f>SUM(C4:C51)</f>
        <v>128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2009-12-10T13:13:26Z</dcterms:modified>
  <cp:category/>
  <cp:version/>
  <cp:contentType/>
  <cp:contentStatus/>
</cp:coreProperties>
</file>