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<sst xmlns="http://schemas.openxmlformats.org/spreadsheetml/2006/main" count="564" uniqueCount="254">
  <si>
    <t>ASD ATLETICA SAN NICOLA</t>
  </si>
  <si>
    <t>CAIAZZO</t>
  </si>
  <si>
    <t>ANTIMO</t>
  </si>
  <si>
    <t>VILLANO</t>
  </si>
  <si>
    <t>NACCA</t>
  </si>
  <si>
    <t>NUZZO</t>
  </si>
  <si>
    <t>DI RUBBA</t>
  </si>
  <si>
    <t>CARMINE STANISLA</t>
  </si>
  <si>
    <t>SPARANO</t>
  </si>
  <si>
    <t>SILVANO</t>
  </si>
  <si>
    <t>RONDINONE</t>
  </si>
  <si>
    <t>POCIECHA</t>
  </si>
  <si>
    <t>EWA</t>
  </si>
  <si>
    <t>CIOPPA</t>
  </si>
  <si>
    <t>MENNIELLO</t>
  </si>
  <si>
    <t>DI GAETANO</t>
  </si>
  <si>
    <t>PAGANO</t>
  </si>
  <si>
    <t>STRUT</t>
  </si>
  <si>
    <t>LOREDANA ELENA</t>
  </si>
  <si>
    <t>MARSIGLIANTE</t>
  </si>
  <si>
    <t>RUNNING CLUB FUTURA</t>
  </si>
  <si>
    <t>ADAMO</t>
  </si>
  <si>
    <t>FILALI</t>
  </si>
  <si>
    <t>TAYEB</t>
  </si>
  <si>
    <t>CAPUANI</t>
  </si>
  <si>
    <t>CAPOTOSTO</t>
  </si>
  <si>
    <t>C. S. La Fontana Atletica</t>
  </si>
  <si>
    <t>DE CAVE</t>
  </si>
  <si>
    <t>CARMELA</t>
  </si>
  <si>
    <t>W_UNICA</t>
  </si>
  <si>
    <t>MAGLIOCCA</t>
  </si>
  <si>
    <t>CIUCCIO</t>
  </si>
  <si>
    <t>VENTO</t>
  </si>
  <si>
    <t>CANTIELLO</t>
  </si>
  <si>
    <t>FUSIELLO</t>
  </si>
  <si>
    <t>A.S.D.  ATL. MARANO</t>
  </si>
  <si>
    <t>DI NUCCI</t>
  </si>
  <si>
    <t>DELL'AQUILA</t>
  </si>
  <si>
    <t>FIORINI</t>
  </si>
  <si>
    <t>MADDALUNA</t>
  </si>
  <si>
    <t>SCARPELLINO</t>
  </si>
  <si>
    <t>PASCARELLA</t>
  </si>
  <si>
    <t>PIERGIUSEPPE</t>
  </si>
  <si>
    <t>MIELE</t>
  </si>
  <si>
    <t>M_LMN</t>
  </si>
  <si>
    <t>ITOLLO</t>
  </si>
  <si>
    <t>CIPRO</t>
  </si>
  <si>
    <t>ENEA</t>
  </si>
  <si>
    <t>GULLO</t>
  </si>
  <si>
    <t>IACOBUCCI</t>
  </si>
  <si>
    <t>OSVALDO</t>
  </si>
  <si>
    <t>FALCO</t>
  </si>
  <si>
    <t>A.S.D. LIB. ATL. ''88 ACERRA</t>
  </si>
  <si>
    <t>PAGNANO</t>
  </si>
  <si>
    <t>SIMMEL COLLEFERRO</t>
  </si>
  <si>
    <t>MICHELI</t>
  </si>
  <si>
    <t>POLSINELLI</t>
  </si>
  <si>
    <t>ANNA FELICITA</t>
  </si>
  <si>
    <t>MAZZARIELLO</t>
  </si>
  <si>
    <t>VIRGINIA</t>
  </si>
  <si>
    <t>MANNO</t>
  </si>
  <si>
    <t>GELSOMINO</t>
  </si>
  <si>
    <t>PETRELLA</t>
  </si>
  <si>
    <t>PAOLA ANTONELLA AGATA</t>
  </si>
  <si>
    <t>IMMACOLATA CONCETTA</t>
  </si>
  <si>
    <t>IANNOTTA</t>
  </si>
  <si>
    <t>VITTORIA</t>
  </si>
  <si>
    <t>FONICIELLO</t>
  </si>
  <si>
    <t>Giro delle Contrade</t>
  </si>
  <si>
    <t>18ª edizione</t>
  </si>
  <si>
    <t>Trivio di Formia (LT) Italia - Domenica 14/07/2013</t>
  </si>
  <si>
    <t>FILIPPO</t>
  </si>
  <si>
    <t>NATALE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</si>
  <si>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</si>
  <si>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</si>
  <si>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</si>
  <si>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</si>
  <si>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</si>
  <si>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</si>
  <si>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</si>
  <si>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</si>
  <si>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</si>
  <si>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</si>
  <si>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</si>
  <si>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</si>
  <si>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VITTORIO</t>
  </si>
  <si>
    <t>ANDREA</t>
  </si>
  <si>
    <t>GIULIO</t>
  </si>
  <si>
    <t>ALESSANDRO</t>
  </si>
  <si>
    <t>CARLO</t>
  </si>
  <si>
    <t>MARCO</t>
  </si>
  <si>
    <t>CLAUDIO</t>
  </si>
  <si>
    <t>FRANCESCO</t>
  </si>
  <si>
    <t>STEFANO</t>
  </si>
  <si>
    <t>MAURO</t>
  </si>
  <si>
    <t>LUCIANO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</si>
  <si>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</si>
  <si>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</si>
  <si>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</si>
  <si>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</si>
  <si>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</si>
  <si>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</si>
  <si>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</si>
  <si>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</si>
  <si>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ANTONELLA</t>
  </si>
  <si>
    <t>ANTONIO</t>
  </si>
  <si>
    <t>LAURA</t>
  </si>
  <si>
    <t>FRANCESCA</t>
  </si>
  <si>
    <t>PAOLA</t>
  </si>
  <si>
    <t>PATRIZIO</t>
  </si>
  <si>
    <t>VINCENZO</t>
  </si>
  <si>
    <t>ANNA</t>
  </si>
  <si>
    <t>REMO</t>
  </si>
  <si>
    <t>PIETRO</t>
  </si>
  <si>
    <t>PATRIZIA</t>
  </si>
  <si>
    <t>ROMANO</t>
  </si>
  <si>
    <t>VALERIO</t>
  </si>
  <si>
    <t>GARGIULO</t>
  </si>
  <si>
    <t>FARINA</t>
  </si>
  <si>
    <t>PELLEGRINO</t>
  </si>
  <si>
    <t>MICHELA</t>
  </si>
  <si>
    <t>TOMMASO</t>
  </si>
  <si>
    <t>BRUNO</t>
  </si>
  <si>
    <t>SALVATORE</t>
  </si>
  <si>
    <t>GUGLIELMO</t>
  </si>
  <si>
    <t>NICOLA</t>
  </si>
  <si>
    <t>CIRO</t>
  </si>
  <si>
    <t>NUNZIO</t>
  </si>
  <si>
    <t>SEBASTIANO</t>
  </si>
  <si>
    <t>OLIVA</t>
  </si>
  <si>
    <t>SORRENTINO</t>
  </si>
  <si>
    <t>ROSARIO</t>
  </si>
  <si>
    <t>FELICE</t>
  </si>
  <si>
    <t>MARIO</t>
  </si>
  <si>
    <t>ANTONIETTA</t>
  </si>
  <si>
    <t>SANDRO</t>
  </si>
  <si>
    <t>DI BENEDETTO</t>
  </si>
  <si>
    <t>LEO</t>
  </si>
  <si>
    <t>MARTUCCI</t>
  </si>
  <si>
    <t>WALTER</t>
  </si>
  <si>
    <t>LOREDANA</t>
  </si>
  <si>
    <t>CARLA</t>
  </si>
  <si>
    <t>A.S.D. PODISTICA SOLIDARIETA'</t>
  </si>
  <si>
    <t>M_E40</t>
  </si>
  <si>
    <t>M_A20</t>
  </si>
  <si>
    <t>POL. CIOCIARA ANTONIO FAVA</t>
  </si>
  <si>
    <t>M_C30</t>
  </si>
  <si>
    <t>TONINO</t>
  </si>
  <si>
    <t>M_G50</t>
  </si>
  <si>
    <t>M_F45</t>
  </si>
  <si>
    <t>M_D35</t>
  </si>
  <si>
    <t>ASD FONDI RUNNERS 2010</t>
  </si>
  <si>
    <t>M_H55</t>
  </si>
  <si>
    <t>FORTE</t>
  </si>
  <si>
    <t>ATLETICA MONTICELLANA</t>
  </si>
  <si>
    <t>FANTOZZI</t>
  </si>
  <si>
    <t>SARO</t>
  </si>
  <si>
    <t>ASD PODISTICA AVIS PRIVERNO</t>
  </si>
  <si>
    <t>MARROCCO</t>
  </si>
  <si>
    <t>A.S.D. ROCCAGORGA</t>
  </si>
  <si>
    <t>ASD OLIM PALUS LATINA</t>
  </si>
  <si>
    <t>NARDONE</t>
  </si>
  <si>
    <t>A.S.D. FREE RUNNERS</t>
  </si>
  <si>
    <t>VENDITTI</t>
  </si>
  <si>
    <t>ACCIARINO</t>
  </si>
  <si>
    <t>OLIMPIC MARINA</t>
  </si>
  <si>
    <t>TOMAO</t>
  </si>
  <si>
    <t>POLI GOLFO</t>
  </si>
  <si>
    <t>NUOVA PODISTICA LATINA</t>
  </si>
  <si>
    <t>ABBATE</t>
  </si>
  <si>
    <t>LUISA</t>
  </si>
  <si>
    <t>ATL. CLUB NAUTICO GAETA</t>
  </si>
  <si>
    <t>M_I60</t>
  </si>
  <si>
    <t>TORELLI</t>
  </si>
  <si>
    <t>PIERO</t>
  </si>
  <si>
    <t>DI GIROLAMO</t>
  </si>
  <si>
    <t>ATLETICA HERMADA</t>
  </si>
  <si>
    <t>FITNESS MONTELLO</t>
  </si>
  <si>
    <t>UISP LATINA</t>
  </si>
  <si>
    <t>CICCOLELLA</t>
  </si>
  <si>
    <t>CATERINO</t>
  </si>
  <si>
    <t>PANNOZZO</t>
  </si>
  <si>
    <t>TIFATA RUNNERS CASERTA</t>
  </si>
  <si>
    <t>PADRONE</t>
  </si>
  <si>
    <t>MORLANDO</t>
  </si>
  <si>
    <t>CAPRARO</t>
  </si>
  <si>
    <t>GROSSI</t>
  </si>
  <si>
    <t>SEPE</t>
  </si>
  <si>
    <t>GEMY</t>
  </si>
  <si>
    <t>PASQUALE</t>
  </si>
  <si>
    <t>MAZZETTI</t>
  </si>
  <si>
    <t>CIARAMAGLIA</t>
  </si>
  <si>
    <t>DI PRINCIPE</t>
  </si>
  <si>
    <t>BALDACCHINO</t>
  </si>
  <si>
    <t>ATLETICA LATINA</t>
  </si>
  <si>
    <t>LEONCINI</t>
  </si>
  <si>
    <t>ATL. ALATRI 2001 I CICLOPI</t>
  </si>
  <si>
    <t>DE MEO</t>
  </si>
  <si>
    <t>STRAVATO</t>
  </si>
  <si>
    <t>GALISE</t>
  </si>
  <si>
    <t>STEFANIA</t>
  </si>
  <si>
    <t>DE MARCO</t>
  </si>
  <si>
    <t>CROVA</t>
  </si>
  <si>
    <t>MARIA BEATRICE</t>
  </si>
  <si>
    <t>LATENE</t>
  </si>
  <si>
    <t>CIMMINO</t>
  </si>
  <si>
    <t>MARIORENZI</t>
  </si>
  <si>
    <t>ATLETICA CECCANO</t>
  </si>
  <si>
    <t>MONTECUOLLO</t>
  </si>
  <si>
    <t>STEFANINO</t>
  </si>
  <si>
    <t>FATELLO</t>
  </si>
  <si>
    <t>ASD PALESTRINA RUNNING</t>
  </si>
  <si>
    <t>DI TROCCHIO</t>
  </si>
  <si>
    <t>EMILIO</t>
  </si>
  <si>
    <t>DEMURU</t>
  </si>
  <si>
    <t>PAPA</t>
  </si>
  <si>
    <t>ROSATI</t>
  </si>
  <si>
    <t>GENNARO</t>
  </si>
  <si>
    <t>AGRESTI</t>
  </si>
  <si>
    <t>BIANCHI</t>
  </si>
  <si>
    <t>MARIA ROSARIA</t>
  </si>
  <si>
    <t>SIMEONE</t>
  </si>
  <si>
    <t>BUONOCORE</t>
  </si>
  <si>
    <t>MICHELINA</t>
  </si>
  <si>
    <t>LYSYK</t>
  </si>
  <si>
    <t>OKSANA</t>
  </si>
  <si>
    <t>PARISELLA</t>
  </si>
  <si>
    <t>SERIO</t>
  </si>
  <si>
    <t>ERNESTO</t>
  </si>
  <si>
    <t>RUBINO</t>
  </si>
  <si>
    <t>ROSSELLA</t>
  </si>
  <si>
    <t>PAGLIUCA</t>
  </si>
  <si>
    <t>IMMACOLATA</t>
  </si>
  <si>
    <t>PANZAVOLTA</t>
  </si>
  <si>
    <t>NATASCIA</t>
  </si>
  <si>
    <t>SPOLETINI</t>
  </si>
  <si>
    <t>MAURIELLO</t>
  </si>
  <si>
    <t>CASTALDO</t>
  </si>
  <si>
    <t>MARIA CONCETTA</t>
  </si>
  <si>
    <t>DE LUCA</t>
  </si>
  <si>
    <t>GUIDA</t>
  </si>
  <si>
    <t>MACEROLI</t>
  </si>
  <si>
    <t>CARNEVALE</t>
  </si>
  <si>
    <t>PIERINO</t>
  </si>
  <si>
    <t>CORINA</t>
  </si>
  <si>
    <t>AURELIANO</t>
  </si>
  <si>
    <t>RICCARDELLI</t>
  </si>
  <si>
    <t>SOLLI</t>
  </si>
  <si>
    <t>D'ANGELO</t>
  </si>
  <si>
    <t>MANCINI</t>
  </si>
  <si>
    <t>PODISTI MARATONA DI ROMA</t>
  </si>
  <si>
    <t>KADIRI</t>
  </si>
  <si>
    <t>HAMID</t>
  </si>
  <si>
    <t>G.S.D. FIAMME ARGENTO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</si>
</sst>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pane ySplit="4" topLeftCell="BM5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68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69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70</v>
      </c>
      <c r="B3" s="35"/>
      <c r="C3" s="35"/>
      <c r="D3" s="35"/>
      <c r="E3" s="35"/>
      <c r="F3" s="35"/>
      <c r="G3" s="35"/>
      <c r="H3" s="3" t="s">
        <v>74</v>
      </c>
      <c r="I3" s="4">
        <v>6</v>
      </c>
    </row>
    <row r="4" spans="1:9" ht="37.5" customHeight="1">
      <c r="A4" s="5" t="s">
        <v>75</v>
      </c>
      <c r="B4" s="6" t="s">
        <v>76</v>
      </c>
      <c r="C4" s="7" t="s">
        <v>77</v>
      </c>
      <c r="D4" s="7" t="s">
        <v>78</v>
      </c>
      <c r="E4" s="8" t="s">
        <v>79</v>
      </c>
      <c r="F4" s="7" t="s">
        <v>80</v>
      </c>
      <c r="G4" s="7" t="s">
        <v>81</v>
      </c>
      <c r="H4" s="9" t="s">
        <v>82</v>
      </c>
      <c r="I4" s="9" t="s">
        <v>83</v>
      </c>
    </row>
    <row r="5" spans="1:9" s="13" customFormat="1" ht="15" customHeight="1">
      <c r="A5" s="10">
        <v>1</v>
      </c>
      <c r="B5" s="39" t="s">
        <v>22</v>
      </c>
      <c r="C5" s="39" t="s">
        <v>23</v>
      </c>
      <c r="D5" s="10" t="s">
        <v>146</v>
      </c>
      <c r="E5" s="39" t="s">
        <v>177</v>
      </c>
      <c r="F5" s="29">
        <v>0.015301354166666668</v>
      </c>
      <c r="G5" s="10" t="str">
        <f aca="true" t="shared" si="0" ref="G5:G68">TEXT(INT((HOUR(F5)*3600+MINUTE(F5)*60+SECOND(F5))/$I$3/60),"0")&amp;"."&amp;TEXT(MOD((HOUR(F5)*3600+MINUTE(F5)*60+SECOND(F5))/$I$3,60),"00")&amp;"/km"</f>
        <v>3.40/km</v>
      </c>
      <c r="H5" s="12">
        <f>F5-$F$5</f>
        <v>0</v>
      </c>
      <c r="I5" s="12">
        <f>F5-INDEX($F$5:$F$168,MATCH(D5,$D$5:$D$168,0))</f>
        <v>0</v>
      </c>
    </row>
    <row r="6" spans="1:9" s="13" customFormat="1" ht="15" customHeight="1">
      <c r="A6" s="14">
        <v>2</v>
      </c>
      <c r="B6" s="40" t="s">
        <v>251</v>
      </c>
      <c r="C6" s="40" t="s">
        <v>252</v>
      </c>
      <c r="D6" s="14" t="s">
        <v>146</v>
      </c>
      <c r="E6" s="40" t="s">
        <v>253</v>
      </c>
      <c r="F6" s="30">
        <v>0.015417314814814814</v>
      </c>
      <c r="G6" s="14" t="str">
        <f t="shared" si="0"/>
        <v>3.42/km</v>
      </c>
      <c r="H6" s="16">
        <f>F6-$F$5</f>
        <v>0.00011596064814814629</v>
      </c>
      <c r="I6" s="16">
        <f>F6-INDEX($F$5:$F$168,MATCH(D6,$D$5:$D$168,0))</f>
        <v>0.00011596064814814629</v>
      </c>
    </row>
    <row r="7" spans="1:9" s="13" customFormat="1" ht="15" customHeight="1">
      <c r="A7" s="14">
        <v>3</v>
      </c>
      <c r="B7" s="40" t="s">
        <v>118</v>
      </c>
      <c r="C7" s="40" t="s">
        <v>105</v>
      </c>
      <c r="D7" s="14" t="s">
        <v>144</v>
      </c>
      <c r="E7" s="40" t="s">
        <v>182</v>
      </c>
      <c r="F7" s="30">
        <v>0.015984837962962965</v>
      </c>
      <c r="G7" s="14" t="str">
        <f t="shared" si="0"/>
        <v>3.50/km</v>
      </c>
      <c r="H7" s="16">
        <f>F7-$F$5</f>
        <v>0.0006834837962962966</v>
      </c>
      <c r="I7" s="16">
        <f>F7-INDEX($F$5:$F$168,MATCH(D7,$D$5:$D$168,0))</f>
        <v>0</v>
      </c>
    </row>
    <row r="8" spans="1:9" s="13" customFormat="1" ht="15" customHeight="1">
      <c r="A8" s="14">
        <v>4</v>
      </c>
      <c r="B8" s="40" t="s">
        <v>24</v>
      </c>
      <c r="C8" s="40" t="s">
        <v>133</v>
      </c>
      <c r="D8" s="14" t="s">
        <v>146</v>
      </c>
      <c r="E8" s="40" t="s">
        <v>182</v>
      </c>
      <c r="F8" s="30">
        <v>0.01676019675925926</v>
      </c>
      <c r="G8" s="14" t="str">
        <f t="shared" si="0"/>
        <v>4.01/km</v>
      </c>
      <c r="H8" s="16">
        <f>F8-$F$5</f>
        <v>0.0014588425925925932</v>
      </c>
      <c r="I8" s="16">
        <f>F8-INDEX($F$5:$F$168,MATCH(D8,$D$5:$D$168,0))</f>
        <v>0.0014588425925925932</v>
      </c>
    </row>
    <row r="9" spans="1:9" s="13" customFormat="1" ht="15" customHeight="1">
      <c r="A9" s="14">
        <v>5</v>
      </c>
      <c r="B9" s="40" t="s">
        <v>25</v>
      </c>
      <c r="C9" s="40" t="s">
        <v>71</v>
      </c>
      <c r="D9" s="14" t="s">
        <v>146</v>
      </c>
      <c r="E9" s="40" t="s">
        <v>250</v>
      </c>
      <c r="F9" s="30">
        <v>0.017824756944444443</v>
      </c>
      <c r="G9" s="14" t="str">
        <f t="shared" si="0"/>
        <v>4.17/km</v>
      </c>
      <c r="H9" s="16">
        <f>F9-$F$5</f>
        <v>0.0025234027777777755</v>
      </c>
      <c r="I9" s="16">
        <f>F9-INDEX($F$5:$F$168,MATCH(D9,$D$5:$D$168,0))</f>
        <v>0.0025234027777777755</v>
      </c>
    </row>
    <row r="10" spans="1:9" s="13" customFormat="1" ht="15" customHeight="1">
      <c r="A10" s="14">
        <v>6</v>
      </c>
      <c r="B10" s="40" t="s">
        <v>158</v>
      </c>
      <c r="C10" s="40" t="s">
        <v>147</v>
      </c>
      <c r="D10" s="14" t="s">
        <v>148</v>
      </c>
      <c r="E10" s="40" t="s">
        <v>26</v>
      </c>
      <c r="F10" s="30">
        <v>0.018206805555555556</v>
      </c>
      <c r="G10" s="14" t="str">
        <f t="shared" si="0"/>
        <v>4.22/km</v>
      </c>
      <c r="H10" s="16">
        <f>F10-$F$5</f>
        <v>0.002905451388888888</v>
      </c>
      <c r="I10" s="16">
        <f>F10-INDEX($F$5:$F$168,MATCH(D10,$D$5:$D$168,0))</f>
        <v>0</v>
      </c>
    </row>
    <row r="11" spans="1:9" s="13" customFormat="1" ht="15" customHeight="1">
      <c r="A11" s="14">
        <v>7</v>
      </c>
      <c r="B11" s="40" t="s">
        <v>27</v>
      </c>
      <c r="C11" s="40" t="s">
        <v>97</v>
      </c>
      <c r="D11" s="14" t="s">
        <v>150</v>
      </c>
      <c r="E11" s="40" t="s">
        <v>159</v>
      </c>
      <c r="F11" s="30">
        <v>0.01827582175925926</v>
      </c>
      <c r="G11" s="14" t="str">
        <f t="shared" si="0"/>
        <v>4.23/km</v>
      </c>
      <c r="H11" s="16">
        <f>F11-$F$5</f>
        <v>0.002974467592592593</v>
      </c>
      <c r="I11" s="16">
        <f>F11-INDEX($F$5:$F$168,MATCH(D11,$D$5:$D$168,0))</f>
        <v>0</v>
      </c>
    </row>
    <row r="12" spans="1:9" s="13" customFormat="1" ht="15" customHeight="1">
      <c r="A12" s="14">
        <v>8</v>
      </c>
      <c r="B12" s="40" t="s">
        <v>155</v>
      </c>
      <c r="C12" s="40" t="s">
        <v>156</v>
      </c>
      <c r="D12" s="14" t="s">
        <v>146</v>
      </c>
      <c r="E12" s="40" t="s">
        <v>157</v>
      </c>
      <c r="F12" s="30">
        <v>0.01832259259259259</v>
      </c>
      <c r="G12" s="14" t="str">
        <f t="shared" si="0"/>
        <v>4.24/km</v>
      </c>
      <c r="H12" s="16">
        <f>F12-$F$5</f>
        <v>0.0030212384259259237</v>
      </c>
      <c r="I12" s="16">
        <f>F12-INDEX($F$5:$F$168,MATCH(D12,$D$5:$D$168,0))</f>
        <v>0.0030212384259259237</v>
      </c>
    </row>
    <row r="13" spans="1:9" s="13" customFormat="1" ht="15" customHeight="1">
      <c r="A13" s="14">
        <v>9</v>
      </c>
      <c r="B13" s="40" t="s">
        <v>153</v>
      </c>
      <c r="C13" s="40" t="s">
        <v>90</v>
      </c>
      <c r="D13" s="14" t="s">
        <v>149</v>
      </c>
      <c r="E13" s="40" t="s">
        <v>154</v>
      </c>
      <c r="F13" s="30">
        <v>0.01833420138888889</v>
      </c>
      <c r="G13" s="14" t="str">
        <f t="shared" si="0"/>
        <v>4.24/km</v>
      </c>
      <c r="H13" s="16">
        <f>F13-$F$5</f>
        <v>0.0030328472222222232</v>
      </c>
      <c r="I13" s="16">
        <f>F13-INDEX($F$5:$F$168,MATCH(D13,$D$5:$D$168,0))</f>
        <v>0</v>
      </c>
    </row>
    <row r="14" spans="1:9" s="13" customFormat="1" ht="15" customHeight="1">
      <c r="A14" s="14">
        <v>10</v>
      </c>
      <c r="B14" s="40" t="s">
        <v>118</v>
      </c>
      <c r="C14" s="40" t="s">
        <v>110</v>
      </c>
      <c r="D14" s="14" t="s">
        <v>149</v>
      </c>
      <c r="E14" s="40" t="s">
        <v>182</v>
      </c>
      <c r="F14" s="30">
        <v>0.018414780092592592</v>
      </c>
      <c r="G14" s="14" t="str">
        <f t="shared" si="0"/>
        <v>4.25/km</v>
      </c>
      <c r="H14" s="16">
        <f>F14-$F$5</f>
        <v>0.003113425925925924</v>
      </c>
      <c r="I14" s="16">
        <f>F14-INDEX($F$5:$F$168,MATCH(D14,$D$5:$D$168,0))</f>
        <v>8.057870370370077E-05</v>
      </c>
    </row>
    <row r="15" spans="1:9" s="13" customFormat="1" ht="15" customHeight="1">
      <c r="A15" s="14">
        <v>11</v>
      </c>
      <c r="B15" s="40" t="s">
        <v>166</v>
      </c>
      <c r="C15" s="40" t="s">
        <v>101</v>
      </c>
      <c r="D15" s="14" t="s">
        <v>148</v>
      </c>
      <c r="E15" s="40" t="s">
        <v>167</v>
      </c>
      <c r="F15" s="30">
        <v>0.018727685185185184</v>
      </c>
      <c r="G15" s="14" t="str">
        <f t="shared" si="0"/>
        <v>4.30/km</v>
      </c>
      <c r="H15" s="16">
        <f>F15-$F$5</f>
        <v>0.003426331018518516</v>
      </c>
      <c r="I15" s="16">
        <f>F15-INDEX($F$5:$F$168,MATCH(D15,$D$5:$D$168,0))</f>
        <v>0.0005208796296296281</v>
      </c>
    </row>
    <row r="16" spans="1:9" s="13" customFormat="1" ht="15" customHeight="1">
      <c r="A16" s="14">
        <v>12</v>
      </c>
      <c r="B16" s="40" t="s">
        <v>1</v>
      </c>
      <c r="C16" s="40" t="s">
        <v>28</v>
      </c>
      <c r="D16" s="14" t="s">
        <v>29</v>
      </c>
      <c r="E16" s="40" t="s">
        <v>20</v>
      </c>
      <c r="F16" s="30">
        <v>0.018750648148148148</v>
      </c>
      <c r="G16" s="14" t="str">
        <f t="shared" si="0"/>
        <v>4.30/km</v>
      </c>
      <c r="H16" s="16">
        <f>F16-$F$5</f>
        <v>0.0034492939814814803</v>
      </c>
      <c r="I16" s="16">
        <f>F16-INDEX($F$5:$F$168,MATCH(D16,$D$5:$D$168,0))</f>
        <v>0</v>
      </c>
    </row>
    <row r="17" spans="1:9" s="13" customFormat="1" ht="15" customHeight="1">
      <c r="A17" s="14">
        <v>13</v>
      </c>
      <c r="B17" s="40" t="s">
        <v>130</v>
      </c>
      <c r="C17" s="40" t="s">
        <v>92</v>
      </c>
      <c r="D17" s="14" t="s">
        <v>149</v>
      </c>
      <c r="E17" s="40" t="s">
        <v>151</v>
      </c>
      <c r="F17" s="30">
        <v>0.018750289351851853</v>
      </c>
      <c r="G17" s="14" t="str">
        <f t="shared" si="0"/>
        <v>4.30/km</v>
      </c>
      <c r="H17" s="16">
        <f>F17-$F$5</f>
        <v>0.003448935185185185</v>
      </c>
      <c r="I17" s="16">
        <f>F17-INDEX($F$5:$F$168,MATCH(D17,$D$5:$D$168,0))</f>
        <v>0.00041608796296296185</v>
      </c>
    </row>
    <row r="18" spans="1:9" s="13" customFormat="1" ht="15" customHeight="1">
      <c r="A18" s="14">
        <v>14</v>
      </c>
      <c r="B18" s="40" t="s">
        <v>163</v>
      </c>
      <c r="C18" s="40" t="s">
        <v>123</v>
      </c>
      <c r="D18" s="14" t="s">
        <v>150</v>
      </c>
      <c r="E18" s="40" t="s">
        <v>151</v>
      </c>
      <c r="F18" s="30">
        <v>0.018855069444444445</v>
      </c>
      <c r="G18" s="14" t="str">
        <f t="shared" si="0"/>
        <v>4.32/km</v>
      </c>
      <c r="H18" s="16">
        <f>F18-$F$5</f>
        <v>0.003553715277777777</v>
      </c>
      <c r="I18" s="16">
        <f>F18-INDEX($F$5:$F$168,MATCH(D18,$D$5:$D$168,0))</f>
        <v>0.0005792476851851844</v>
      </c>
    </row>
    <row r="19" spans="1:9" s="13" customFormat="1" ht="15" customHeight="1">
      <c r="A19" s="14">
        <v>15</v>
      </c>
      <c r="B19" s="40" t="s">
        <v>164</v>
      </c>
      <c r="C19" s="40" t="s">
        <v>105</v>
      </c>
      <c r="D19" s="14" t="s">
        <v>149</v>
      </c>
      <c r="E19" s="40" t="s">
        <v>165</v>
      </c>
      <c r="F19" s="30">
        <v>0.018878032407407406</v>
      </c>
      <c r="G19" s="14" t="str">
        <f t="shared" si="0"/>
        <v>4.32/km</v>
      </c>
      <c r="H19" s="16">
        <f>F19-$F$5</f>
        <v>0.003576678240740738</v>
      </c>
      <c r="I19" s="16">
        <f>F19-INDEX($F$5:$F$168,MATCH(D19,$D$5:$D$168,0))</f>
        <v>0.0005438310185185147</v>
      </c>
    </row>
    <row r="20" spans="1:9" s="13" customFormat="1" ht="15" customHeight="1">
      <c r="A20" s="14">
        <v>16</v>
      </c>
      <c r="B20" s="40" t="s">
        <v>115</v>
      </c>
      <c r="C20" s="40" t="s">
        <v>86</v>
      </c>
      <c r="D20" s="14" t="s">
        <v>144</v>
      </c>
      <c r="E20" s="40" t="s">
        <v>168</v>
      </c>
      <c r="F20" s="30">
        <v>0.01905171296296296</v>
      </c>
      <c r="G20" s="14" t="str">
        <f t="shared" si="0"/>
        <v>4.34/km</v>
      </c>
      <c r="H20" s="16">
        <f>F20-$F$5</f>
        <v>0.0037503587962962933</v>
      </c>
      <c r="I20" s="16">
        <f>F20-INDEX($F$5:$F$168,MATCH(D20,$D$5:$D$168,0))</f>
        <v>0.0030668749999999967</v>
      </c>
    </row>
    <row r="21" spans="1:9" s="13" customFormat="1" ht="15" customHeight="1">
      <c r="A21" s="14">
        <v>17</v>
      </c>
      <c r="B21" s="40" t="s">
        <v>161</v>
      </c>
      <c r="C21" s="40" t="s">
        <v>84</v>
      </c>
      <c r="D21" s="14" t="s">
        <v>152</v>
      </c>
      <c r="E21" s="40" t="s">
        <v>162</v>
      </c>
      <c r="F21" s="30">
        <v>0.019109583333333336</v>
      </c>
      <c r="G21" s="14" t="str">
        <f t="shared" si="0"/>
        <v>4.35/km</v>
      </c>
      <c r="H21" s="16">
        <f>F21-$F$5</f>
        <v>0.003808229166666668</v>
      </c>
      <c r="I21" s="16">
        <f>F21-INDEX($F$5:$F$168,MATCH(D21,$D$5:$D$168,0))</f>
        <v>0</v>
      </c>
    </row>
    <row r="22" spans="1:9" s="13" customFormat="1" ht="15" customHeight="1">
      <c r="A22" s="14">
        <v>18</v>
      </c>
      <c r="B22" s="40" t="s">
        <v>138</v>
      </c>
      <c r="C22" s="40" t="s">
        <v>126</v>
      </c>
      <c r="D22" s="14" t="s">
        <v>150</v>
      </c>
      <c r="E22" s="40" t="s">
        <v>182</v>
      </c>
      <c r="F22" s="30">
        <v>0.019167129629629628</v>
      </c>
      <c r="G22" s="14" t="str">
        <f t="shared" si="0"/>
        <v>4.36/km</v>
      </c>
      <c r="H22" s="16">
        <f>F22-$F$5</f>
        <v>0.0038657754629629597</v>
      </c>
      <c r="I22" s="16">
        <f>F22-INDEX($F$5:$F$168,MATCH(D22,$D$5:$D$168,0))</f>
        <v>0.000891307870370367</v>
      </c>
    </row>
    <row r="23" spans="1:9" s="13" customFormat="1" ht="15" customHeight="1">
      <c r="A23" s="14">
        <v>19</v>
      </c>
      <c r="B23" s="40" t="s">
        <v>169</v>
      </c>
      <c r="C23" s="40" t="s">
        <v>170</v>
      </c>
      <c r="D23" s="14" t="s">
        <v>29</v>
      </c>
      <c r="E23" s="40" t="s">
        <v>171</v>
      </c>
      <c r="F23" s="30">
        <v>0.0192015625</v>
      </c>
      <c r="G23" s="14" t="str">
        <f t="shared" si="0"/>
        <v>4.37/km</v>
      </c>
      <c r="H23" s="16">
        <f>F23-$F$5</f>
        <v>0.0039002083333333337</v>
      </c>
      <c r="I23" s="16">
        <f>F23-INDEX($F$5:$F$168,MATCH(D23,$D$5:$D$168,0))</f>
        <v>0.0004509143518518534</v>
      </c>
    </row>
    <row r="24" spans="1:9" s="13" customFormat="1" ht="15" customHeight="1">
      <c r="A24" s="14">
        <v>20</v>
      </c>
      <c r="B24" s="40" t="s">
        <v>179</v>
      </c>
      <c r="C24" s="40" t="s">
        <v>102</v>
      </c>
      <c r="D24" s="14" t="s">
        <v>152</v>
      </c>
      <c r="E24" s="40" t="s">
        <v>167</v>
      </c>
      <c r="F24" s="30">
        <v>0.01931726851851852</v>
      </c>
      <c r="G24" s="14" t="str">
        <f t="shared" si="0"/>
        <v>4.38/km</v>
      </c>
      <c r="H24" s="16">
        <f>F24-$F$5</f>
        <v>0.00401591435185185</v>
      </c>
      <c r="I24" s="16">
        <f>F24-INDEX($F$5:$F$168,MATCH(D24,$D$5:$D$168,0))</f>
        <v>0.00020768518518518228</v>
      </c>
    </row>
    <row r="25" spans="1:9" s="13" customFormat="1" ht="15" customHeight="1">
      <c r="A25" s="14">
        <v>21</v>
      </c>
      <c r="B25" s="40" t="s">
        <v>175</v>
      </c>
      <c r="C25" s="40" t="s">
        <v>110</v>
      </c>
      <c r="D25" s="14" t="s">
        <v>144</v>
      </c>
      <c r="E25" s="40" t="s">
        <v>176</v>
      </c>
      <c r="F25" s="30">
        <v>0.019317916666666667</v>
      </c>
      <c r="G25" s="14" t="str">
        <f t="shared" si="0"/>
        <v>4.38/km</v>
      </c>
      <c r="H25" s="16">
        <f>F25-$F$5</f>
        <v>0.004016562499999999</v>
      </c>
      <c r="I25" s="16">
        <f>F25-INDEX($F$5:$F$168,MATCH(D25,$D$5:$D$168,0))</f>
        <v>0.0033330787037037027</v>
      </c>
    </row>
    <row r="26" spans="1:9" s="13" customFormat="1" ht="15" customHeight="1">
      <c r="A26" s="14">
        <v>22</v>
      </c>
      <c r="B26" s="40" t="s">
        <v>30</v>
      </c>
      <c r="C26" s="40" t="s">
        <v>92</v>
      </c>
      <c r="D26" s="14" t="s">
        <v>149</v>
      </c>
      <c r="E26" s="40" t="s">
        <v>253</v>
      </c>
      <c r="F26" s="30">
        <v>0.019399189814814814</v>
      </c>
      <c r="G26" s="14" t="str">
        <f t="shared" si="0"/>
        <v>4.39/km</v>
      </c>
      <c r="H26" s="16">
        <f>F26-$F$5</f>
        <v>0.004097835648148146</v>
      </c>
      <c r="I26" s="16">
        <f>F26-INDEX($F$5:$F$168,MATCH(D26,$D$5:$D$168,0))</f>
        <v>0.0010649884259259224</v>
      </c>
    </row>
    <row r="27" spans="1:9" s="13" customFormat="1" ht="15" customHeight="1">
      <c r="A27" s="14">
        <v>23</v>
      </c>
      <c r="B27" s="40" t="s">
        <v>4</v>
      </c>
      <c r="C27" s="40" t="s">
        <v>110</v>
      </c>
      <c r="D27" s="14" t="s">
        <v>146</v>
      </c>
      <c r="E27" s="40" t="s">
        <v>253</v>
      </c>
      <c r="F27" s="30">
        <v>0.01942212962962963</v>
      </c>
      <c r="G27" s="14" t="str">
        <f t="shared" si="0"/>
        <v>4.40/km</v>
      </c>
      <c r="H27" s="16">
        <f>F27-$F$5</f>
        <v>0.0041207754629629615</v>
      </c>
      <c r="I27" s="16">
        <f>F27-INDEX($F$5:$F$168,MATCH(D27,$D$5:$D$168,0))</f>
        <v>0.0041207754629629615</v>
      </c>
    </row>
    <row r="28" spans="1:9" s="17" customFormat="1" ht="15" customHeight="1">
      <c r="A28" s="14">
        <v>24</v>
      </c>
      <c r="B28" s="40" t="s">
        <v>173</v>
      </c>
      <c r="C28" s="40" t="s">
        <v>174</v>
      </c>
      <c r="D28" s="14" t="s">
        <v>148</v>
      </c>
      <c r="E28" s="40" t="s">
        <v>168</v>
      </c>
      <c r="F28" s="30">
        <v>0.019687893518518518</v>
      </c>
      <c r="G28" s="14" t="str">
        <f t="shared" si="0"/>
        <v>4.44/km</v>
      </c>
      <c r="H28" s="16">
        <f>F28-$F$5</f>
        <v>0.00438653935185185</v>
      </c>
      <c r="I28" s="16">
        <f>F28-INDEX($F$5:$F$168,MATCH(D28,$D$5:$D$168,0))</f>
        <v>0.0014810879629629618</v>
      </c>
    </row>
    <row r="29" spans="1:9" ht="15" customHeight="1">
      <c r="A29" s="14">
        <v>25</v>
      </c>
      <c r="B29" s="40" t="s">
        <v>21</v>
      </c>
      <c r="C29" s="40" t="s">
        <v>113</v>
      </c>
      <c r="D29" s="14" t="s">
        <v>150</v>
      </c>
      <c r="E29" s="40" t="s">
        <v>182</v>
      </c>
      <c r="F29" s="30">
        <v>0.019919050925925927</v>
      </c>
      <c r="G29" s="14" t="str">
        <f t="shared" si="0"/>
        <v>4.47/km</v>
      </c>
      <c r="H29" s="16">
        <f aca="true" t="shared" si="1" ref="H29:H92">F29-$F$5</f>
        <v>0.004617696759259259</v>
      </c>
      <c r="I29" s="16">
        <f>F29-INDEX($F$5:$F$168,MATCH(D29,$D$5:$D$168,0))</f>
        <v>0.001643229166666666</v>
      </c>
    </row>
    <row r="30" spans="1:9" ht="15" customHeight="1">
      <c r="A30" s="14">
        <v>26</v>
      </c>
      <c r="B30" s="40" t="s">
        <v>1</v>
      </c>
      <c r="C30" s="40" t="s">
        <v>2</v>
      </c>
      <c r="D30" s="14" t="s">
        <v>143</v>
      </c>
      <c r="E30" s="40" t="s">
        <v>253</v>
      </c>
      <c r="F30" s="30">
        <v>0.020023761574074074</v>
      </c>
      <c r="G30" s="14" t="str">
        <f t="shared" si="0"/>
        <v>4.48/km</v>
      </c>
      <c r="H30" s="16">
        <f t="shared" si="1"/>
        <v>0.004722407407407406</v>
      </c>
      <c r="I30" s="16">
        <f>F30-INDEX($F$5:$F$168,MATCH(D30,$D$5:$D$168,0))</f>
        <v>0</v>
      </c>
    </row>
    <row r="31" spans="1:9" ht="15" customHeight="1">
      <c r="A31" s="14">
        <v>27</v>
      </c>
      <c r="B31" s="40" t="s">
        <v>190</v>
      </c>
      <c r="C31" s="40" t="s">
        <v>123</v>
      </c>
      <c r="D31" s="14" t="s">
        <v>144</v>
      </c>
      <c r="E31" s="40" t="s">
        <v>167</v>
      </c>
      <c r="F31" s="30">
        <v>0.02009298611111111</v>
      </c>
      <c r="G31" s="14" t="str">
        <f t="shared" si="0"/>
        <v>4.49/km</v>
      </c>
      <c r="H31" s="16">
        <f t="shared" si="1"/>
        <v>0.004791631944444442</v>
      </c>
      <c r="I31" s="16">
        <f>F31-INDEX($F$5:$F$168,MATCH(D31,$D$5:$D$168,0))</f>
        <v>0.0041081481481481455</v>
      </c>
    </row>
    <row r="32" spans="1:9" ht="15" customHeight="1">
      <c r="A32" s="14">
        <v>28</v>
      </c>
      <c r="B32" s="40" t="s">
        <v>249</v>
      </c>
      <c r="C32" s="40" t="s">
        <v>217</v>
      </c>
      <c r="D32" s="14" t="s">
        <v>149</v>
      </c>
      <c r="E32" s="40" t="s">
        <v>165</v>
      </c>
      <c r="F32" s="30">
        <v>0.020151076388888887</v>
      </c>
      <c r="G32" s="14" t="str">
        <f t="shared" si="0"/>
        <v>4.50/km</v>
      </c>
      <c r="H32" s="16">
        <f t="shared" si="1"/>
        <v>0.004849722222222219</v>
      </c>
      <c r="I32" s="16">
        <f>F32-INDEX($F$5:$F$168,MATCH(D32,$D$5:$D$168,0))</f>
        <v>0.0018168749999999956</v>
      </c>
    </row>
    <row r="33" spans="1:9" ht="15" customHeight="1">
      <c r="A33" s="14">
        <v>29</v>
      </c>
      <c r="B33" s="40" t="s">
        <v>3</v>
      </c>
      <c r="C33" s="40" t="s">
        <v>131</v>
      </c>
      <c r="D33" s="14" t="s">
        <v>143</v>
      </c>
      <c r="E33" s="40" t="s">
        <v>253</v>
      </c>
      <c r="F33" s="30">
        <v>0.02023209490740741</v>
      </c>
      <c r="G33" s="14" t="str">
        <f t="shared" si="0"/>
        <v>4.51/km</v>
      </c>
      <c r="H33" s="16">
        <f t="shared" si="1"/>
        <v>0.004930740740740741</v>
      </c>
      <c r="I33" s="16">
        <f>F33-INDEX($F$5:$F$168,MATCH(D33,$D$5:$D$168,0))</f>
        <v>0.00020833333333333467</v>
      </c>
    </row>
    <row r="34" spans="1:9" ht="15" customHeight="1">
      <c r="A34" s="14">
        <v>30</v>
      </c>
      <c r="B34" s="40" t="s">
        <v>129</v>
      </c>
      <c r="C34" s="40" t="s">
        <v>109</v>
      </c>
      <c r="D34" s="14" t="s">
        <v>143</v>
      </c>
      <c r="E34" s="40" t="s">
        <v>165</v>
      </c>
      <c r="F34" s="30">
        <v>0.02033662037037037</v>
      </c>
      <c r="G34" s="14" t="str">
        <f t="shared" si="0"/>
        <v>4.53/km</v>
      </c>
      <c r="H34" s="16">
        <f t="shared" si="1"/>
        <v>0.0050352662037037015</v>
      </c>
      <c r="I34" s="16">
        <f>F34-INDEX($F$5:$F$168,MATCH(D34,$D$5:$D$168,0))</f>
        <v>0.00031285879629629545</v>
      </c>
    </row>
    <row r="35" spans="1:9" ht="15" customHeight="1">
      <c r="A35" s="14">
        <v>31</v>
      </c>
      <c r="B35" s="40" t="s">
        <v>180</v>
      </c>
      <c r="C35" s="40" t="s">
        <v>103</v>
      </c>
      <c r="D35" s="14" t="s">
        <v>148</v>
      </c>
      <c r="E35" s="40" t="s">
        <v>171</v>
      </c>
      <c r="F35" s="30">
        <v>0.02044064814814815</v>
      </c>
      <c r="G35" s="14" t="str">
        <f t="shared" si="0"/>
        <v>4.54/km</v>
      </c>
      <c r="H35" s="16">
        <f t="shared" si="1"/>
        <v>0.005139293981481481</v>
      </c>
      <c r="I35" s="16">
        <f>F35-INDEX($F$5:$F$168,MATCH(D35,$D$5:$D$168,0))</f>
        <v>0.002233842592592593</v>
      </c>
    </row>
    <row r="36" spans="1:9" ht="15" customHeight="1">
      <c r="A36" s="14">
        <v>32</v>
      </c>
      <c r="B36" s="40" t="s">
        <v>184</v>
      </c>
      <c r="C36" s="40" t="s">
        <v>96</v>
      </c>
      <c r="D36" s="14" t="s">
        <v>149</v>
      </c>
      <c r="E36" s="40" t="s">
        <v>165</v>
      </c>
      <c r="F36" s="30">
        <v>0.020521840277777776</v>
      </c>
      <c r="G36" s="14" t="str">
        <f t="shared" si="0"/>
        <v>4.56/km</v>
      </c>
      <c r="H36" s="16">
        <f t="shared" si="1"/>
        <v>0.005220486111111108</v>
      </c>
      <c r="I36" s="16">
        <f>F36-INDEX($F$5:$F$168,MATCH(D36,$D$5:$D$168,0))</f>
        <v>0.002187638888888885</v>
      </c>
    </row>
    <row r="37" spans="1:9" ht="15" customHeight="1">
      <c r="A37" s="14">
        <v>33</v>
      </c>
      <c r="B37" s="40" t="s">
        <v>185</v>
      </c>
      <c r="C37" s="40" t="s">
        <v>124</v>
      </c>
      <c r="D37" s="14" t="s">
        <v>152</v>
      </c>
      <c r="E37" s="40" t="s">
        <v>167</v>
      </c>
      <c r="F37" s="30">
        <v>0.020590567129629627</v>
      </c>
      <c r="G37" s="14" t="str">
        <f t="shared" si="0"/>
        <v>4.57/km</v>
      </c>
      <c r="H37" s="16">
        <f t="shared" si="1"/>
        <v>0.005289212962962959</v>
      </c>
      <c r="I37" s="16">
        <f>F37-INDEX($F$5:$F$168,MATCH(D37,$D$5:$D$168,0))</f>
        <v>0.001480983796296291</v>
      </c>
    </row>
    <row r="38" spans="1:9" ht="15" customHeight="1">
      <c r="A38" s="14">
        <v>34</v>
      </c>
      <c r="B38" s="40" t="s">
        <v>31</v>
      </c>
      <c r="C38" s="40" t="s">
        <v>94</v>
      </c>
      <c r="D38" s="14" t="s">
        <v>150</v>
      </c>
      <c r="E38" s="40" t="s">
        <v>167</v>
      </c>
      <c r="F38" s="30">
        <v>0.020764097222222225</v>
      </c>
      <c r="G38" s="14" t="str">
        <f t="shared" si="0"/>
        <v>4.59/km</v>
      </c>
      <c r="H38" s="16">
        <f t="shared" si="1"/>
        <v>0.0054627430555555575</v>
      </c>
      <c r="I38" s="16">
        <f>F38-INDEX($F$5:$F$168,MATCH(D38,$D$5:$D$168,0))</f>
        <v>0.0024882754629629647</v>
      </c>
    </row>
    <row r="39" spans="1:9" ht="15" customHeight="1">
      <c r="A39" s="14">
        <v>35</v>
      </c>
      <c r="B39" s="40" t="s">
        <v>32</v>
      </c>
      <c r="C39" s="40" t="s">
        <v>140</v>
      </c>
      <c r="D39" s="14" t="s">
        <v>29</v>
      </c>
      <c r="E39" s="40" t="s">
        <v>182</v>
      </c>
      <c r="F39" s="30">
        <v>0.020868125</v>
      </c>
      <c r="G39" s="14" t="str">
        <f t="shared" si="0"/>
        <v>5.01/km</v>
      </c>
      <c r="H39" s="16">
        <f t="shared" si="1"/>
        <v>0.005566770833333333</v>
      </c>
      <c r="I39" s="16">
        <f>F39-INDEX($F$5:$F$168,MATCH(D39,$D$5:$D$168,0))</f>
        <v>0.002117476851851853</v>
      </c>
    </row>
    <row r="40" spans="1:9" ht="15" customHeight="1">
      <c r="A40" s="14">
        <v>36</v>
      </c>
      <c r="B40" s="40" t="s">
        <v>33</v>
      </c>
      <c r="C40" s="40" t="s">
        <v>97</v>
      </c>
      <c r="D40" s="14" t="s">
        <v>149</v>
      </c>
      <c r="E40" s="40" t="s">
        <v>182</v>
      </c>
      <c r="F40" s="30">
        <v>0.020880532407407407</v>
      </c>
      <c r="G40" s="14" t="str">
        <f t="shared" si="0"/>
        <v>5.01/km</v>
      </c>
      <c r="H40" s="16">
        <f t="shared" si="1"/>
        <v>0.005579178240740739</v>
      </c>
      <c r="I40" s="16">
        <f>F40-INDEX($F$5:$F$168,MATCH(D40,$D$5:$D$168,0))</f>
        <v>0.0025463310185185155</v>
      </c>
    </row>
    <row r="41" spans="1:9" ht="15" customHeight="1">
      <c r="A41" s="14">
        <v>37</v>
      </c>
      <c r="B41" s="40" t="s">
        <v>183</v>
      </c>
      <c r="C41" s="40" t="s">
        <v>110</v>
      </c>
      <c r="D41" s="14" t="s">
        <v>143</v>
      </c>
      <c r="E41" s="40" t="s">
        <v>151</v>
      </c>
      <c r="F41" s="30">
        <v>0.02108857638888889</v>
      </c>
      <c r="G41" s="14" t="str">
        <f t="shared" si="0"/>
        <v>5.04/km</v>
      </c>
      <c r="H41" s="16">
        <f t="shared" si="1"/>
        <v>0.005787222222222223</v>
      </c>
      <c r="I41" s="16">
        <f>F41-INDEX($F$5:$F$168,MATCH(D41,$D$5:$D$168,0))</f>
        <v>0.001064814814814817</v>
      </c>
    </row>
    <row r="42" spans="1:9" ht="15" customHeight="1">
      <c r="A42" s="14">
        <v>38</v>
      </c>
      <c r="B42" s="40" t="s">
        <v>183</v>
      </c>
      <c r="C42" s="40" t="s">
        <v>123</v>
      </c>
      <c r="D42" s="14" t="s">
        <v>149</v>
      </c>
      <c r="E42" s="40" t="s">
        <v>151</v>
      </c>
      <c r="F42" s="30">
        <v>0.021099745370370373</v>
      </c>
      <c r="G42" s="14" t="str">
        <f t="shared" si="0"/>
        <v>5.04/km</v>
      </c>
      <c r="H42" s="16">
        <f t="shared" si="1"/>
        <v>0.005798391203703705</v>
      </c>
      <c r="I42" s="16">
        <f>F42-INDEX($F$5:$F$168,MATCH(D42,$D$5:$D$168,0))</f>
        <v>0.0027655439814814817</v>
      </c>
    </row>
    <row r="43" spans="1:9" ht="15" customHeight="1">
      <c r="A43" s="14">
        <v>39</v>
      </c>
      <c r="B43" s="40" t="s">
        <v>197</v>
      </c>
      <c r="C43" s="40" t="s">
        <v>105</v>
      </c>
      <c r="D43" s="14" t="s">
        <v>146</v>
      </c>
      <c r="E43" s="40" t="s">
        <v>167</v>
      </c>
      <c r="F43" s="30">
        <v>0.021146377314814817</v>
      </c>
      <c r="G43" s="14" t="str">
        <f t="shared" si="0"/>
        <v>5.05/km</v>
      </c>
      <c r="H43" s="16">
        <f t="shared" si="1"/>
        <v>0.0058450231481481495</v>
      </c>
      <c r="I43" s="16">
        <f>F43-INDEX($F$5:$F$168,MATCH(D43,$D$5:$D$168,0))</f>
        <v>0.0058450231481481495</v>
      </c>
    </row>
    <row r="44" spans="1:9" ht="15" customHeight="1">
      <c r="A44" s="14">
        <v>40</v>
      </c>
      <c r="B44" s="40" t="s">
        <v>186</v>
      </c>
      <c r="C44" s="40" t="s">
        <v>93</v>
      </c>
      <c r="D44" s="14" t="s">
        <v>148</v>
      </c>
      <c r="E44" s="40" t="s">
        <v>160</v>
      </c>
      <c r="F44" s="30">
        <v>0.021192523148148148</v>
      </c>
      <c r="G44" s="14" t="str">
        <f t="shared" si="0"/>
        <v>5.05/km</v>
      </c>
      <c r="H44" s="16">
        <f t="shared" si="1"/>
        <v>0.00589116898148148</v>
      </c>
      <c r="I44" s="16">
        <f>F44-INDEX($F$5:$F$168,MATCH(D44,$D$5:$D$168,0))</f>
        <v>0.002985717592592592</v>
      </c>
    </row>
    <row r="45" spans="1:9" ht="15" customHeight="1">
      <c r="A45" s="14">
        <v>41</v>
      </c>
      <c r="B45" s="40" t="s">
        <v>34</v>
      </c>
      <c r="C45" s="40" t="s">
        <v>105</v>
      </c>
      <c r="D45" s="14" t="s">
        <v>150</v>
      </c>
      <c r="E45" s="40" t="s">
        <v>35</v>
      </c>
      <c r="F45" s="30">
        <v>0.021261898148148148</v>
      </c>
      <c r="G45" s="14" t="str">
        <f t="shared" si="0"/>
        <v>5.06/km</v>
      </c>
      <c r="H45" s="16">
        <f t="shared" si="1"/>
        <v>0.00596054398148148</v>
      </c>
      <c r="I45" s="16">
        <f>F45-INDEX($F$5:$F$168,MATCH(D45,$D$5:$D$168,0))</f>
        <v>0.002986076388888887</v>
      </c>
    </row>
    <row r="46" spans="1:9" ht="15" customHeight="1">
      <c r="A46" s="14">
        <v>42</v>
      </c>
      <c r="B46" s="40" t="s">
        <v>36</v>
      </c>
      <c r="C46" s="40" t="s">
        <v>71</v>
      </c>
      <c r="D46" s="14" t="s">
        <v>152</v>
      </c>
      <c r="E46" s="40" t="s">
        <v>167</v>
      </c>
      <c r="F46" s="30">
        <v>0.021331562499999998</v>
      </c>
      <c r="G46" s="14" t="str">
        <f t="shared" si="0"/>
        <v>5.07/km</v>
      </c>
      <c r="H46" s="16">
        <f t="shared" si="1"/>
        <v>0.00603020833333333</v>
      </c>
      <c r="I46" s="16">
        <f>F46-INDEX($F$5:$F$168,MATCH(D46,$D$5:$D$168,0))</f>
        <v>0.002221979166666662</v>
      </c>
    </row>
    <row r="47" spans="1:9" ht="15" customHeight="1">
      <c r="A47" s="14">
        <v>43</v>
      </c>
      <c r="B47" s="40" t="s">
        <v>195</v>
      </c>
      <c r="C47" s="40" t="s">
        <v>114</v>
      </c>
      <c r="D47" s="14" t="s">
        <v>29</v>
      </c>
      <c r="E47" s="40" t="s">
        <v>196</v>
      </c>
      <c r="F47" s="30">
        <v>0.02142465277777778</v>
      </c>
      <c r="G47" s="14" t="str">
        <f t="shared" si="0"/>
        <v>5.09/km</v>
      </c>
      <c r="H47" s="16">
        <f t="shared" si="1"/>
        <v>0.006123298611111111</v>
      </c>
      <c r="I47" s="16">
        <f>F47-INDEX($F$5:$F$168,MATCH(D47,$D$5:$D$168,0))</f>
        <v>0.0026740046296296303</v>
      </c>
    </row>
    <row r="48" spans="1:9" ht="15" customHeight="1">
      <c r="A48" s="14">
        <v>44</v>
      </c>
      <c r="B48" s="40" t="s">
        <v>3</v>
      </c>
      <c r="C48" s="40" t="s">
        <v>122</v>
      </c>
      <c r="D48" s="14" t="s">
        <v>149</v>
      </c>
      <c r="E48" s="40" t="s">
        <v>253</v>
      </c>
      <c r="F48" s="30">
        <v>0.02144759259259259</v>
      </c>
      <c r="G48" s="14" t="str">
        <f t="shared" si="0"/>
        <v>5.09/km</v>
      </c>
      <c r="H48" s="16">
        <f t="shared" si="1"/>
        <v>0.006146238425925923</v>
      </c>
      <c r="I48" s="16">
        <f>F48-INDEX($F$5:$F$168,MATCH(D48,$D$5:$D$168,0))</f>
        <v>0.0031133912037037</v>
      </c>
    </row>
    <row r="49" spans="1:9" ht="15" customHeight="1">
      <c r="A49" s="14">
        <v>45</v>
      </c>
      <c r="B49" s="40" t="s">
        <v>37</v>
      </c>
      <c r="C49" s="40" t="s">
        <v>84</v>
      </c>
      <c r="D49" s="14" t="s">
        <v>148</v>
      </c>
      <c r="E49" s="40" t="s">
        <v>253</v>
      </c>
      <c r="F49" s="30">
        <v>0.021482094907407406</v>
      </c>
      <c r="G49" s="14" t="str">
        <f t="shared" si="0"/>
        <v>5.09/km</v>
      </c>
      <c r="H49" s="16">
        <f t="shared" si="1"/>
        <v>0.006180740740740738</v>
      </c>
      <c r="I49" s="16">
        <f>F49-INDEX($F$5:$F$168,MATCH(D49,$D$5:$D$168,0))</f>
        <v>0.0032752893518518504</v>
      </c>
    </row>
    <row r="50" spans="1:9" ht="15" customHeight="1">
      <c r="A50" s="14">
        <v>46</v>
      </c>
      <c r="B50" s="40" t="s">
        <v>192</v>
      </c>
      <c r="C50" s="40" t="s">
        <v>114</v>
      </c>
      <c r="D50" s="14" t="s">
        <v>29</v>
      </c>
      <c r="E50" s="40" t="s">
        <v>165</v>
      </c>
      <c r="F50" s="30">
        <v>0.021516747685185186</v>
      </c>
      <c r="G50" s="14" t="str">
        <f t="shared" si="0"/>
        <v>5.10/km</v>
      </c>
      <c r="H50" s="16">
        <f t="shared" si="1"/>
        <v>0.006215393518518518</v>
      </c>
      <c r="I50" s="16">
        <f>F50-INDEX($F$5:$F$168,MATCH(D50,$D$5:$D$168,0))</f>
        <v>0.0027660995370370374</v>
      </c>
    </row>
    <row r="51" spans="1:9" ht="15" customHeight="1">
      <c r="A51" s="14">
        <v>47</v>
      </c>
      <c r="B51" s="40" t="s">
        <v>119</v>
      </c>
      <c r="C51" s="40" t="s">
        <v>88</v>
      </c>
      <c r="D51" s="14" t="s">
        <v>143</v>
      </c>
      <c r="E51" s="40" t="s">
        <v>253</v>
      </c>
      <c r="F51" s="30">
        <v>0.021528275462962963</v>
      </c>
      <c r="G51" s="14" t="str">
        <f t="shared" si="0"/>
        <v>5.10/km</v>
      </c>
      <c r="H51" s="16">
        <f t="shared" si="1"/>
        <v>0.006226921296296295</v>
      </c>
      <c r="I51" s="16">
        <f>F51-INDEX($F$5:$F$168,MATCH(D51,$D$5:$D$168,0))</f>
        <v>0.0015045138888888886</v>
      </c>
    </row>
    <row r="52" spans="1:9" ht="15" customHeight="1">
      <c r="A52" s="14">
        <v>48</v>
      </c>
      <c r="B52" s="40" t="s">
        <v>187</v>
      </c>
      <c r="C52" s="40" t="s">
        <v>188</v>
      </c>
      <c r="D52" s="14" t="s">
        <v>146</v>
      </c>
      <c r="E52" s="40" t="s">
        <v>151</v>
      </c>
      <c r="F52" s="30">
        <v>0.02153984953703704</v>
      </c>
      <c r="G52" s="14" t="str">
        <f t="shared" si="0"/>
        <v>5.10/km</v>
      </c>
      <c r="H52" s="16">
        <f t="shared" si="1"/>
        <v>0.006238495370370372</v>
      </c>
      <c r="I52" s="16">
        <f>F52-INDEX($F$5:$F$168,MATCH(D52,$D$5:$D$168,0))</f>
        <v>0.006238495370370372</v>
      </c>
    </row>
    <row r="53" spans="1:9" ht="15" customHeight="1">
      <c r="A53" s="14">
        <v>49</v>
      </c>
      <c r="B53" s="40" t="s">
        <v>158</v>
      </c>
      <c r="C53" s="40" t="s">
        <v>87</v>
      </c>
      <c r="D53" s="14" t="s">
        <v>148</v>
      </c>
      <c r="E53" s="40" t="s">
        <v>26</v>
      </c>
      <c r="F53" s="30">
        <v>0.021655127314814813</v>
      </c>
      <c r="G53" s="14" t="str">
        <f t="shared" si="0"/>
        <v>5.12/km</v>
      </c>
      <c r="H53" s="16">
        <f t="shared" si="1"/>
        <v>0.006353773148148145</v>
      </c>
      <c r="I53" s="16">
        <f>F53-INDEX($F$5:$F$168,MATCH(D53,$D$5:$D$168,0))</f>
        <v>0.003448321759259257</v>
      </c>
    </row>
    <row r="54" spans="1:9" ht="15" customHeight="1">
      <c r="A54" s="14">
        <v>50</v>
      </c>
      <c r="B54" s="40" t="s">
        <v>38</v>
      </c>
      <c r="C54" s="40" t="s">
        <v>132</v>
      </c>
      <c r="D54" s="14" t="s">
        <v>152</v>
      </c>
      <c r="E54" s="40" t="s">
        <v>145</v>
      </c>
      <c r="F54" s="30">
        <v>0.021736400462962963</v>
      </c>
      <c r="G54" s="14" t="str">
        <f t="shared" si="0"/>
        <v>5.13/km</v>
      </c>
      <c r="H54" s="16">
        <f t="shared" si="1"/>
        <v>0.006435046296296295</v>
      </c>
      <c r="I54" s="16">
        <f>F54-INDEX($F$5:$F$168,MATCH(D54,$D$5:$D$168,0))</f>
        <v>0.0026268171296296265</v>
      </c>
    </row>
    <row r="55" spans="1:9" ht="15" customHeight="1">
      <c r="A55" s="14">
        <v>51</v>
      </c>
      <c r="B55" s="40" t="s">
        <v>193</v>
      </c>
      <c r="C55" s="40" t="s">
        <v>135</v>
      </c>
      <c r="D55" s="14" t="s">
        <v>148</v>
      </c>
      <c r="E55" s="40" t="s">
        <v>194</v>
      </c>
      <c r="F55" s="30">
        <v>0.021829641203703704</v>
      </c>
      <c r="G55" s="14" t="str">
        <f t="shared" si="0"/>
        <v>5.14/km</v>
      </c>
      <c r="H55" s="16">
        <f t="shared" si="1"/>
        <v>0.006528287037037036</v>
      </c>
      <c r="I55" s="16">
        <f>F55-INDEX($F$5:$F$168,MATCH(D55,$D$5:$D$168,0))</f>
        <v>0.0036228356481481476</v>
      </c>
    </row>
    <row r="56" spans="1:9" ht="15" customHeight="1">
      <c r="A56" s="14">
        <v>52</v>
      </c>
      <c r="B56" s="40" t="s">
        <v>39</v>
      </c>
      <c r="C56" s="40" t="s">
        <v>213</v>
      </c>
      <c r="D56" s="14" t="s">
        <v>149</v>
      </c>
      <c r="E56" s="40" t="s">
        <v>182</v>
      </c>
      <c r="F56" s="30">
        <v>0.021898796296296295</v>
      </c>
      <c r="G56" s="14" t="str">
        <f t="shared" si="0"/>
        <v>5.15/km</v>
      </c>
      <c r="H56" s="16">
        <f t="shared" si="1"/>
        <v>0.006597442129629627</v>
      </c>
      <c r="I56" s="16">
        <f>F56-INDEX($F$5:$F$168,MATCH(D56,$D$5:$D$168,0))</f>
        <v>0.0035645949074074035</v>
      </c>
    </row>
    <row r="57" spans="1:9" ht="15" customHeight="1">
      <c r="A57" s="14">
        <v>53</v>
      </c>
      <c r="B57" s="40" t="s">
        <v>191</v>
      </c>
      <c r="C57" s="40" t="s">
        <v>123</v>
      </c>
      <c r="D57" s="14" t="s">
        <v>148</v>
      </c>
      <c r="E57" s="40" t="s">
        <v>165</v>
      </c>
      <c r="F57" s="30">
        <v>0.022049398148148148</v>
      </c>
      <c r="G57" s="14" t="str">
        <f t="shared" si="0"/>
        <v>5.18/km</v>
      </c>
      <c r="H57" s="16">
        <f t="shared" si="1"/>
        <v>0.00674804398148148</v>
      </c>
      <c r="I57" s="16">
        <f>F57-INDEX($F$5:$F$168,MATCH(D57,$D$5:$D$168,0))</f>
        <v>0.003842592592592592</v>
      </c>
    </row>
    <row r="58" spans="1:9" ht="15" customHeight="1">
      <c r="A58" s="14">
        <v>54</v>
      </c>
      <c r="B58" s="40" t="s">
        <v>40</v>
      </c>
      <c r="C58" s="40" t="s">
        <v>105</v>
      </c>
      <c r="D58" s="14" t="s">
        <v>148</v>
      </c>
      <c r="E58" s="40" t="s">
        <v>167</v>
      </c>
      <c r="F58" s="30">
        <v>0.022141747685185186</v>
      </c>
      <c r="G58" s="14" t="str">
        <f t="shared" si="0"/>
        <v>5.19/km</v>
      </c>
      <c r="H58" s="16">
        <f t="shared" si="1"/>
        <v>0.006840393518518518</v>
      </c>
      <c r="I58" s="16">
        <f>F58-INDEX($F$5:$F$168,MATCH(D58,$D$5:$D$168,0))</f>
        <v>0.00393494212962963</v>
      </c>
    </row>
    <row r="59" spans="1:9" ht="15" customHeight="1">
      <c r="A59" s="14">
        <v>55</v>
      </c>
      <c r="B59" s="40" t="s">
        <v>41</v>
      </c>
      <c r="C59" s="40" t="s">
        <v>42</v>
      </c>
      <c r="D59" s="14" t="s">
        <v>144</v>
      </c>
      <c r="E59" s="40" t="s">
        <v>253</v>
      </c>
      <c r="F59" s="30">
        <v>0.022234583333333335</v>
      </c>
      <c r="G59" s="14" t="str">
        <f t="shared" si="0"/>
        <v>5.20/km</v>
      </c>
      <c r="H59" s="16">
        <f t="shared" si="1"/>
        <v>0.006933229166666667</v>
      </c>
      <c r="I59" s="16">
        <f>F59-INDEX($F$5:$F$168,MATCH(D59,$D$5:$D$168,0))</f>
        <v>0.006249745370370371</v>
      </c>
    </row>
    <row r="60" spans="1:9" ht="15" customHeight="1">
      <c r="A60" s="14">
        <v>56</v>
      </c>
      <c r="B60" s="40" t="s">
        <v>199</v>
      </c>
      <c r="C60" s="40" t="s">
        <v>200</v>
      </c>
      <c r="D60" s="14" t="s">
        <v>29</v>
      </c>
      <c r="E60" s="40" t="s">
        <v>171</v>
      </c>
      <c r="F60" s="30">
        <v>0.022257407407407406</v>
      </c>
      <c r="G60" s="14" t="str">
        <f t="shared" si="0"/>
        <v>5.21/km</v>
      </c>
      <c r="H60" s="16">
        <f t="shared" si="1"/>
        <v>0.006956053240740738</v>
      </c>
      <c r="I60" s="16">
        <f>F60-INDEX($F$5:$F$168,MATCH(D60,$D$5:$D$168,0))</f>
        <v>0.003506759259259258</v>
      </c>
    </row>
    <row r="61" spans="1:9" ht="15" customHeight="1">
      <c r="A61" s="14">
        <v>57</v>
      </c>
      <c r="B61" s="40" t="s">
        <v>206</v>
      </c>
      <c r="C61" s="40" t="s">
        <v>105</v>
      </c>
      <c r="D61" s="14" t="s">
        <v>143</v>
      </c>
      <c r="E61" s="40" t="s">
        <v>167</v>
      </c>
      <c r="F61" s="30">
        <v>0.022361435185185182</v>
      </c>
      <c r="G61" s="14" t="str">
        <f t="shared" si="0"/>
        <v>5.22/km</v>
      </c>
      <c r="H61" s="16">
        <f t="shared" si="1"/>
        <v>0.007060081018518514</v>
      </c>
      <c r="I61" s="16">
        <f>F61-INDEX($F$5:$F$168,MATCH(D61,$D$5:$D$168,0))</f>
        <v>0.002337673611111108</v>
      </c>
    </row>
    <row r="62" spans="1:9" ht="15" customHeight="1">
      <c r="A62" s="14">
        <v>58</v>
      </c>
      <c r="B62" s="40" t="s">
        <v>43</v>
      </c>
      <c r="C62" s="40" t="s">
        <v>100</v>
      </c>
      <c r="D62" s="14" t="s">
        <v>143</v>
      </c>
      <c r="E62" s="40" t="s">
        <v>165</v>
      </c>
      <c r="F62" s="30">
        <v>0.022373726851851853</v>
      </c>
      <c r="G62" s="14" t="str">
        <f t="shared" si="0"/>
        <v>5.22/km</v>
      </c>
      <c r="H62" s="16">
        <f t="shared" si="1"/>
        <v>0.007072372685185185</v>
      </c>
      <c r="I62" s="16">
        <f>F62-INDEX($F$5:$F$168,MATCH(D62,$D$5:$D$168,0))</f>
        <v>0.002349965277777779</v>
      </c>
    </row>
    <row r="63" spans="1:9" ht="15" customHeight="1">
      <c r="A63" s="14">
        <v>59</v>
      </c>
      <c r="B63" s="40" t="s">
        <v>248</v>
      </c>
      <c r="C63" s="40" t="s">
        <v>134</v>
      </c>
      <c r="D63" s="14" t="s">
        <v>29</v>
      </c>
      <c r="E63" s="40" t="s">
        <v>253</v>
      </c>
      <c r="F63" s="30">
        <v>0.022396956018518516</v>
      </c>
      <c r="G63" s="14" t="str">
        <f t="shared" si="0"/>
        <v>5.23/km</v>
      </c>
      <c r="H63" s="16">
        <f t="shared" si="1"/>
        <v>0.007095601851851848</v>
      </c>
      <c r="I63" s="16">
        <f>F63-INDEX($F$5:$F$168,MATCH(D63,$D$5:$D$168,0))</f>
        <v>0.0036463078703703675</v>
      </c>
    </row>
    <row r="64" spans="1:9" ht="15" customHeight="1">
      <c r="A64" s="14">
        <v>60</v>
      </c>
      <c r="B64" s="40" t="s">
        <v>72</v>
      </c>
      <c r="C64" s="40" t="s">
        <v>189</v>
      </c>
      <c r="D64" s="14" t="s">
        <v>148</v>
      </c>
      <c r="E64" s="40" t="s">
        <v>182</v>
      </c>
      <c r="F64" s="30">
        <v>0.022581377314814816</v>
      </c>
      <c r="G64" s="14" t="str">
        <f t="shared" si="0"/>
        <v>5.25/km</v>
      </c>
      <c r="H64" s="16">
        <f t="shared" si="1"/>
        <v>0.007280023148148148</v>
      </c>
      <c r="I64" s="16">
        <f>F64-INDEX($F$5:$F$168,MATCH(D64,$D$5:$D$168,0))</f>
        <v>0.00437457175925926</v>
      </c>
    </row>
    <row r="65" spans="1:9" ht="15" customHeight="1">
      <c r="A65" s="14">
        <v>61</v>
      </c>
      <c r="B65" s="40" t="s">
        <v>201</v>
      </c>
      <c r="C65" s="40" t="s">
        <v>84</v>
      </c>
      <c r="D65" s="14" t="s">
        <v>44</v>
      </c>
      <c r="E65" s="40" t="s">
        <v>165</v>
      </c>
      <c r="F65" s="30">
        <v>0.02271990740740741</v>
      </c>
      <c r="G65" s="14" t="str">
        <f t="shared" si="0"/>
        <v>5.27/km</v>
      </c>
      <c r="H65" s="16">
        <f t="shared" si="1"/>
        <v>0.007418553240740743</v>
      </c>
      <c r="I65" s="16">
        <f>F65-INDEX($F$5:$F$168,MATCH(D65,$D$5:$D$168,0))</f>
        <v>0</v>
      </c>
    </row>
    <row r="66" spans="1:9" ht="15" customHeight="1">
      <c r="A66" s="14">
        <v>62</v>
      </c>
      <c r="B66" s="40" t="s">
        <v>208</v>
      </c>
      <c r="C66" s="40" t="s">
        <v>209</v>
      </c>
      <c r="D66" s="14" t="s">
        <v>149</v>
      </c>
      <c r="E66" s="40" t="s">
        <v>165</v>
      </c>
      <c r="F66" s="30">
        <v>0.022790289351851848</v>
      </c>
      <c r="G66" s="14" t="str">
        <f t="shared" si="0"/>
        <v>5.28/km</v>
      </c>
      <c r="H66" s="16">
        <f t="shared" si="1"/>
        <v>0.00748893518518518</v>
      </c>
      <c r="I66" s="16">
        <f>F66-INDEX($F$5:$F$168,MATCH(D66,$D$5:$D$168,0))</f>
        <v>0.004456087962962957</v>
      </c>
    </row>
    <row r="67" spans="1:9" ht="15" customHeight="1">
      <c r="A67" s="14">
        <v>63</v>
      </c>
      <c r="B67" s="40" t="s">
        <v>205</v>
      </c>
      <c r="C67" s="40" t="s">
        <v>91</v>
      </c>
      <c r="D67" s="14" t="s">
        <v>148</v>
      </c>
      <c r="E67" s="40" t="s">
        <v>151</v>
      </c>
      <c r="F67" s="30">
        <v>0.022871377314814815</v>
      </c>
      <c r="G67" s="14" t="str">
        <f t="shared" si="0"/>
        <v>5.29/km</v>
      </c>
      <c r="H67" s="16">
        <f t="shared" si="1"/>
        <v>0.007570023148148147</v>
      </c>
      <c r="I67" s="16">
        <f>F67-INDEX($F$5:$F$168,MATCH(D67,$D$5:$D$168,0))</f>
        <v>0.004664571759259259</v>
      </c>
    </row>
    <row r="68" spans="1:9" ht="15" customHeight="1">
      <c r="A68" s="14">
        <v>64</v>
      </c>
      <c r="B68" s="40" t="s">
        <v>202</v>
      </c>
      <c r="C68" s="40" t="s">
        <v>203</v>
      </c>
      <c r="D68" s="14" t="s">
        <v>29</v>
      </c>
      <c r="E68" s="40" t="s">
        <v>165</v>
      </c>
      <c r="F68" s="30">
        <v>0.022894594907407403</v>
      </c>
      <c r="G68" s="14" t="str">
        <f t="shared" si="0"/>
        <v>5.30/km</v>
      </c>
      <c r="H68" s="16">
        <f t="shared" si="1"/>
        <v>0.0075932407407407355</v>
      </c>
      <c r="I68" s="16">
        <f>F68-INDEX($F$5:$F$168,MATCH(D68,$D$5:$D$168,0))</f>
        <v>0.004143946759259255</v>
      </c>
    </row>
    <row r="69" spans="1:9" ht="15" customHeight="1">
      <c r="A69" s="14">
        <v>65</v>
      </c>
      <c r="B69" s="40" t="s">
        <v>11</v>
      </c>
      <c r="C69" s="40" t="s">
        <v>12</v>
      </c>
      <c r="D69" s="14" t="s">
        <v>29</v>
      </c>
      <c r="E69" s="40" t="s">
        <v>253</v>
      </c>
      <c r="F69" s="30">
        <v>0.022905706018518518</v>
      </c>
      <c r="G69" s="14" t="str">
        <f aca="true" t="shared" si="2" ref="G69:G132">TEXT(INT((HOUR(F69)*3600+MINUTE(F69)*60+SECOND(F69))/$I$3/60),"0")&amp;"."&amp;TEXT(MOD((HOUR(F69)*3600+MINUTE(F69)*60+SECOND(F69))/$I$3,60),"00")&amp;"/km"</f>
        <v>5.30/km</v>
      </c>
      <c r="H69" s="16">
        <f t="shared" si="1"/>
        <v>0.00760435185185185</v>
      </c>
      <c r="I69" s="16">
        <f>F69-INDEX($F$5:$F$168,MATCH(D69,$D$5:$D$168,0))</f>
        <v>0.00415505787037037</v>
      </c>
    </row>
    <row r="70" spans="1:9" ht="15" customHeight="1">
      <c r="A70" s="14">
        <v>66</v>
      </c>
      <c r="B70" s="40" t="s">
        <v>10</v>
      </c>
      <c r="C70" s="40" t="s">
        <v>131</v>
      </c>
      <c r="D70" s="14" t="s">
        <v>149</v>
      </c>
      <c r="E70" s="40" t="s">
        <v>253</v>
      </c>
      <c r="F70" s="30">
        <v>0.022952037037037035</v>
      </c>
      <c r="G70" s="14" t="str">
        <f t="shared" si="2"/>
        <v>5.31/km</v>
      </c>
      <c r="H70" s="16">
        <f t="shared" si="1"/>
        <v>0.007650682870370367</v>
      </c>
      <c r="I70" s="16">
        <f>F70-INDEX($F$5:$F$168,MATCH(D70,$D$5:$D$168,0))</f>
        <v>0.0046178356481481435</v>
      </c>
    </row>
    <row r="71" spans="1:9" ht="15" customHeight="1">
      <c r="A71" s="14">
        <v>67</v>
      </c>
      <c r="B71" s="40" t="s">
        <v>5</v>
      </c>
      <c r="C71" s="40" t="s">
        <v>84</v>
      </c>
      <c r="D71" s="14" t="s">
        <v>149</v>
      </c>
      <c r="E71" s="40" t="s">
        <v>0</v>
      </c>
      <c r="F71" s="30">
        <v>0.02297489583333333</v>
      </c>
      <c r="G71" s="14" t="str">
        <f t="shared" si="2"/>
        <v>5.31/km</v>
      </c>
      <c r="H71" s="16">
        <f t="shared" si="1"/>
        <v>0.007673541666666664</v>
      </c>
      <c r="I71" s="16">
        <f>F71-INDEX($F$5:$F$168,MATCH(D71,$D$5:$D$168,0))</f>
        <v>0.00464069444444444</v>
      </c>
    </row>
    <row r="72" spans="1:9" ht="15" customHeight="1">
      <c r="A72" s="14">
        <v>68</v>
      </c>
      <c r="B72" s="40" t="s">
        <v>210</v>
      </c>
      <c r="C72" s="40" t="s">
        <v>99</v>
      </c>
      <c r="D72" s="14" t="s">
        <v>143</v>
      </c>
      <c r="E72" s="40" t="s">
        <v>211</v>
      </c>
      <c r="F72" s="30">
        <v>0.0229980787037037</v>
      </c>
      <c r="G72" s="14" t="str">
        <f t="shared" si="2"/>
        <v>5.31/km</v>
      </c>
      <c r="H72" s="16">
        <f t="shared" si="1"/>
        <v>0.007696724537037033</v>
      </c>
      <c r="I72" s="16">
        <f>F72-INDEX($F$5:$F$168,MATCH(D72,$D$5:$D$168,0))</f>
        <v>0.002974317129629627</v>
      </c>
    </row>
    <row r="73" spans="1:9" ht="15" customHeight="1">
      <c r="A73" s="14">
        <v>69</v>
      </c>
      <c r="B73" s="40" t="s">
        <v>13</v>
      </c>
      <c r="C73" s="40" t="s">
        <v>121</v>
      </c>
      <c r="D73" s="14" t="s">
        <v>150</v>
      </c>
      <c r="E73" s="40" t="s">
        <v>253</v>
      </c>
      <c r="F73" s="30">
        <v>0.023067708333333336</v>
      </c>
      <c r="G73" s="14" t="str">
        <f t="shared" si="2"/>
        <v>5.32/km</v>
      </c>
      <c r="H73" s="16">
        <f t="shared" si="1"/>
        <v>0.007766354166666668</v>
      </c>
      <c r="I73" s="16">
        <f>F73-INDEX($F$5:$F$168,MATCH(D73,$D$5:$D$168,0))</f>
        <v>0.004791886574074075</v>
      </c>
    </row>
    <row r="74" spans="1:9" ht="15" customHeight="1">
      <c r="A74" s="14">
        <v>70</v>
      </c>
      <c r="B74" s="40" t="s">
        <v>6</v>
      </c>
      <c r="C74" s="40" t="s">
        <v>7</v>
      </c>
      <c r="D74" s="14" t="s">
        <v>149</v>
      </c>
      <c r="E74" s="40" t="s">
        <v>253</v>
      </c>
      <c r="F74" s="30">
        <v>0.02317168981481481</v>
      </c>
      <c r="G74" s="14" t="str">
        <f t="shared" si="2"/>
        <v>5.34/km</v>
      </c>
      <c r="H74" s="16">
        <f t="shared" si="1"/>
        <v>0.007870335648148144</v>
      </c>
      <c r="I74" s="16">
        <f>F74-INDEX($F$5:$F$168,MATCH(D74,$D$5:$D$168,0))</f>
        <v>0.00483748842592592</v>
      </c>
    </row>
    <row r="75" spans="1:9" ht="15" customHeight="1">
      <c r="A75" s="14">
        <v>71</v>
      </c>
      <c r="B75" s="40" t="s">
        <v>45</v>
      </c>
      <c r="C75" s="40" t="s">
        <v>127</v>
      </c>
      <c r="D75" s="14" t="s">
        <v>144</v>
      </c>
      <c r="E75" s="40" t="s">
        <v>253</v>
      </c>
      <c r="F75" s="30">
        <v>0.023252314814814812</v>
      </c>
      <c r="G75" s="14" t="str">
        <f t="shared" si="2"/>
        <v>5.35/km</v>
      </c>
      <c r="H75" s="16">
        <f t="shared" si="1"/>
        <v>0.007950960648148145</v>
      </c>
      <c r="I75" s="16">
        <f>F75-INDEX($F$5:$F$168,MATCH(D75,$D$5:$D$168,0))</f>
        <v>0.007267476851851848</v>
      </c>
    </row>
    <row r="76" spans="1:9" ht="15" customHeight="1">
      <c r="A76" s="14">
        <v>72</v>
      </c>
      <c r="B76" s="40" t="s">
        <v>137</v>
      </c>
      <c r="C76" s="40" t="s">
        <v>116</v>
      </c>
      <c r="D76" s="14" t="s">
        <v>144</v>
      </c>
      <c r="E76" s="40" t="s">
        <v>176</v>
      </c>
      <c r="F76" s="30">
        <v>0.023380497685185186</v>
      </c>
      <c r="G76" s="14" t="str">
        <f t="shared" si="2"/>
        <v>5.37/km</v>
      </c>
      <c r="H76" s="16">
        <f t="shared" si="1"/>
        <v>0.008079143518518518</v>
      </c>
      <c r="I76" s="16">
        <f>F76-INDEX($F$5:$F$168,MATCH(D76,$D$5:$D$168,0))</f>
        <v>0.007395659722222222</v>
      </c>
    </row>
    <row r="77" spans="1:9" ht="15" customHeight="1">
      <c r="A77" s="25">
        <v>73</v>
      </c>
      <c r="B77" s="42" t="s">
        <v>198</v>
      </c>
      <c r="C77" s="42" t="s">
        <v>90</v>
      </c>
      <c r="D77" s="25" t="s">
        <v>148</v>
      </c>
      <c r="E77" s="42" t="s">
        <v>142</v>
      </c>
      <c r="F77" s="32">
        <v>0.023496412037037038</v>
      </c>
      <c r="G77" s="25" t="str">
        <f t="shared" si="2"/>
        <v>5.38/km</v>
      </c>
      <c r="H77" s="27">
        <f t="shared" si="1"/>
        <v>0.00819505787037037</v>
      </c>
      <c r="I77" s="27">
        <f>F77-INDEX($F$5:$F$168,MATCH(D77,$D$5:$D$168,0))</f>
        <v>0.005289606481481482</v>
      </c>
    </row>
    <row r="78" spans="1:9" ht="15" customHeight="1">
      <c r="A78" s="25">
        <v>74</v>
      </c>
      <c r="B78" s="42" t="s">
        <v>216</v>
      </c>
      <c r="C78" s="42" t="s">
        <v>100</v>
      </c>
      <c r="D78" s="25" t="s">
        <v>143</v>
      </c>
      <c r="E78" s="42" t="s">
        <v>142</v>
      </c>
      <c r="F78" s="32">
        <v>0.023506944444444445</v>
      </c>
      <c r="G78" s="25" t="str">
        <f t="shared" si="2"/>
        <v>5.39/km</v>
      </c>
      <c r="H78" s="27">
        <f t="shared" si="1"/>
        <v>0.008205590277777777</v>
      </c>
      <c r="I78" s="27">
        <f>F78-INDEX($F$5:$F$168,MATCH(D78,$D$5:$D$168,0))</f>
        <v>0.003483182870370371</v>
      </c>
    </row>
    <row r="79" spans="1:9" ht="15" customHeight="1">
      <c r="A79" s="14">
        <v>75</v>
      </c>
      <c r="B79" s="40" t="s">
        <v>247</v>
      </c>
      <c r="C79" s="40" t="s">
        <v>139</v>
      </c>
      <c r="D79" s="14" t="s">
        <v>152</v>
      </c>
      <c r="E79" s="40" t="s">
        <v>207</v>
      </c>
      <c r="F79" s="30">
        <v>0.02350755787037037</v>
      </c>
      <c r="G79" s="14" t="str">
        <f t="shared" si="2"/>
        <v>5.39/km</v>
      </c>
      <c r="H79" s="16">
        <f t="shared" si="1"/>
        <v>0.008206203703703703</v>
      </c>
      <c r="I79" s="16">
        <f>F79-INDEX($F$5:$F$168,MATCH(D79,$D$5:$D$168,0))</f>
        <v>0.004397974537037035</v>
      </c>
    </row>
    <row r="80" spans="1:9" ht="15" customHeight="1">
      <c r="A80" s="14">
        <v>76</v>
      </c>
      <c r="B80" s="40" t="s">
        <v>8</v>
      </c>
      <c r="C80" s="40" t="s">
        <v>9</v>
      </c>
      <c r="D80" s="14" t="s">
        <v>143</v>
      </c>
      <c r="E80" s="40" t="s">
        <v>253</v>
      </c>
      <c r="F80" s="30">
        <v>0.023565891203703702</v>
      </c>
      <c r="G80" s="14" t="str">
        <f t="shared" si="2"/>
        <v>5.39/km</v>
      </c>
      <c r="H80" s="16">
        <f t="shared" si="1"/>
        <v>0.008264537037037034</v>
      </c>
      <c r="I80" s="16">
        <f>F80-INDEX($F$5:$F$168,MATCH(D80,$D$5:$D$168,0))</f>
        <v>0.0035421296296296277</v>
      </c>
    </row>
    <row r="81" spans="1:9" ht="15" customHeight="1">
      <c r="A81" s="14">
        <v>77</v>
      </c>
      <c r="B81" s="40" t="s">
        <v>204</v>
      </c>
      <c r="C81" s="40" t="s">
        <v>105</v>
      </c>
      <c r="D81" s="14" t="s">
        <v>149</v>
      </c>
      <c r="E81" s="40" t="s">
        <v>165</v>
      </c>
      <c r="F81" s="30">
        <v>0.023785150462962965</v>
      </c>
      <c r="G81" s="14" t="str">
        <f t="shared" si="2"/>
        <v>5.43/km</v>
      </c>
      <c r="H81" s="16">
        <f t="shared" si="1"/>
        <v>0.008483796296296297</v>
      </c>
      <c r="I81" s="16">
        <f>F81-INDEX($F$5:$F$168,MATCH(D81,$D$5:$D$168,0))</f>
        <v>0.005450949074074073</v>
      </c>
    </row>
    <row r="82" spans="1:9" ht="15" customHeight="1">
      <c r="A82" s="14">
        <v>78</v>
      </c>
      <c r="B82" s="40" t="s">
        <v>117</v>
      </c>
      <c r="C82" s="40" t="s">
        <v>105</v>
      </c>
      <c r="D82" s="14" t="s">
        <v>149</v>
      </c>
      <c r="E82" s="40" t="s">
        <v>182</v>
      </c>
      <c r="F82" s="30">
        <v>0.023936087962962965</v>
      </c>
      <c r="G82" s="14" t="str">
        <f t="shared" si="2"/>
        <v>5.45/km</v>
      </c>
      <c r="H82" s="16">
        <f t="shared" si="1"/>
        <v>0.008634733796296297</v>
      </c>
      <c r="I82" s="16">
        <f>F82-INDEX($F$5:$F$168,MATCH(D82,$D$5:$D$168,0))</f>
        <v>0.005601886574074073</v>
      </c>
    </row>
    <row r="83" spans="1:9" ht="15" customHeight="1">
      <c r="A83" s="14">
        <v>79</v>
      </c>
      <c r="B83" s="40" t="s">
        <v>204</v>
      </c>
      <c r="C83" s="40" t="s">
        <v>105</v>
      </c>
      <c r="D83" s="14" t="s">
        <v>148</v>
      </c>
      <c r="E83" s="40" t="s">
        <v>182</v>
      </c>
      <c r="F83" s="30">
        <v>0.02397074074074074</v>
      </c>
      <c r="G83" s="14" t="str">
        <f t="shared" si="2"/>
        <v>5.45/km</v>
      </c>
      <c r="H83" s="16">
        <f t="shared" si="1"/>
        <v>0.008669386574074072</v>
      </c>
      <c r="I83" s="16">
        <f>F83-INDEX($F$5:$F$168,MATCH(D83,$D$5:$D$168,0))</f>
        <v>0.0057639351851851844</v>
      </c>
    </row>
    <row r="84" spans="1:9" ht="15" customHeight="1">
      <c r="A84" s="14">
        <v>80</v>
      </c>
      <c r="B84" s="40" t="s">
        <v>236</v>
      </c>
      <c r="C84" s="40" t="s">
        <v>213</v>
      </c>
      <c r="D84" s="14" t="s">
        <v>148</v>
      </c>
      <c r="E84" s="40" t="s">
        <v>151</v>
      </c>
      <c r="F84" s="30">
        <v>0.024467731481481483</v>
      </c>
      <c r="G84" s="14" t="str">
        <f t="shared" si="2"/>
        <v>5.52/km</v>
      </c>
      <c r="H84" s="16">
        <f t="shared" si="1"/>
        <v>0.009166377314814815</v>
      </c>
      <c r="I84" s="16">
        <f>F84-INDEX($F$5:$F$168,MATCH(D84,$D$5:$D$168,0))</f>
        <v>0.006260925925925927</v>
      </c>
    </row>
    <row r="85" spans="1:9" ht="15" customHeight="1">
      <c r="A85" s="14">
        <v>81</v>
      </c>
      <c r="B85" s="40" t="s">
        <v>212</v>
      </c>
      <c r="C85" s="40" t="s">
        <v>122</v>
      </c>
      <c r="D85" s="14" t="s">
        <v>148</v>
      </c>
      <c r="E85" s="40" t="s">
        <v>151</v>
      </c>
      <c r="F85" s="30">
        <v>0.02446769675925926</v>
      </c>
      <c r="G85" s="14" t="str">
        <f t="shared" si="2"/>
        <v>5.52/km</v>
      </c>
      <c r="H85" s="16">
        <f t="shared" si="1"/>
        <v>0.009166342592592592</v>
      </c>
      <c r="I85" s="16">
        <f>F85-INDEX($F$5:$F$168,MATCH(D85,$D$5:$D$168,0))</f>
        <v>0.006260891203703704</v>
      </c>
    </row>
    <row r="86" spans="1:9" ht="15" customHeight="1">
      <c r="A86" s="14">
        <v>82</v>
      </c>
      <c r="B86" s="40" t="s">
        <v>214</v>
      </c>
      <c r="C86" s="40" t="s">
        <v>108</v>
      </c>
      <c r="D86" s="14" t="s">
        <v>29</v>
      </c>
      <c r="E86" s="40" t="s">
        <v>165</v>
      </c>
      <c r="F86" s="30">
        <v>0.024526435185185186</v>
      </c>
      <c r="G86" s="14" t="str">
        <f t="shared" si="2"/>
        <v>5.53/km</v>
      </c>
      <c r="H86" s="16">
        <f t="shared" si="1"/>
        <v>0.009225081018518518</v>
      </c>
      <c r="I86" s="16">
        <f>F86-INDEX($F$5:$F$168,MATCH(D86,$D$5:$D$168,0))</f>
        <v>0.005775787037037038</v>
      </c>
    </row>
    <row r="87" spans="1:9" ht="15" customHeight="1">
      <c r="A87" s="14">
        <v>83</v>
      </c>
      <c r="B87" s="40" t="s">
        <v>198</v>
      </c>
      <c r="C87" s="40" t="s">
        <v>85</v>
      </c>
      <c r="D87" s="14" t="s">
        <v>148</v>
      </c>
      <c r="E87" s="40" t="s">
        <v>151</v>
      </c>
      <c r="F87" s="30">
        <v>0.02459523148148148</v>
      </c>
      <c r="G87" s="14" t="str">
        <f t="shared" si="2"/>
        <v>5.54/km</v>
      </c>
      <c r="H87" s="16">
        <f t="shared" si="1"/>
        <v>0.00929387731481481</v>
      </c>
      <c r="I87" s="16">
        <f>F87-INDEX($F$5:$F$168,MATCH(D87,$D$5:$D$168,0))</f>
        <v>0.006388425925925922</v>
      </c>
    </row>
    <row r="88" spans="1:9" ht="15" customHeight="1">
      <c r="A88" s="14">
        <v>84</v>
      </c>
      <c r="B88" s="40" t="s">
        <v>46</v>
      </c>
      <c r="C88" s="40" t="s">
        <v>103</v>
      </c>
      <c r="D88" s="14" t="s">
        <v>172</v>
      </c>
      <c r="E88" s="40" t="s">
        <v>253</v>
      </c>
      <c r="F88" s="30">
        <v>0.024665393518518517</v>
      </c>
      <c r="G88" s="14" t="str">
        <f t="shared" si="2"/>
        <v>5.55/km</v>
      </c>
      <c r="H88" s="16">
        <f t="shared" si="1"/>
        <v>0.009364039351851849</v>
      </c>
      <c r="I88" s="16">
        <f>F88-INDEX($F$5:$F$168,MATCH(D88,$D$5:$D$168,0))</f>
        <v>0</v>
      </c>
    </row>
    <row r="89" spans="1:9" ht="15" customHeight="1">
      <c r="A89" s="14">
        <v>85</v>
      </c>
      <c r="B89" s="40" t="s">
        <v>237</v>
      </c>
      <c r="C89" s="40" t="s">
        <v>84</v>
      </c>
      <c r="D89" s="14" t="s">
        <v>44</v>
      </c>
      <c r="E89" s="40" t="s">
        <v>182</v>
      </c>
      <c r="F89" s="30">
        <v>0.02468778935185185</v>
      </c>
      <c r="G89" s="14" t="str">
        <f t="shared" si="2"/>
        <v>5.56/km</v>
      </c>
      <c r="H89" s="16">
        <f t="shared" si="1"/>
        <v>0.009386435185185183</v>
      </c>
      <c r="I89" s="16">
        <f>F89-INDEX($F$5:$F$168,MATCH(D89,$D$5:$D$168,0))</f>
        <v>0.0019678819444444405</v>
      </c>
    </row>
    <row r="90" spans="1:9" ht="15" customHeight="1">
      <c r="A90" s="14">
        <v>86</v>
      </c>
      <c r="B90" s="40" t="s">
        <v>215</v>
      </c>
      <c r="C90" s="40" t="s">
        <v>141</v>
      </c>
      <c r="D90" s="14" t="s">
        <v>29</v>
      </c>
      <c r="E90" s="40" t="s">
        <v>151</v>
      </c>
      <c r="F90" s="30">
        <v>0.024815532407407404</v>
      </c>
      <c r="G90" s="14" t="str">
        <f t="shared" si="2"/>
        <v>5.57/km</v>
      </c>
      <c r="H90" s="16">
        <f t="shared" si="1"/>
        <v>0.009514178240740736</v>
      </c>
      <c r="I90" s="16">
        <f>F90-INDEX($F$5:$F$168,MATCH(D90,$D$5:$D$168,0))</f>
        <v>0.006064884259259256</v>
      </c>
    </row>
    <row r="91" spans="1:9" ht="15" customHeight="1">
      <c r="A91" s="14">
        <v>87</v>
      </c>
      <c r="B91" s="40" t="s">
        <v>244</v>
      </c>
      <c r="C91" s="40" t="s">
        <v>47</v>
      </c>
      <c r="D91" s="14" t="s">
        <v>149</v>
      </c>
      <c r="E91" s="40" t="s">
        <v>151</v>
      </c>
      <c r="F91" s="30">
        <v>0.02481585648148148</v>
      </c>
      <c r="G91" s="14" t="str">
        <f t="shared" si="2"/>
        <v>5.57/km</v>
      </c>
      <c r="H91" s="16">
        <f t="shared" si="1"/>
        <v>0.009514502314814812</v>
      </c>
      <c r="I91" s="16">
        <f>F91-INDEX($F$5:$F$168,MATCH(D91,$D$5:$D$168,0))</f>
        <v>0.006481655092592589</v>
      </c>
    </row>
    <row r="92" spans="1:9" ht="15" customHeight="1">
      <c r="A92" s="14">
        <v>88</v>
      </c>
      <c r="B92" s="40" t="s">
        <v>222</v>
      </c>
      <c r="C92" s="40" t="s">
        <v>223</v>
      </c>
      <c r="D92" s="14" t="s">
        <v>29</v>
      </c>
      <c r="E92" s="40" t="s">
        <v>151</v>
      </c>
      <c r="F92" s="30">
        <v>0.02498896990740741</v>
      </c>
      <c r="G92" s="14" t="str">
        <f t="shared" si="2"/>
        <v>5.60/km</v>
      </c>
      <c r="H92" s="16">
        <f t="shared" si="1"/>
        <v>0.009687615740740741</v>
      </c>
      <c r="I92" s="16">
        <f>F92-INDEX($F$5:$F$168,MATCH(D92,$D$5:$D$168,0))</f>
        <v>0.006238321759259261</v>
      </c>
    </row>
    <row r="93" spans="1:9" ht="15" customHeight="1">
      <c r="A93" s="14">
        <v>89</v>
      </c>
      <c r="B93" s="40" t="s">
        <v>218</v>
      </c>
      <c r="C93" s="40" t="s">
        <v>103</v>
      </c>
      <c r="D93" s="14" t="s">
        <v>44</v>
      </c>
      <c r="E93" s="40" t="s">
        <v>194</v>
      </c>
      <c r="F93" s="30">
        <v>0.025185543981481484</v>
      </c>
      <c r="G93" s="14" t="str">
        <f t="shared" si="2"/>
        <v>6.03/km</v>
      </c>
      <c r="H93" s="16">
        <f aca="true" t="shared" si="3" ref="H93:H128">F93-$F$5</f>
        <v>0.009884189814814816</v>
      </c>
      <c r="I93" s="16">
        <f>F93-INDEX($F$5:$F$168,MATCH(D93,$D$5:$D$168,0))</f>
        <v>0.0024656365740740732</v>
      </c>
    </row>
    <row r="94" spans="1:9" ht="15" customHeight="1">
      <c r="A94" s="14">
        <v>90</v>
      </c>
      <c r="B94" s="40" t="s">
        <v>48</v>
      </c>
      <c r="C94" s="40" t="s">
        <v>125</v>
      </c>
      <c r="D94" s="14" t="s">
        <v>152</v>
      </c>
      <c r="E94" s="40" t="s">
        <v>182</v>
      </c>
      <c r="F94" s="30">
        <v>0.025393877314814812</v>
      </c>
      <c r="G94" s="14" t="str">
        <f t="shared" si="2"/>
        <v>6.06/km</v>
      </c>
      <c r="H94" s="16">
        <f t="shared" si="3"/>
        <v>0.010092523148148144</v>
      </c>
      <c r="I94" s="16">
        <f>F94-INDEX($F$5:$F$168,MATCH(D94,$D$5:$D$168,0))</f>
        <v>0.006284293981481476</v>
      </c>
    </row>
    <row r="95" spans="1:9" ht="15" customHeight="1">
      <c r="A95" s="14">
        <v>91</v>
      </c>
      <c r="B95" s="40" t="s">
        <v>49</v>
      </c>
      <c r="C95" s="40" t="s">
        <v>50</v>
      </c>
      <c r="D95" s="14" t="s">
        <v>146</v>
      </c>
      <c r="E95" s="40" t="s">
        <v>253</v>
      </c>
      <c r="F95" s="30">
        <v>0.025405300925925925</v>
      </c>
      <c r="G95" s="14" t="str">
        <f t="shared" si="2"/>
        <v>6.06/km</v>
      </c>
      <c r="H95" s="16">
        <f t="shared" si="3"/>
        <v>0.010103946759259257</v>
      </c>
      <c r="I95" s="16">
        <f>F95-INDEX($F$5:$F$168,MATCH(D95,$D$5:$D$168,0))</f>
        <v>0.010103946759259257</v>
      </c>
    </row>
    <row r="96" spans="1:9" ht="15" customHeight="1">
      <c r="A96" s="14">
        <v>92</v>
      </c>
      <c r="B96" s="40" t="s">
        <v>227</v>
      </c>
      <c r="C96" s="40" t="s">
        <v>228</v>
      </c>
      <c r="D96" s="14" t="s">
        <v>149</v>
      </c>
      <c r="E96" s="40" t="s">
        <v>167</v>
      </c>
      <c r="F96" s="30">
        <v>0.025428564814814817</v>
      </c>
      <c r="G96" s="14" t="str">
        <f t="shared" si="2"/>
        <v>6.06/km</v>
      </c>
      <c r="H96" s="16">
        <f t="shared" si="3"/>
        <v>0.010127210648148149</v>
      </c>
      <c r="I96" s="16">
        <f>F96-INDEX($F$5:$F$168,MATCH(D96,$D$5:$D$168,0))</f>
        <v>0.007094363425925926</v>
      </c>
    </row>
    <row r="97" spans="1:9" ht="15" customHeight="1">
      <c r="A97" s="14">
        <v>93</v>
      </c>
      <c r="B97" s="40" t="s">
        <v>233</v>
      </c>
      <c r="C97" s="40" t="s">
        <v>234</v>
      </c>
      <c r="D97" s="14" t="s">
        <v>29</v>
      </c>
      <c r="E97" s="40" t="s">
        <v>165</v>
      </c>
      <c r="F97" s="30">
        <v>0.025590312500000004</v>
      </c>
      <c r="G97" s="14" t="str">
        <f t="shared" si="2"/>
        <v>6.09/km</v>
      </c>
      <c r="H97" s="16">
        <f t="shared" si="3"/>
        <v>0.010288958333333336</v>
      </c>
      <c r="I97" s="16">
        <f>F97-INDEX($F$5:$F$168,MATCH(D97,$D$5:$D$168,0))</f>
        <v>0.0068396643518518555</v>
      </c>
    </row>
    <row r="98" spans="1:9" ht="15" customHeight="1">
      <c r="A98" s="14">
        <v>94</v>
      </c>
      <c r="B98" s="40" t="s">
        <v>51</v>
      </c>
      <c r="C98" s="40" t="s">
        <v>189</v>
      </c>
      <c r="D98" s="14" t="s">
        <v>143</v>
      </c>
      <c r="E98" s="40" t="s">
        <v>52</v>
      </c>
      <c r="F98" s="30">
        <v>0.025614143518518515</v>
      </c>
      <c r="G98" s="14" t="str">
        <f t="shared" si="2"/>
        <v>6.09/km</v>
      </c>
      <c r="H98" s="16">
        <f t="shared" si="3"/>
        <v>0.010312789351851847</v>
      </c>
      <c r="I98" s="16">
        <f>F98-INDEX($F$5:$F$168,MATCH(D98,$D$5:$D$168,0))</f>
        <v>0.005590381944444441</v>
      </c>
    </row>
    <row r="99" spans="1:9" ht="15" customHeight="1">
      <c r="A99" s="14">
        <v>95</v>
      </c>
      <c r="B99" s="40" t="s">
        <v>229</v>
      </c>
      <c r="C99" s="40" t="s">
        <v>230</v>
      </c>
      <c r="D99" s="14" t="s">
        <v>29</v>
      </c>
      <c r="E99" s="40" t="s">
        <v>167</v>
      </c>
      <c r="F99" s="30">
        <v>0.025775636574074074</v>
      </c>
      <c r="G99" s="14" t="str">
        <f t="shared" si="2"/>
        <v>6.11/km</v>
      </c>
      <c r="H99" s="16">
        <f t="shared" si="3"/>
        <v>0.010474282407407406</v>
      </c>
      <c r="I99" s="16">
        <f>F99-INDEX($F$5:$F$168,MATCH(D99,$D$5:$D$168,0))</f>
        <v>0.007024988425925926</v>
      </c>
    </row>
    <row r="100" spans="1:9" ht="15" customHeight="1">
      <c r="A100" s="14">
        <v>96</v>
      </c>
      <c r="B100" s="40" t="s">
        <v>219</v>
      </c>
      <c r="C100" s="40" t="s">
        <v>220</v>
      </c>
      <c r="D100" s="14" t="s">
        <v>29</v>
      </c>
      <c r="E100" s="40" t="s">
        <v>176</v>
      </c>
      <c r="F100" s="30">
        <v>0.025960717592592594</v>
      </c>
      <c r="G100" s="14" t="str">
        <f t="shared" si="2"/>
        <v>6.14/km</v>
      </c>
      <c r="H100" s="16">
        <f t="shared" si="3"/>
        <v>0.010659363425925926</v>
      </c>
      <c r="I100" s="16">
        <f>F100-INDEX($F$5:$F$168,MATCH(D100,$D$5:$D$168,0))</f>
        <v>0.007210069444444446</v>
      </c>
    </row>
    <row r="101" spans="1:9" ht="15" customHeight="1">
      <c r="A101" s="14">
        <v>97</v>
      </c>
      <c r="B101" s="40" t="s">
        <v>53</v>
      </c>
      <c r="C101" s="40" t="s">
        <v>110</v>
      </c>
      <c r="D101" s="14" t="s">
        <v>152</v>
      </c>
      <c r="E101" s="40" t="s">
        <v>165</v>
      </c>
      <c r="F101" s="30">
        <v>0.026112118055555553</v>
      </c>
      <c r="G101" s="14" t="str">
        <f t="shared" si="2"/>
        <v>6.16/km</v>
      </c>
      <c r="H101" s="16">
        <f t="shared" si="3"/>
        <v>0.010810763888888885</v>
      </c>
      <c r="I101" s="16">
        <f>F101-INDEX($F$5:$F$168,MATCH(D101,$D$5:$D$168,0))</f>
        <v>0.007002534722222217</v>
      </c>
    </row>
    <row r="102" spans="1:9" ht="15" customHeight="1">
      <c r="A102" s="25">
        <v>98</v>
      </c>
      <c r="B102" s="42" t="s">
        <v>224</v>
      </c>
      <c r="C102" s="42" t="s">
        <v>225</v>
      </c>
      <c r="D102" s="25" t="s">
        <v>29</v>
      </c>
      <c r="E102" s="42" t="s">
        <v>142</v>
      </c>
      <c r="F102" s="32">
        <v>0.026122824074074073</v>
      </c>
      <c r="G102" s="25" t="str">
        <f t="shared" si="2"/>
        <v>6.16/km</v>
      </c>
      <c r="H102" s="27">
        <f t="shared" si="3"/>
        <v>0.010821469907407405</v>
      </c>
      <c r="I102" s="27">
        <f>F102-INDEX($F$5:$F$168,MATCH(D102,$D$5:$D$168,0))</f>
        <v>0.007372175925925924</v>
      </c>
    </row>
    <row r="103" spans="1:9" ht="15" customHeight="1">
      <c r="A103" s="14">
        <v>99</v>
      </c>
      <c r="B103" s="40" t="s">
        <v>201</v>
      </c>
      <c r="C103" s="40" t="s">
        <v>89</v>
      </c>
      <c r="D103" s="14" t="s">
        <v>44</v>
      </c>
      <c r="E103" s="40" t="s">
        <v>167</v>
      </c>
      <c r="F103" s="30">
        <v>0.026215381944444446</v>
      </c>
      <c r="G103" s="14" t="str">
        <f t="shared" si="2"/>
        <v>6.18/km</v>
      </c>
      <c r="H103" s="16">
        <f t="shared" si="3"/>
        <v>0.010914027777777778</v>
      </c>
      <c r="I103" s="16">
        <f>F103-INDEX($F$5:$F$168,MATCH(D103,$D$5:$D$168,0))</f>
        <v>0.003495474537037035</v>
      </c>
    </row>
    <row r="104" spans="1:9" ht="15" customHeight="1">
      <c r="A104" s="14">
        <v>100</v>
      </c>
      <c r="B104" s="40" t="s">
        <v>235</v>
      </c>
      <c r="C104" s="40" t="s">
        <v>95</v>
      </c>
      <c r="D104" s="14" t="s">
        <v>44</v>
      </c>
      <c r="E104" s="40" t="s">
        <v>54</v>
      </c>
      <c r="F104" s="30">
        <v>0.026528171296296296</v>
      </c>
      <c r="G104" s="14" t="str">
        <f t="shared" si="2"/>
        <v>6.22/km</v>
      </c>
      <c r="H104" s="16">
        <f t="shared" si="3"/>
        <v>0.011226817129629628</v>
      </c>
      <c r="I104" s="16">
        <f>F104-INDEX($F$5:$F$168,MATCH(D104,$D$5:$D$168,0))</f>
        <v>0.0038082638888888853</v>
      </c>
    </row>
    <row r="105" spans="1:9" ht="15" customHeight="1">
      <c r="A105" s="25">
        <v>101</v>
      </c>
      <c r="B105" s="42" t="s">
        <v>242</v>
      </c>
      <c r="C105" s="42" t="s">
        <v>110</v>
      </c>
      <c r="D105" s="25" t="s">
        <v>44</v>
      </c>
      <c r="E105" s="42" t="s">
        <v>142</v>
      </c>
      <c r="F105" s="32">
        <v>0.02659758101851852</v>
      </c>
      <c r="G105" s="25" t="str">
        <f t="shared" si="2"/>
        <v>6.23/km</v>
      </c>
      <c r="H105" s="27">
        <f t="shared" si="3"/>
        <v>0.01129622685185185</v>
      </c>
      <c r="I105" s="27">
        <f>F105-INDEX($F$5:$F$168,MATCH(D105,$D$5:$D$168,0))</f>
        <v>0.0038776736111111078</v>
      </c>
    </row>
    <row r="106" spans="1:9" ht="15" customHeight="1">
      <c r="A106" s="14">
        <v>102</v>
      </c>
      <c r="B106" s="40" t="s">
        <v>55</v>
      </c>
      <c r="C106" s="40" t="s">
        <v>98</v>
      </c>
      <c r="D106" s="14" t="s">
        <v>152</v>
      </c>
      <c r="E106" s="40" t="s">
        <v>194</v>
      </c>
      <c r="F106" s="30">
        <v>0.026608865740740742</v>
      </c>
      <c r="G106" s="14" t="str">
        <f t="shared" si="2"/>
        <v>6.23/km</v>
      </c>
      <c r="H106" s="16">
        <f t="shared" si="3"/>
        <v>0.011307511574074074</v>
      </c>
      <c r="I106" s="16">
        <f>F106-INDEX($F$5:$F$168,MATCH(D106,$D$5:$D$168,0))</f>
        <v>0.007499282407407406</v>
      </c>
    </row>
    <row r="107" spans="1:9" ht="15" customHeight="1">
      <c r="A107" s="14">
        <v>103</v>
      </c>
      <c r="B107" s="40" t="s">
        <v>16</v>
      </c>
      <c r="C107" s="40" t="s">
        <v>134</v>
      </c>
      <c r="D107" s="14" t="s">
        <v>29</v>
      </c>
      <c r="E107" s="40" t="s">
        <v>253</v>
      </c>
      <c r="F107" s="30">
        <v>0.026643946759259258</v>
      </c>
      <c r="G107" s="14" t="str">
        <f t="shared" si="2"/>
        <v>6.24/km</v>
      </c>
      <c r="H107" s="16">
        <f t="shared" si="3"/>
        <v>0.01134259259259259</v>
      </c>
      <c r="I107" s="16">
        <f>F107-INDEX($F$5:$F$168,MATCH(D107,$D$5:$D$168,0))</f>
        <v>0.00789329861111111</v>
      </c>
    </row>
    <row r="108" spans="1:9" ht="15" customHeight="1">
      <c r="A108" s="14">
        <v>104</v>
      </c>
      <c r="B108" s="40" t="s">
        <v>15</v>
      </c>
      <c r="C108" s="40" t="s">
        <v>243</v>
      </c>
      <c r="D108" s="14" t="s">
        <v>148</v>
      </c>
      <c r="E108" s="40" t="s">
        <v>253</v>
      </c>
      <c r="F108" s="30">
        <v>0.026760381944444443</v>
      </c>
      <c r="G108" s="14" t="str">
        <f t="shared" si="2"/>
        <v>6.25/km</v>
      </c>
      <c r="H108" s="16">
        <f t="shared" si="3"/>
        <v>0.011459027777777775</v>
      </c>
      <c r="I108" s="16">
        <f>F108-INDEX($F$5:$F$168,MATCH(D108,$D$5:$D$168,0))</f>
        <v>0.008553576388888887</v>
      </c>
    </row>
    <row r="109" spans="1:9" ht="15" customHeight="1">
      <c r="A109" s="14">
        <v>105</v>
      </c>
      <c r="B109" s="40" t="s">
        <v>56</v>
      </c>
      <c r="C109" s="40" t="s">
        <v>57</v>
      </c>
      <c r="D109" s="14" t="s">
        <v>29</v>
      </c>
      <c r="E109" s="40" t="s">
        <v>145</v>
      </c>
      <c r="F109" s="30">
        <v>0.02680613425925926</v>
      </c>
      <c r="G109" s="14" t="str">
        <f t="shared" si="2"/>
        <v>6.26/km</v>
      </c>
      <c r="H109" s="16">
        <f t="shared" si="3"/>
        <v>0.01150478009259259</v>
      </c>
      <c r="I109" s="16">
        <f>F109-INDEX($F$5:$F$168,MATCH(D109,$D$5:$D$168,0))</f>
        <v>0.00805548611111111</v>
      </c>
    </row>
    <row r="110" spans="1:9" ht="15" customHeight="1">
      <c r="A110" s="14">
        <v>106</v>
      </c>
      <c r="B110" s="40" t="s">
        <v>118</v>
      </c>
      <c r="C110" s="40" t="s">
        <v>126</v>
      </c>
      <c r="D110" s="14" t="s">
        <v>44</v>
      </c>
      <c r="E110" s="40" t="s">
        <v>253</v>
      </c>
      <c r="F110" s="30">
        <v>0.026864108796296294</v>
      </c>
      <c r="G110" s="14" t="str">
        <f t="shared" si="2"/>
        <v>6.27/km</v>
      </c>
      <c r="H110" s="16">
        <f t="shared" si="3"/>
        <v>0.011562754629629626</v>
      </c>
      <c r="I110" s="16">
        <f>F110-INDEX($F$5:$F$168,MATCH(D110,$D$5:$D$168,0))</f>
        <v>0.004144201388888883</v>
      </c>
    </row>
    <row r="111" spans="1:9" ht="15" customHeight="1">
      <c r="A111" s="25">
        <v>107</v>
      </c>
      <c r="B111" s="42" t="s">
        <v>136</v>
      </c>
      <c r="C111" s="42" t="s">
        <v>238</v>
      </c>
      <c r="D111" s="25" t="s">
        <v>29</v>
      </c>
      <c r="E111" s="42" t="s">
        <v>142</v>
      </c>
      <c r="F111" s="32">
        <v>0.026921435185185184</v>
      </c>
      <c r="G111" s="25" t="str">
        <f t="shared" si="2"/>
        <v>6.28/km</v>
      </c>
      <c r="H111" s="27">
        <f t="shared" si="3"/>
        <v>0.011620081018518516</v>
      </c>
      <c r="I111" s="27">
        <f>F111-INDEX($F$5:$F$168,MATCH(D111,$D$5:$D$168,0))</f>
        <v>0.008170787037037035</v>
      </c>
    </row>
    <row r="112" spans="1:9" ht="15" customHeight="1">
      <c r="A112" s="14">
        <v>108</v>
      </c>
      <c r="B112" s="40" t="s">
        <v>14</v>
      </c>
      <c r="C112" s="40" t="s">
        <v>97</v>
      </c>
      <c r="D112" s="14" t="s">
        <v>149</v>
      </c>
      <c r="E112" s="40" t="s">
        <v>253</v>
      </c>
      <c r="F112" s="30">
        <v>0.02696802083333333</v>
      </c>
      <c r="G112" s="14" t="str">
        <f t="shared" si="2"/>
        <v>6.28/km</v>
      </c>
      <c r="H112" s="16">
        <f t="shared" si="3"/>
        <v>0.011666666666666664</v>
      </c>
      <c r="I112" s="16">
        <f>F112-INDEX($F$5:$F$168,MATCH(D112,$D$5:$D$168,0))</f>
        <v>0.00863381944444444</v>
      </c>
    </row>
    <row r="113" spans="1:9" ht="15" customHeight="1">
      <c r="A113" s="14">
        <v>109</v>
      </c>
      <c r="B113" s="40" t="s">
        <v>58</v>
      </c>
      <c r="C113" s="40" t="s">
        <v>59</v>
      </c>
      <c r="D113" s="14" t="s">
        <v>29</v>
      </c>
      <c r="E113" s="40" t="s">
        <v>253</v>
      </c>
      <c r="F113" s="30">
        <v>0.027072118055555552</v>
      </c>
      <c r="G113" s="14" t="str">
        <f t="shared" si="2"/>
        <v>6.30/km</v>
      </c>
      <c r="H113" s="16">
        <f t="shared" si="3"/>
        <v>0.011770763888888884</v>
      </c>
      <c r="I113" s="16">
        <f>F113-INDEX($F$5:$F$168,MATCH(D113,$D$5:$D$168,0))</f>
        <v>0.008321469907407404</v>
      </c>
    </row>
    <row r="114" spans="1:9" ht="15" customHeight="1">
      <c r="A114" s="14">
        <v>110</v>
      </c>
      <c r="B114" s="40" t="s">
        <v>239</v>
      </c>
      <c r="C114" s="40" t="s">
        <v>123</v>
      </c>
      <c r="D114" s="14" t="s">
        <v>148</v>
      </c>
      <c r="E114" s="40" t="s">
        <v>253</v>
      </c>
      <c r="F114" s="30">
        <v>0.027304027777777778</v>
      </c>
      <c r="G114" s="14" t="str">
        <f t="shared" si="2"/>
        <v>6.33/km</v>
      </c>
      <c r="H114" s="16">
        <f t="shared" si="3"/>
        <v>0.01200267361111111</v>
      </c>
      <c r="I114" s="16">
        <f>F114-INDEX($F$5:$F$168,MATCH(D114,$D$5:$D$168,0))</f>
        <v>0.009097222222222222</v>
      </c>
    </row>
    <row r="115" spans="1:9" ht="15" customHeight="1">
      <c r="A115" s="14">
        <v>111</v>
      </c>
      <c r="B115" s="40" t="s">
        <v>240</v>
      </c>
      <c r="C115" s="40" t="s">
        <v>111</v>
      </c>
      <c r="D115" s="14" t="s">
        <v>29</v>
      </c>
      <c r="E115" s="40" t="s">
        <v>165</v>
      </c>
      <c r="F115" s="30">
        <v>0.02738465277777778</v>
      </c>
      <c r="G115" s="14" t="str">
        <f t="shared" si="2"/>
        <v>6.34/km</v>
      </c>
      <c r="H115" s="16">
        <f t="shared" si="3"/>
        <v>0.01208329861111111</v>
      </c>
      <c r="I115" s="16">
        <f>F115-INDEX($F$5:$F$168,MATCH(D115,$D$5:$D$168,0))</f>
        <v>0.00863400462962963</v>
      </c>
    </row>
    <row r="116" spans="1:9" ht="15" customHeight="1">
      <c r="A116" s="14">
        <v>112</v>
      </c>
      <c r="B116" s="40" t="s">
        <v>181</v>
      </c>
      <c r="C116" s="40" t="s">
        <v>103</v>
      </c>
      <c r="D116" s="14" t="s">
        <v>152</v>
      </c>
      <c r="E116" s="40" t="s">
        <v>151</v>
      </c>
      <c r="F116" s="30">
        <v>0.027466180555555553</v>
      </c>
      <c r="G116" s="14" t="str">
        <f t="shared" si="2"/>
        <v>6.36/km</v>
      </c>
      <c r="H116" s="16">
        <f t="shared" si="3"/>
        <v>0.012164826388888885</v>
      </c>
      <c r="I116" s="16">
        <f>F116-INDEX($F$5:$F$168,MATCH(D116,$D$5:$D$168,0))</f>
        <v>0.008356597222222217</v>
      </c>
    </row>
    <row r="117" spans="1:9" ht="15" customHeight="1">
      <c r="A117" s="25">
        <v>113</v>
      </c>
      <c r="B117" s="42" t="s">
        <v>226</v>
      </c>
      <c r="C117" s="42" t="s">
        <v>106</v>
      </c>
      <c r="D117" s="25" t="s">
        <v>29</v>
      </c>
      <c r="E117" s="42" t="s">
        <v>142</v>
      </c>
      <c r="F117" s="32">
        <v>0.027975509259259262</v>
      </c>
      <c r="G117" s="25" t="str">
        <f t="shared" si="2"/>
        <v>6.43/km</v>
      </c>
      <c r="H117" s="27">
        <f t="shared" si="3"/>
        <v>0.012674155092592594</v>
      </c>
      <c r="I117" s="27">
        <f>F117-INDEX($F$5:$F$168,MATCH(D117,$D$5:$D$168,0))</f>
        <v>0.009224861111111114</v>
      </c>
    </row>
    <row r="118" spans="1:9" ht="15" customHeight="1">
      <c r="A118" s="25">
        <v>114</v>
      </c>
      <c r="B118" s="42" t="s">
        <v>17</v>
      </c>
      <c r="C118" s="42" t="s">
        <v>18</v>
      </c>
      <c r="D118" s="25" t="s">
        <v>29</v>
      </c>
      <c r="E118" s="42" t="s">
        <v>142</v>
      </c>
      <c r="F118" s="32">
        <v>0.02803258101851852</v>
      </c>
      <c r="G118" s="25" t="str">
        <f t="shared" si="2"/>
        <v>6.44/km</v>
      </c>
      <c r="H118" s="27">
        <f t="shared" si="3"/>
        <v>0.012731226851851853</v>
      </c>
      <c r="I118" s="27">
        <f>F118-INDEX($F$5:$F$168,MATCH(D118,$D$5:$D$168,0))</f>
        <v>0.009281932870370373</v>
      </c>
    </row>
    <row r="119" spans="1:9" ht="15" customHeight="1">
      <c r="A119" s="14">
        <v>115</v>
      </c>
      <c r="B119" s="40" t="s">
        <v>60</v>
      </c>
      <c r="C119" s="40" t="s">
        <v>120</v>
      </c>
      <c r="D119" s="14" t="s">
        <v>29</v>
      </c>
      <c r="E119" s="40" t="s">
        <v>253</v>
      </c>
      <c r="F119" s="30">
        <v>0.028288113425925927</v>
      </c>
      <c r="G119" s="14" t="str">
        <f t="shared" si="2"/>
        <v>6.47/km</v>
      </c>
      <c r="H119" s="16">
        <f t="shared" si="3"/>
        <v>0.012986759259259259</v>
      </c>
      <c r="I119" s="16">
        <f>F119-INDEX($F$5:$F$168,MATCH(D119,$D$5:$D$168,0))</f>
        <v>0.009537465277777778</v>
      </c>
    </row>
    <row r="120" spans="1:9" ht="15" customHeight="1">
      <c r="A120" s="14">
        <v>116</v>
      </c>
      <c r="B120" s="40" t="s">
        <v>231</v>
      </c>
      <c r="C120" s="40" t="s">
        <v>232</v>
      </c>
      <c r="D120" s="14" t="s">
        <v>29</v>
      </c>
      <c r="E120" s="40" t="s">
        <v>165</v>
      </c>
      <c r="F120" s="30">
        <v>0.02863487268518519</v>
      </c>
      <c r="G120" s="14" t="str">
        <f t="shared" si="2"/>
        <v>6.52/km</v>
      </c>
      <c r="H120" s="16">
        <f t="shared" si="3"/>
        <v>0.01333351851851852</v>
      </c>
      <c r="I120" s="16">
        <f>F120-INDEX($F$5:$F$168,MATCH(D120,$D$5:$D$168,0))</f>
        <v>0.00988422453703704</v>
      </c>
    </row>
    <row r="121" spans="1:9" ht="15" customHeight="1">
      <c r="A121" s="14">
        <v>117</v>
      </c>
      <c r="B121" s="40" t="s">
        <v>61</v>
      </c>
      <c r="C121" s="40" t="s">
        <v>105</v>
      </c>
      <c r="D121" s="14" t="s">
        <v>148</v>
      </c>
      <c r="E121" s="40" t="s">
        <v>182</v>
      </c>
      <c r="F121" s="30">
        <v>0.029178564814814817</v>
      </c>
      <c r="G121" s="14" t="str">
        <f t="shared" si="2"/>
        <v>7.00/km</v>
      </c>
      <c r="H121" s="16">
        <f t="shared" si="3"/>
        <v>0.013877210648148149</v>
      </c>
      <c r="I121" s="16">
        <f>F121-INDEX($F$5:$F$168,MATCH(D121,$D$5:$D$168,0))</f>
        <v>0.010971759259259261</v>
      </c>
    </row>
    <row r="122" spans="1:9" ht="15" customHeight="1">
      <c r="A122" s="14">
        <v>118</v>
      </c>
      <c r="B122" s="40" t="s">
        <v>19</v>
      </c>
      <c r="C122" s="40" t="s">
        <v>114</v>
      </c>
      <c r="D122" s="14" t="s">
        <v>29</v>
      </c>
      <c r="E122" s="40" t="s">
        <v>253</v>
      </c>
      <c r="F122" s="30">
        <v>0.02978023148148148</v>
      </c>
      <c r="G122" s="14" t="str">
        <f t="shared" si="2"/>
        <v>7.09/km</v>
      </c>
      <c r="H122" s="16">
        <f t="shared" si="3"/>
        <v>0.014478877314814812</v>
      </c>
      <c r="I122" s="16">
        <f>F122-INDEX($F$5:$F$168,MATCH(D122,$D$5:$D$168,0))</f>
        <v>0.011029583333333332</v>
      </c>
    </row>
    <row r="123" spans="1:9" ht="15" customHeight="1">
      <c r="A123" s="14">
        <v>119</v>
      </c>
      <c r="B123" s="40" t="s">
        <v>62</v>
      </c>
      <c r="C123" s="40" t="s">
        <v>128</v>
      </c>
      <c r="D123" s="14" t="s">
        <v>152</v>
      </c>
      <c r="E123" s="40" t="s">
        <v>182</v>
      </c>
      <c r="F123" s="30">
        <v>0.030069618055555553</v>
      </c>
      <c r="G123" s="14" t="str">
        <f t="shared" si="2"/>
        <v>7.13/km</v>
      </c>
      <c r="H123" s="16">
        <f t="shared" si="3"/>
        <v>0.014768263888888885</v>
      </c>
      <c r="I123" s="16">
        <f>F123-INDEX($F$5:$F$168,MATCH(D123,$D$5:$D$168,0))</f>
        <v>0.010960034722222217</v>
      </c>
    </row>
    <row r="124" spans="1:9" ht="15" customHeight="1">
      <c r="A124" s="14">
        <v>120</v>
      </c>
      <c r="B124" s="40" t="s">
        <v>181</v>
      </c>
      <c r="C124" s="40" t="s">
        <v>63</v>
      </c>
      <c r="D124" s="14" t="s">
        <v>29</v>
      </c>
      <c r="E124" s="40" t="s">
        <v>151</v>
      </c>
      <c r="F124" s="30">
        <v>0.030081226851851852</v>
      </c>
      <c r="G124" s="14" t="str">
        <f t="shared" si="2"/>
        <v>7.13/km</v>
      </c>
      <c r="H124" s="16">
        <f t="shared" si="3"/>
        <v>0.014779872685185184</v>
      </c>
      <c r="I124" s="16">
        <f>F124-INDEX($F$5:$F$168,MATCH(D124,$D$5:$D$168,0))</f>
        <v>0.011330578703703704</v>
      </c>
    </row>
    <row r="125" spans="1:9" ht="15" customHeight="1">
      <c r="A125" s="14">
        <v>121</v>
      </c>
      <c r="B125" s="40" t="s">
        <v>241</v>
      </c>
      <c r="C125" s="40" t="s">
        <v>112</v>
      </c>
      <c r="D125" s="14" t="s">
        <v>148</v>
      </c>
      <c r="E125" s="40" t="s">
        <v>178</v>
      </c>
      <c r="F125" s="30">
        <v>0.03061454861111111</v>
      </c>
      <c r="G125" s="14" t="str">
        <f t="shared" si="2"/>
        <v>7.21/km</v>
      </c>
      <c r="H125" s="16">
        <f t="shared" si="3"/>
        <v>0.015313194444444444</v>
      </c>
      <c r="I125" s="16">
        <f>F125-INDEX($F$5:$F$168,MATCH(D125,$D$5:$D$168,0))</f>
        <v>0.012407743055555556</v>
      </c>
    </row>
    <row r="126" spans="1:9" ht="15" customHeight="1">
      <c r="A126" s="14">
        <v>122</v>
      </c>
      <c r="B126" s="40" t="s">
        <v>215</v>
      </c>
      <c r="C126" s="40" t="s">
        <v>64</v>
      </c>
      <c r="D126" s="14" t="s">
        <v>29</v>
      </c>
      <c r="E126" s="40" t="s">
        <v>151</v>
      </c>
      <c r="F126" s="30">
        <v>0.030707060185185184</v>
      </c>
      <c r="G126" s="14" t="str">
        <f t="shared" si="2"/>
        <v>7.22/km</v>
      </c>
      <c r="H126" s="16">
        <f t="shared" si="3"/>
        <v>0.015405706018518516</v>
      </c>
      <c r="I126" s="16">
        <f>F126-INDEX($F$5:$F$168,MATCH(D126,$D$5:$D$168,0))</f>
        <v>0.011956412037037036</v>
      </c>
    </row>
    <row r="127" spans="1:9" ht="15" customHeight="1">
      <c r="A127" s="14">
        <v>123</v>
      </c>
      <c r="B127" s="40" t="s">
        <v>244</v>
      </c>
      <c r="C127" s="40" t="s">
        <v>245</v>
      </c>
      <c r="D127" s="14" t="s">
        <v>152</v>
      </c>
      <c r="E127" s="40" t="s">
        <v>151</v>
      </c>
      <c r="F127" s="30">
        <v>0.03071773148148148</v>
      </c>
      <c r="G127" s="14" t="str">
        <f t="shared" si="2"/>
        <v>7.22/km</v>
      </c>
      <c r="H127" s="16">
        <f t="shared" si="3"/>
        <v>0.015416377314814813</v>
      </c>
      <c r="I127" s="16">
        <f>F127-INDEX($F$5:$F$168,MATCH(D127,$D$5:$D$168,0))</f>
        <v>0.011608148148148145</v>
      </c>
    </row>
    <row r="128" spans="1:9" ht="15" customHeight="1">
      <c r="A128" s="14">
        <v>124</v>
      </c>
      <c r="B128" s="40" t="s">
        <v>65</v>
      </c>
      <c r="C128" s="40" t="s">
        <v>66</v>
      </c>
      <c r="D128" s="14" t="s">
        <v>29</v>
      </c>
      <c r="E128" s="40" t="s">
        <v>182</v>
      </c>
      <c r="F128" s="30">
        <v>0.0314241087962963</v>
      </c>
      <c r="G128" s="14" t="str">
        <f t="shared" si="2"/>
        <v>7.33/km</v>
      </c>
      <c r="H128" s="16">
        <f t="shared" si="3"/>
        <v>0.01612275462962963</v>
      </c>
      <c r="I128" s="16">
        <f>F128-INDEX($F$5:$F$168,MATCH(D128,$D$5:$D$168,0))</f>
        <v>0.01267346064814815</v>
      </c>
    </row>
    <row r="129" spans="1:9" ht="15" customHeight="1">
      <c r="A129" s="14">
        <v>125</v>
      </c>
      <c r="B129" s="40" t="s">
        <v>67</v>
      </c>
      <c r="C129" s="40" t="s">
        <v>84</v>
      </c>
      <c r="D129" s="14" t="s">
        <v>149</v>
      </c>
      <c r="E129" s="40" t="s">
        <v>182</v>
      </c>
      <c r="F129" s="30">
        <v>0.03187542824074074</v>
      </c>
      <c r="G129" s="14" t="str">
        <f t="shared" si="2"/>
        <v>7.39/km</v>
      </c>
      <c r="H129" s="16">
        <f aca="true" t="shared" si="4" ref="H129:H134">F129-$F$5</f>
        <v>0.016574074074074067</v>
      </c>
      <c r="I129" s="16">
        <f aca="true" t="shared" si="5" ref="I129:I134">F129-INDEX($F$5:$F$168,MATCH(D129,$D$5:$D$168,0))</f>
        <v>0.013541226851851846</v>
      </c>
    </row>
    <row r="130" spans="1:9" ht="15" customHeight="1">
      <c r="A130" s="14">
        <v>126</v>
      </c>
      <c r="B130" s="40" t="s">
        <v>215</v>
      </c>
      <c r="C130" s="40" t="s">
        <v>103</v>
      </c>
      <c r="D130" s="14" t="s">
        <v>44</v>
      </c>
      <c r="E130" s="40" t="s">
        <v>182</v>
      </c>
      <c r="F130" s="30">
        <v>0.03408607638888889</v>
      </c>
      <c r="G130" s="14" t="str">
        <f t="shared" si="2"/>
        <v>8.11/km</v>
      </c>
      <c r="H130" s="16">
        <f t="shared" si="4"/>
        <v>0.018784722222222223</v>
      </c>
      <c r="I130" s="16">
        <f t="shared" si="5"/>
        <v>0.011366168981481482</v>
      </c>
    </row>
    <row r="131" spans="1:9" ht="15" customHeight="1">
      <c r="A131" s="14">
        <v>127</v>
      </c>
      <c r="B131" s="40" t="s">
        <v>4</v>
      </c>
      <c r="C131" s="40" t="s">
        <v>217</v>
      </c>
      <c r="D131" s="14" t="s">
        <v>148</v>
      </c>
      <c r="E131" s="40" t="s">
        <v>253</v>
      </c>
      <c r="F131" s="30">
        <v>0.034398796296296295</v>
      </c>
      <c r="G131" s="14" t="str">
        <f t="shared" si="2"/>
        <v>8.15/km</v>
      </c>
      <c r="H131" s="16">
        <f t="shared" si="4"/>
        <v>0.019097442129629626</v>
      </c>
      <c r="I131" s="16">
        <f t="shared" si="5"/>
        <v>0.01619199074074074</v>
      </c>
    </row>
    <row r="132" spans="1:9" ht="15" customHeight="1">
      <c r="A132" s="14">
        <v>128</v>
      </c>
      <c r="B132" s="40" t="s">
        <v>246</v>
      </c>
      <c r="C132" s="40" t="s">
        <v>107</v>
      </c>
      <c r="D132" s="14" t="s">
        <v>29</v>
      </c>
      <c r="E132" s="40" t="s">
        <v>165</v>
      </c>
      <c r="F132" s="30">
        <v>0.03545207175925926</v>
      </c>
      <c r="G132" s="14" t="str">
        <f t="shared" si="2"/>
        <v>8.31/km</v>
      </c>
      <c r="H132" s="16">
        <f t="shared" si="4"/>
        <v>0.02015071759259259</v>
      </c>
      <c r="I132" s="16">
        <f t="shared" si="5"/>
        <v>0.016701423611111113</v>
      </c>
    </row>
    <row r="133" spans="1:9" ht="15" customHeight="1">
      <c r="A133" s="14">
        <v>129</v>
      </c>
      <c r="B133" s="40" t="s">
        <v>192</v>
      </c>
      <c r="C133" s="40" t="s">
        <v>104</v>
      </c>
      <c r="D133" s="14" t="s">
        <v>29</v>
      </c>
      <c r="E133" s="40" t="s">
        <v>165</v>
      </c>
      <c r="F133" s="30">
        <v>0.035509293981481484</v>
      </c>
      <c r="G133" s="14" t="str">
        <f>TEXT(INT((HOUR(F133)*3600+MINUTE(F133)*60+SECOND(F133))/$I$3/60),"0")&amp;"."&amp;TEXT(MOD((HOUR(F133)*3600+MINUTE(F133)*60+SECOND(F133))/$I$3,60),"00")&amp;"/km"</f>
        <v>8.31/km</v>
      </c>
      <c r="H133" s="16">
        <f t="shared" si="4"/>
        <v>0.020207939814814814</v>
      </c>
      <c r="I133" s="16">
        <f t="shared" si="5"/>
        <v>0.016758645833333335</v>
      </c>
    </row>
    <row r="134" spans="1:9" ht="15" customHeight="1">
      <c r="A134" s="18">
        <v>130</v>
      </c>
      <c r="B134" s="41" t="s">
        <v>221</v>
      </c>
      <c r="C134" s="41" t="s">
        <v>105</v>
      </c>
      <c r="D134" s="18" t="s">
        <v>152</v>
      </c>
      <c r="E134" s="41" t="s">
        <v>165</v>
      </c>
      <c r="F134" s="31">
        <v>0.03550983796296296</v>
      </c>
      <c r="G134" s="18" t="str">
        <f>TEXT(INT((HOUR(F134)*3600+MINUTE(F134)*60+SECOND(F134))/$I$3/60),"0")&amp;"."&amp;TEXT(MOD((HOUR(F134)*3600+MINUTE(F134)*60+SECOND(F134))/$I$3,60),"00")&amp;"/km"</f>
        <v>8.31/km</v>
      </c>
      <c r="H134" s="20">
        <f t="shared" si="4"/>
        <v>0.020208483796296292</v>
      </c>
      <c r="I134" s="20">
        <f t="shared" si="5"/>
        <v>0.016400254629629626</v>
      </c>
    </row>
  </sheetData>
  <autoFilter ref="A4:I13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Giro delle Contrade</v>
      </c>
      <c r="B1" s="36"/>
      <c r="C1" s="36"/>
    </row>
    <row r="2" spans="1:3" ht="42" customHeight="1">
      <c r="A2" s="37" t="str">
        <f>Individuale!A3&amp;" km. "&amp;Individuale!I3</f>
        <v>Trivio di Formia (LT) Italia - Domenica 14/07/2013 km. 6</v>
      </c>
      <c r="B2" s="37"/>
      <c r="C2" s="37"/>
    </row>
    <row r="3" spans="1:3" ht="24.75" customHeight="1">
      <c r="A3" s="21" t="s">
        <v>75</v>
      </c>
      <c r="B3" s="22" t="s">
        <v>79</v>
      </c>
      <c r="C3" s="22" t="s">
        <v>73</v>
      </c>
    </row>
    <row r="4" spans="1:3" ht="15" customHeight="1">
      <c r="A4" s="10">
        <v>1</v>
      </c>
      <c r="B4" s="11" t="s">
        <v>253</v>
      </c>
      <c r="C4" s="23">
        <v>27</v>
      </c>
    </row>
    <row r="5" spans="1:3" ht="15" customHeight="1">
      <c r="A5" s="14">
        <v>2</v>
      </c>
      <c r="B5" s="15" t="s">
        <v>165</v>
      </c>
      <c r="C5" s="24">
        <v>19</v>
      </c>
    </row>
    <row r="6" spans="1:3" ht="15" customHeight="1">
      <c r="A6" s="14">
        <v>3</v>
      </c>
      <c r="B6" s="15" t="s">
        <v>182</v>
      </c>
      <c r="C6" s="24">
        <v>18</v>
      </c>
    </row>
    <row r="7" spans="1:3" ht="15" customHeight="1">
      <c r="A7" s="14">
        <v>4</v>
      </c>
      <c r="B7" s="15" t="s">
        <v>151</v>
      </c>
      <c r="C7" s="24">
        <v>16</v>
      </c>
    </row>
    <row r="8" spans="1:3" ht="15" customHeight="1">
      <c r="A8" s="14">
        <v>5</v>
      </c>
      <c r="B8" s="15" t="s">
        <v>167</v>
      </c>
      <c r="C8" s="24">
        <v>12</v>
      </c>
    </row>
    <row r="9" spans="1:3" ht="15" customHeight="1">
      <c r="A9" s="25">
        <v>6</v>
      </c>
      <c r="B9" s="26" t="s">
        <v>142</v>
      </c>
      <c r="C9" s="28">
        <v>7</v>
      </c>
    </row>
    <row r="10" spans="1:3" ht="15" customHeight="1">
      <c r="A10" s="14">
        <v>7</v>
      </c>
      <c r="B10" s="15" t="s">
        <v>171</v>
      </c>
      <c r="C10" s="24">
        <v>3</v>
      </c>
    </row>
    <row r="11" spans="1:3" ht="15" customHeight="1">
      <c r="A11" s="14">
        <v>8</v>
      </c>
      <c r="B11" s="15" t="s">
        <v>176</v>
      </c>
      <c r="C11" s="24">
        <v>3</v>
      </c>
    </row>
    <row r="12" spans="1:3" ht="15" customHeight="1">
      <c r="A12" s="14">
        <v>9</v>
      </c>
      <c r="B12" s="15" t="s">
        <v>194</v>
      </c>
      <c r="C12" s="24">
        <v>3</v>
      </c>
    </row>
    <row r="13" spans="1:3" ht="15" customHeight="1">
      <c r="A13" s="14">
        <v>10</v>
      </c>
      <c r="B13" s="15" t="s">
        <v>26</v>
      </c>
      <c r="C13" s="24">
        <v>2</v>
      </c>
    </row>
    <row r="14" spans="1:3" ht="15" customHeight="1">
      <c r="A14" s="14">
        <v>11</v>
      </c>
      <c r="B14" s="15" t="s">
        <v>168</v>
      </c>
      <c r="C14" s="24">
        <v>2</v>
      </c>
    </row>
    <row r="15" spans="1:3" ht="15" customHeight="1">
      <c r="A15" s="14">
        <v>12</v>
      </c>
      <c r="B15" s="15" t="s">
        <v>145</v>
      </c>
      <c r="C15" s="24">
        <v>2</v>
      </c>
    </row>
    <row r="16" spans="1:3" ht="15" customHeight="1">
      <c r="A16" s="14">
        <v>13</v>
      </c>
      <c r="B16" s="15" t="s">
        <v>35</v>
      </c>
      <c r="C16" s="24">
        <v>1</v>
      </c>
    </row>
    <row r="17" spans="1:3" ht="15" customHeight="1">
      <c r="A17" s="14">
        <v>14</v>
      </c>
      <c r="B17" s="15" t="s">
        <v>162</v>
      </c>
      <c r="C17" s="24">
        <v>1</v>
      </c>
    </row>
    <row r="18" spans="1:3" ht="15" customHeight="1">
      <c r="A18" s="14">
        <v>15</v>
      </c>
      <c r="B18" s="15" t="s">
        <v>52</v>
      </c>
      <c r="C18" s="24">
        <v>1</v>
      </c>
    </row>
    <row r="19" spans="1:3" ht="15" customHeight="1">
      <c r="A19" s="14">
        <v>16</v>
      </c>
      <c r="B19" s="15" t="s">
        <v>159</v>
      </c>
      <c r="C19" s="24">
        <v>1</v>
      </c>
    </row>
    <row r="20" spans="1:3" ht="15" customHeight="1">
      <c r="A20" s="14">
        <v>17</v>
      </c>
      <c r="B20" s="15" t="s">
        <v>0</v>
      </c>
      <c r="C20" s="24">
        <v>1</v>
      </c>
    </row>
    <row r="21" spans="1:3" ht="15" customHeight="1">
      <c r="A21" s="14">
        <v>18</v>
      </c>
      <c r="B21" s="15" t="s">
        <v>160</v>
      </c>
      <c r="C21" s="24">
        <v>1</v>
      </c>
    </row>
    <row r="22" spans="1:3" ht="15" customHeight="1">
      <c r="A22" s="14">
        <v>19</v>
      </c>
      <c r="B22" s="15" t="s">
        <v>211</v>
      </c>
      <c r="C22" s="24">
        <v>1</v>
      </c>
    </row>
    <row r="23" spans="1:3" ht="15" customHeight="1">
      <c r="A23" s="14">
        <v>20</v>
      </c>
      <c r="B23" s="15" t="s">
        <v>157</v>
      </c>
      <c r="C23" s="24">
        <v>1</v>
      </c>
    </row>
    <row r="24" spans="1:3" ht="15" customHeight="1">
      <c r="A24" s="14">
        <v>21</v>
      </c>
      <c r="B24" s="15" t="s">
        <v>196</v>
      </c>
      <c r="C24" s="24">
        <v>1</v>
      </c>
    </row>
    <row r="25" spans="1:3" ht="15" customHeight="1">
      <c r="A25" s="14">
        <v>22</v>
      </c>
      <c r="B25" s="15" t="s">
        <v>207</v>
      </c>
      <c r="C25" s="24">
        <v>1</v>
      </c>
    </row>
    <row r="26" spans="1:3" ht="15" customHeight="1">
      <c r="A26" s="14">
        <v>23</v>
      </c>
      <c r="B26" s="15" t="s">
        <v>154</v>
      </c>
      <c r="C26" s="24">
        <v>1</v>
      </c>
    </row>
    <row r="27" spans="1:3" ht="15" customHeight="1">
      <c r="A27" s="14">
        <v>24</v>
      </c>
      <c r="B27" s="15" t="s">
        <v>177</v>
      </c>
      <c r="C27" s="24">
        <v>1</v>
      </c>
    </row>
    <row r="28" spans="1:3" ht="15" customHeight="1">
      <c r="A28" s="14">
        <v>25</v>
      </c>
      <c r="B28" s="15" t="s">
        <v>250</v>
      </c>
      <c r="C28" s="24">
        <v>1</v>
      </c>
    </row>
    <row r="29" spans="1:3" ht="15" customHeight="1">
      <c r="A29" s="14">
        <v>26</v>
      </c>
      <c r="B29" s="15" t="s">
        <v>20</v>
      </c>
      <c r="C29" s="24">
        <v>1</v>
      </c>
    </row>
    <row r="30" spans="1:3" ht="15" customHeight="1">
      <c r="A30" s="14">
        <v>27</v>
      </c>
      <c r="B30" s="15" t="s">
        <v>54</v>
      </c>
      <c r="C30" s="24">
        <v>1</v>
      </c>
    </row>
    <row r="31" spans="1:3" ht="15" customHeight="1">
      <c r="A31" s="18">
        <v>28</v>
      </c>
      <c r="B31" s="19" t="s">
        <v>178</v>
      </c>
      <c r="C31" s="38">
        <v>1</v>
      </c>
    </row>
    <row r="32" ht="12.75">
      <c r="C32" s="2">
        <f>SUM(C4:C31)</f>
        <v>130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2013-07-24T13:50:15Z</dcterms:modified>
  <cp:category/>
  <cp:version/>
  <cp:contentType/>
  <cp:contentStatus/>
</cp:coreProperties>
</file>