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'Individuale'!$A$3:$I$87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<sst xmlns="http://schemas.openxmlformats.org/spreadsheetml/2006/main" count="372" uniqueCount="190">
  <si>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</si>
  <si>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</si>
  <si>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</si>
  <si>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</si>
  <si>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</si>
  <si>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</si>
  <si>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</si>
  <si>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</si>
  <si>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</si>
  <si>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</si>
  <si>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</si>
  <si>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M35</t>
  </si>
  <si>
    <t>M60</t>
  </si>
  <si>
    <t>M40</t>
  </si>
  <si>
    <t>M45</t>
  </si>
  <si>
    <t>M55</t>
  </si>
  <si>
    <t>M50</t>
  </si>
  <si>
    <t>Filali</t>
  </si>
  <si>
    <t>Taybet</t>
  </si>
  <si>
    <t>M30-34</t>
  </si>
  <si>
    <t>Palatino Campidoglio</t>
  </si>
  <si>
    <t>Kabbouri</t>
  </si>
  <si>
    <t>Abdelekri</t>
  </si>
  <si>
    <t>M18-29</t>
  </si>
  <si>
    <t>Aterno Pescara</t>
  </si>
  <si>
    <t>Hajjy</t>
  </si>
  <si>
    <t>Mohamed</t>
  </si>
  <si>
    <t>LBM Sport Team</t>
  </si>
  <si>
    <t>Lamiri</t>
  </si>
  <si>
    <t>Mahmmed</t>
  </si>
  <si>
    <t>ASS. Ecomaratona dei Marsi</t>
  </si>
  <si>
    <t>Qattam</t>
  </si>
  <si>
    <t>Mohamed Ali</t>
  </si>
  <si>
    <t>Atl. Centrale H2S</t>
  </si>
  <si>
    <t>Pinardi</t>
  </si>
  <si>
    <t>Walter</t>
  </si>
  <si>
    <t>G.S. Marsica Avezzano</t>
  </si>
  <si>
    <t>Nuccitelli</t>
  </si>
  <si>
    <t>Gianluca</t>
  </si>
  <si>
    <t>Podistica Luco dei marsi</t>
  </si>
  <si>
    <t>Tartaglia</t>
  </si>
  <si>
    <t>Vincenzo</t>
  </si>
  <si>
    <t>Ippoliti</t>
  </si>
  <si>
    <t>Marco</t>
  </si>
  <si>
    <t>Opoa Plus Ultra</t>
  </si>
  <si>
    <t>Cambise</t>
  </si>
  <si>
    <t>Franco</t>
  </si>
  <si>
    <t>Iacobacci</t>
  </si>
  <si>
    <t>Mario</t>
  </si>
  <si>
    <t>Runners Club dei Marsi</t>
  </si>
  <si>
    <t>Bisegna</t>
  </si>
  <si>
    <t>Massimiliano</t>
  </si>
  <si>
    <t>Raglione</t>
  </si>
  <si>
    <t>Angelo</t>
  </si>
  <si>
    <t>Savina</t>
  </si>
  <si>
    <t>Fabio</t>
  </si>
  <si>
    <t>Foot Works Roma</t>
  </si>
  <si>
    <t>Consolati</t>
  </si>
  <si>
    <t>Albino</t>
  </si>
  <si>
    <t>Buongiovanni</t>
  </si>
  <si>
    <t>Danilo</t>
  </si>
  <si>
    <t>Todisco</t>
  </si>
  <si>
    <t>Davide</t>
  </si>
  <si>
    <t>Tufani</t>
  </si>
  <si>
    <t>Roberto</t>
  </si>
  <si>
    <t>Rifondazione Podistica</t>
  </si>
  <si>
    <t>Lisciani</t>
  </si>
  <si>
    <t>Gabriele</t>
  </si>
  <si>
    <t>Lo Re</t>
  </si>
  <si>
    <t>Corrado</t>
  </si>
  <si>
    <t>Podistica Avezzano</t>
  </si>
  <si>
    <t>Samiri</t>
  </si>
  <si>
    <t>Touria</t>
  </si>
  <si>
    <t>F19-29</t>
  </si>
  <si>
    <t>Fanfulla Lodigiana</t>
  </si>
  <si>
    <t>Silvagni</t>
  </si>
  <si>
    <t>Carmine</t>
  </si>
  <si>
    <t>Gabrielli</t>
  </si>
  <si>
    <t>Elisa</t>
  </si>
  <si>
    <t>F30-39</t>
  </si>
  <si>
    <t>Atl. Val Tavo</t>
  </si>
  <si>
    <t>Petrei</t>
  </si>
  <si>
    <t>Virginia</t>
  </si>
  <si>
    <t>Atletica Teramo</t>
  </si>
  <si>
    <t>Santoponte</t>
  </si>
  <si>
    <t>Sabri</t>
  </si>
  <si>
    <t>Raduan</t>
  </si>
  <si>
    <t>Atletica Lagos dei Marsi</t>
  </si>
  <si>
    <t>Massimiani</t>
  </si>
  <si>
    <t>Gaetano</t>
  </si>
  <si>
    <t>Bianchi</t>
  </si>
  <si>
    <t>Antonio</t>
  </si>
  <si>
    <t>Galli</t>
  </si>
  <si>
    <t>Ubaldo</t>
  </si>
  <si>
    <t>Podistica 2007</t>
  </si>
  <si>
    <t>Campanelli</t>
  </si>
  <si>
    <t>Di Giamberardino</t>
  </si>
  <si>
    <t>Domenico</t>
  </si>
  <si>
    <t>Lippa</t>
  </si>
  <si>
    <t>Francesco</t>
  </si>
  <si>
    <t>Mastrella</t>
  </si>
  <si>
    <t>Nicola</t>
  </si>
  <si>
    <t>Fasciani</t>
  </si>
  <si>
    <t>Emilio</t>
  </si>
  <si>
    <t>Stati</t>
  </si>
  <si>
    <t>Rodorigo</t>
  </si>
  <si>
    <t>Ranfone</t>
  </si>
  <si>
    <t>Giovanni</t>
  </si>
  <si>
    <t>Buccella</t>
  </si>
  <si>
    <t>Sandro</t>
  </si>
  <si>
    <t>Laurini</t>
  </si>
  <si>
    <t>Maurizio</t>
  </si>
  <si>
    <t>Gaetani</t>
  </si>
  <si>
    <t>Pagliaro</t>
  </si>
  <si>
    <t>Nunzio</t>
  </si>
  <si>
    <t>Libero</t>
  </si>
  <si>
    <t>Sforza</t>
  </si>
  <si>
    <t>Alessio Manuel</t>
  </si>
  <si>
    <t>Taccone</t>
  </si>
  <si>
    <t>Nino</t>
  </si>
  <si>
    <t>Inglese</t>
  </si>
  <si>
    <t>Sbardella</t>
  </si>
  <si>
    <t>Croce</t>
  </si>
  <si>
    <t>Luigi</t>
  </si>
  <si>
    <t>M65</t>
  </si>
  <si>
    <t>D'alessandro</t>
  </si>
  <si>
    <t>Ivo</t>
  </si>
  <si>
    <t>GS Celano</t>
  </si>
  <si>
    <t>Piperni</t>
  </si>
  <si>
    <t>Enrico</t>
  </si>
  <si>
    <t>Di michele</t>
  </si>
  <si>
    <t>Lian Long Guan</t>
  </si>
  <si>
    <t>Fatato</t>
  </si>
  <si>
    <t>Paponetti</t>
  </si>
  <si>
    <t>Cesira</t>
  </si>
  <si>
    <t>Fernando</t>
  </si>
  <si>
    <t>Oriana</t>
  </si>
  <si>
    <t>F40-49</t>
  </si>
  <si>
    <t>Izzi</t>
  </si>
  <si>
    <t>Bassi</t>
  </si>
  <si>
    <t>Colangelo</t>
  </si>
  <si>
    <t>Costantino</t>
  </si>
  <si>
    <t>Eramo</t>
  </si>
  <si>
    <t>Ermes</t>
  </si>
  <si>
    <t>Leucio</t>
  </si>
  <si>
    <t>Capoccitti</t>
  </si>
  <si>
    <t>Giuseppe</t>
  </si>
  <si>
    <t>Di Salvatore</t>
  </si>
  <si>
    <t>Alvise</t>
  </si>
  <si>
    <t>Marini</t>
  </si>
  <si>
    <t>De Angelis</t>
  </si>
  <si>
    <t>Remo</t>
  </si>
  <si>
    <t>M70</t>
  </si>
  <si>
    <t>Asci</t>
  </si>
  <si>
    <t>Sante</t>
  </si>
  <si>
    <t>Molinelli</t>
  </si>
  <si>
    <t>Barile</t>
  </si>
  <si>
    <t>Olivieri</t>
  </si>
  <si>
    <t>Guerrino</t>
  </si>
  <si>
    <t>Capaldi</t>
  </si>
  <si>
    <t>Americo</t>
  </si>
  <si>
    <t>Ruscio</t>
  </si>
  <si>
    <t>Loreto</t>
  </si>
  <si>
    <t>Luciani</t>
  </si>
  <si>
    <t>Fegatilli</t>
  </si>
  <si>
    <t>Amedeo</t>
  </si>
  <si>
    <t>Bruno</t>
  </si>
  <si>
    <t>Coccia</t>
  </si>
  <si>
    <t>Zarini</t>
  </si>
  <si>
    <t>Ermanno</t>
  </si>
  <si>
    <t>Fantozzi</t>
  </si>
  <si>
    <t>Di carlo</t>
  </si>
  <si>
    <t>Antonella</t>
  </si>
  <si>
    <t>Petricola</t>
  </si>
  <si>
    <t>Sandrina</t>
  </si>
  <si>
    <t>F60 e oltre</t>
  </si>
  <si>
    <t>ASD Forza Maggiore</t>
  </si>
  <si>
    <t>Proietti</t>
  </si>
  <si>
    <t>Lettieri</t>
  </si>
  <si>
    <t>Carolina</t>
  </si>
  <si>
    <t>F50-59</t>
  </si>
  <si>
    <t>Montagliani</t>
  </si>
  <si>
    <t>Flavio</t>
  </si>
  <si>
    <t>Longo</t>
  </si>
  <si>
    <t>Paolo</t>
  </si>
  <si>
    <t>Massaro</t>
  </si>
  <si>
    <t>Rossi</t>
  </si>
  <si>
    <t>Alessandra</t>
  </si>
  <si>
    <t>San Potito di Ovindoli (AQ) Italia - Giovedì 04/08/2011</t>
  </si>
  <si>
    <r>
      <t>Maratonina Imperiale</t>
    </r>
    <r>
      <rPr>
        <b/>
        <sz val="14"/>
        <rFont val="Arial"/>
        <family val="2"/>
      </rPr>
      <t xml:space="preserve"> </t>
    </r>
    <r>
      <rPr>
        <i/>
        <sz val="14"/>
        <rFont val="Arial"/>
        <family val="2"/>
      </rPr>
      <t>1ª edizione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</si>
</sst>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4"/>
      <name val="Arial"/>
      <family val="2"/>
    </font>
    <font>
      <i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21" fontId="0" fillId="0" borderId="4" xfId="0" applyNumberFormat="1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9" t="s">
        <v>189</v>
      </c>
      <c r="B1" s="19"/>
      <c r="C1" s="19"/>
      <c r="D1" s="19"/>
      <c r="E1" s="19"/>
      <c r="F1" s="19"/>
      <c r="G1" s="19"/>
      <c r="H1" s="19"/>
      <c r="I1" s="19"/>
    </row>
    <row r="2" spans="1:9" ht="24.75" customHeight="1">
      <c r="A2" s="31" t="s">
        <v>188</v>
      </c>
      <c r="B2" s="31"/>
      <c r="C2" s="31"/>
      <c r="D2" s="31"/>
      <c r="E2" s="31"/>
      <c r="F2" s="31"/>
      <c r="G2" s="31"/>
      <c r="H2" s="3" t="s">
        <v>0</v>
      </c>
      <c r="I2" s="4">
        <v>8.5</v>
      </c>
    </row>
    <row r="3" spans="1:9" ht="37.5" customHeight="1">
      <c r="A3" s="22" t="s">
        <v>1</v>
      </c>
      <c r="B3" s="23" t="s">
        <v>2</v>
      </c>
      <c r="C3" s="24" t="s">
        <v>3</v>
      </c>
      <c r="D3" s="24" t="s">
        <v>4</v>
      </c>
      <c r="E3" s="25" t="s">
        <v>5</v>
      </c>
      <c r="F3" s="26" t="s">
        <v>6</v>
      </c>
      <c r="G3" s="26" t="s">
        <v>7</v>
      </c>
      <c r="H3" s="27" t="s">
        <v>8</v>
      </c>
      <c r="I3" s="27" t="s">
        <v>9</v>
      </c>
    </row>
    <row r="4" spans="1:9" s="6" customFormat="1" ht="15" customHeight="1">
      <c r="A4" s="10">
        <v>1</v>
      </c>
      <c r="B4" s="11" t="s">
        <v>17</v>
      </c>
      <c r="C4" s="11" t="s">
        <v>18</v>
      </c>
      <c r="D4" s="10" t="s">
        <v>19</v>
      </c>
      <c r="E4" s="11" t="s">
        <v>20</v>
      </c>
      <c r="F4" s="28">
        <v>0.018900462962962963</v>
      </c>
      <c r="G4" s="10" t="str">
        <f aca="true" t="shared" si="0" ref="G4:G67">TEXT(INT((HOUR(F4)*3600+MINUTE(F4)*60+SECOND(F4))/$I$2/60),"0")&amp;"."&amp;TEXT(MOD((HOUR(F4)*3600+MINUTE(F4)*60+SECOND(F4))/$I$2,60),"00")&amp;"/km"</f>
        <v>3.12/km</v>
      </c>
      <c r="H4" s="15">
        <f aca="true" t="shared" si="1" ref="H4:H31">F4-$F$4</f>
        <v>0</v>
      </c>
      <c r="I4" s="15">
        <f>F4-INDEX($F$4:$F$351,MATCH(D4,$D$4:$D$351,0))</f>
        <v>0</v>
      </c>
    </row>
    <row r="5" spans="1:9" s="6" customFormat="1" ht="15" customHeight="1">
      <c r="A5" s="12">
        <v>2</v>
      </c>
      <c r="B5" s="13" t="s">
        <v>21</v>
      </c>
      <c r="C5" s="13" t="s">
        <v>22</v>
      </c>
      <c r="D5" s="12" t="s">
        <v>23</v>
      </c>
      <c r="E5" s="13" t="s">
        <v>24</v>
      </c>
      <c r="F5" s="29">
        <v>0.019525462962962963</v>
      </c>
      <c r="G5" s="12" t="str">
        <f t="shared" si="0"/>
        <v>3.18/km</v>
      </c>
      <c r="H5" s="16">
        <f t="shared" si="1"/>
        <v>0.0006250000000000006</v>
      </c>
      <c r="I5" s="16">
        <f>F5-INDEX($F$4:$F$351,MATCH(D5,$D$4:$D$351,0))</f>
        <v>0</v>
      </c>
    </row>
    <row r="6" spans="1:9" s="6" customFormat="1" ht="15" customHeight="1">
      <c r="A6" s="12">
        <v>3</v>
      </c>
      <c r="B6" s="13" t="s">
        <v>25</v>
      </c>
      <c r="C6" s="13" t="s">
        <v>26</v>
      </c>
      <c r="D6" s="12" t="s">
        <v>19</v>
      </c>
      <c r="E6" s="13" t="s">
        <v>27</v>
      </c>
      <c r="F6" s="29">
        <v>0.020625</v>
      </c>
      <c r="G6" s="12" t="str">
        <f t="shared" si="0"/>
        <v>3.30/km</v>
      </c>
      <c r="H6" s="16">
        <f t="shared" si="1"/>
        <v>0.0017245370370370383</v>
      </c>
      <c r="I6" s="16">
        <f>F6-INDEX($F$4:$F$351,MATCH(D6,$D$4:$D$351,0))</f>
        <v>0.0017245370370370383</v>
      </c>
    </row>
    <row r="7" spans="1:9" s="6" customFormat="1" ht="15" customHeight="1">
      <c r="A7" s="12">
        <v>4</v>
      </c>
      <c r="B7" s="13" t="s">
        <v>28</v>
      </c>
      <c r="C7" s="13" t="s">
        <v>29</v>
      </c>
      <c r="D7" s="12" t="s">
        <v>11</v>
      </c>
      <c r="E7" s="13" t="s">
        <v>30</v>
      </c>
      <c r="F7" s="29">
        <v>0.020648148148148148</v>
      </c>
      <c r="G7" s="12" t="str">
        <f t="shared" si="0"/>
        <v>3.30/km</v>
      </c>
      <c r="H7" s="16">
        <f t="shared" si="1"/>
        <v>0.0017476851851851855</v>
      </c>
      <c r="I7" s="16">
        <f>F7-INDEX($F$4:$F$351,MATCH(D7,$D$4:$D$351,0))</f>
        <v>0</v>
      </c>
    </row>
    <row r="8" spans="1:9" s="6" customFormat="1" ht="15" customHeight="1">
      <c r="A8" s="12">
        <v>5</v>
      </c>
      <c r="B8" s="13" t="s">
        <v>31</v>
      </c>
      <c r="C8" s="13" t="s">
        <v>32</v>
      </c>
      <c r="D8" s="12" t="s">
        <v>11</v>
      </c>
      <c r="E8" s="13" t="s">
        <v>33</v>
      </c>
      <c r="F8" s="29">
        <v>0.021388888888888888</v>
      </c>
      <c r="G8" s="12" t="str">
        <f t="shared" si="0"/>
        <v>3.37/km</v>
      </c>
      <c r="H8" s="16">
        <f t="shared" si="1"/>
        <v>0.002488425925925925</v>
      </c>
      <c r="I8" s="16">
        <f>F8-INDEX($F$4:$F$351,MATCH(D8,$D$4:$D$351,0))</f>
        <v>0.0007407407407407397</v>
      </c>
    </row>
    <row r="9" spans="1:9" s="6" customFormat="1" ht="15" customHeight="1">
      <c r="A9" s="12">
        <v>6</v>
      </c>
      <c r="B9" s="13" t="s">
        <v>34</v>
      </c>
      <c r="C9" s="13" t="s">
        <v>35</v>
      </c>
      <c r="D9" s="12" t="s">
        <v>13</v>
      </c>
      <c r="E9" s="13" t="s">
        <v>36</v>
      </c>
      <c r="F9" s="29">
        <v>0.021944444444444447</v>
      </c>
      <c r="G9" s="12" t="str">
        <f t="shared" si="0"/>
        <v>3.43/km</v>
      </c>
      <c r="H9" s="16">
        <f t="shared" si="1"/>
        <v>0.0030439814814814843</v>
      </c>
      <c r="I9" s="16">
        <f>F9-INDEX($F$4:$F$351,MATCH(D9,$D$4:$D$351,0))</f>
        <v>0</v>
      </c>
    </row>
    <row r="10" spans="1:9" s="6" customFormat="1" ht="15" customHeight="1">
      <c r="A10" s="12">
        <v>7</v>
      </c>
      <c r="B10" s="13" t="s">
        <v>37</v>
      </c>
      <c r="C10" s="13" t="s">
        <v>38</v>
      </c>
      <c r="D10" s="12" t="s">
        <v>13</v>
      </c>
      <c r="E10" s="13" t="s">
        <v>39</v>
      </c>
      <c r="F10" s="29">
        <v>0.02217592592592593</v>
      </c>
      <c r="G10" s="12" t="str">
        <f t="shared" si="0"/>
        <v>3.45/km</v>
      </c>
      <c r="H10" s="16">
        <f t="shared" si="1"/>
        <v>0.003275462962962966</v>
      </c>
      <c r="I10" s="16">
        <f>F10-INDEX($F$4:$F$351,MATCH(D10,$D$4:$D$351,0))</f>
        <v>0.00023148148148148182</v>
      </c>
    </row>
    <row r="11" spans="1:9" s="6" customFormat="1" ht="15" customHeight="1">
      <c r="A11" s="12">
        <v>8</v>
      </c>
      <c r="B11" s="13" t="s">
        <v>40</v>
      </c>
      <c r="C11" s="13" t="s">
        <v>41</v>
      </c>
      <c r="D11" s="12" t="s">
        <v>13</v>
      </c>
      <c r="E11" s="13" t="s">
        <v>36</v>
      </c>
      <c r="F11" s="29">
        <v>0.022685185185185183</v>
      </c>
      <c r="G11" s="12" t="str">
        <f t="shared" si="0"/>
        <v>3.51/km</v>
      </c>
      <c r="H11" s="16">
        <f t="shared" si="1"/>
        <v>0.0037847222222222206</v>
      </c>
      <c r="I11" s="16">
        <f>F11-INDEX($F$4:$F$351,MATCH(D11,$D$4:$D$351,0))</f>
        <v>0.0007407407407407363</v>
      </c>
    </row>
    <row r="12" spans="1:9" s="6" customFormat="1" ht="15" customHeight="1">
      <c r="A12" s="12">
        <v>9</v>
      </c>
      <c r="B12" s="13" t="s">
        <v>42</v>
      </c>
      <c r="C12" s="13" t="s">
        <v>43</v>
      </c>
      <c r="D12" s="12" t="s">
        <v>23</v>
      </c>
      <c r="E12" s="13" t="s">
        <v>44</v>
      </c>
      <c r="F12" s="29">
        <v>0.022789351851851852</v>
      </c>
      <c r="G12" s="12" t="str">
        <f t="shared" si="0"/>
        <v>3.52/km</v>
      </c>
      <c r="H12" s="16">
        <f t="shared" si="1"/>
        <v>0.0038888888888888896</v>
      </c>
      <c r="I12" s="16">
        <f>F12-INDEX($F$4:$F$351,MATCH(D12,$D$4:$D$351,0))</f>
        <v>0.003263888888888889</v>
      </c>
    </row>
    <row r="13" spans="1:9" s="6" customFormat="1" ht="15" customHeight="1">
      <c r="A13" s="12">
        <v>10</v>
      </c>
      <c r="B13" s="13" t="s">
        <v>45</v>
      </c>
      <c r="C13" s="13" t="s">
        <v>46</v>
      </c>
      <c r="D13" s="12" t="s">
        <v>13</v>
      </c>
      <c r="E13" s="13" t="s">
        <v>44</v>
      </c>
      <c r="F13" s="29">
        <v>0.023055555555555555</v>
      </c>
      <c r="G13" s="12" t="str">
        <f t="shared" si="0"/>
        <v>3.54/km</v>
      </c>
      <c r="H13" s="16">
        <f t="shared" si="1"/>
        <v>0.004155092592592592</v>
      </c>
      <c r="I13" s="16">
        <f>F13-INDEX($F$4:$F$351,MATCH(D13,$D$4:$D$351,0))</f>
        <v>0.0011111111111111079</v>
      </c>
    </row>
    <row r="14" spans="1:9" s="6" customFormat="1" ht="15" customHeight="1">
      <c r="A14" s="12">
        <v>11</v>
      </c>
      <c r="B14" s="13" t="s">
        <v>47</v>
      </c>
      <c r="C14" s="13" t="s">
        <v>48</v>
      </c>
      <c r="D14" s="12" t="s">
        <v>16</v>
      </c>
      <c r="E14" s="13" t="s">
        <v>49</v>
      </c>
      <c r="F14" s="29">
        <v>0.023634259259259258</v>
      </c>
      <c r="G14" s="12" t="str">
        <f t="shared" si="0"/>
        <v>4.00/km</v>
      </c>
      <c r="H14" s="16">
        <f t="shared" si="1"/>
        <v>0.004733796296296295</v>
      </c>
      <c r="I14" s="16">
        <f>F14-INDEX($F$4:$F$351,MATCH(D14,$D$4:$D$351,0))</f>
        <v>0</v>
      </c>
    </row>
    <row r="15" spans="1:9" s="6" customFormat="1" ht="15" customHeight="1">
      <c r="A15" s="12">
        <v>12</v>
      </c>
      <c r="B15" s="13" t="s">
        <v>50</v>
      </c>
      <c r="C15" s="13" t="s">
        <v>51</v>
      </c>
      <c r="D15" s="12" t="s">
        <v>13</v>
      </c>
      <c r="E15" s="13" t="s">
        <v>49</v>
      </c>
      <c r="F15" s="29">
        <v>0.02377314814814815</v>
      </c>
      <c r="G15" s="12" t="str">
        <f t="shared" si="0"/>
        <v>4.02/km</v>
      </c>
      <c r="H15" s="16">
        <f t="shared" si="1"/>
        <v>0.004872685185185188</v>
      </c>
      <c r="I15" s="16">
        <f>F15-INDEX($F$4:$F$351,MATCH(D15,$D$4:$D$351,0))</f>
        <v>0.001828703703703704</v>
      </c>
    </row>
    <row r="16" spans="1:9" s="6" customFormat="1" ht="15" customHeight="1">
      <c r="A16" s="12">
        <v>13</v>
      </c>
      <c r="B16" s="13" t="s">
        <v>52</v>
      </c>
      <c r="C16" s="13" t="s">
        <v>53</v>
      </c>
      <c r="D16" s="12" t="s">
        <v>19</v>
      </c>
      <c r="E16" s="13" t="s">
        <v>39</v>
      </c>
      <c r="F16" s="29">
        <v>0.02378472222222222</v>
      </c>
      <c r="G16" s="12" t="str">
        <f t="shared" si="0"/>
        <v>4.02/km</v>
      </c>
      <c r="H16" s="16">
        <f t="shared" si="1"/>
        <v>0.004884259259259258</v>
      </c>
      <c r="I16" s="16">
        <f>F16-INDEX($F$4:$F$351,MATCH(D16,$D$4:$D$351,0))</f>
        <v>0.004884259259259258</v>
      </c>
    </row>
    <row r="17" spans="1:9" s="6" customFormat="1" ht="15" customHeight="1">
      <c r="A17" s="12">
        <v>14</v>
      </c>
      <c r="B17" s="13" t="s">
        <v>54</v>
      </c>
      <c r="C17" s="13" t="s">
        <v>55</v>
      </c>
      <c r="D17" s="12" t="s">
        <v>16</v>
      </c>
      <c r="E17" s="13" t="s">
        <v>56</v>
      </c>
      <c r="F17" s="29">
        <v>0.023923611111111114</v>
      </c>
      <c r="G17" s="12" t="str">
        <f t="shared" si="0"/>
        <v>4.03/km</v>
      </c>
      <c r="H17" s="16">
        <f t="shared" si="1"/>
        <v>0.005023148148148152</v>
      </c>
      <c r="I17" s="16">
        <f>F17-INDEX($F$4:$F$351,MATCH(D17,$D$4:$D$351,0))</f>
        <v>0.0002893518518518566</v>
      </c>
    </row>
    <row r="18" spans="1:9" s="6" customFormat="1" ht="15" customHeight="1">
      <c r="A18" s="12">
        <v>15</v>
      </c>
      <c r="B18" s="13" t="s">
        <v>57</v>
      </c>
      <c r="C18" s="13" t="s">
        <v>58</v>
      </c>
      <c r="D18" s="12" t="s">
        <v>14</v>
      </c>
      <c r="E18" s="13" t="s">
        <v>44</v>
      </c>
      <c r="F18" s="29">
        <v>0.024050925925925924</v>
      </c>
      <c r="G18" s="12" t="str">
        <f t="shared" si="0"/>
        <v>4.04/km</v>
      </c>
      <c r="H18" s="16">
        <f t="shared" si="1"/>
        <v>0.005150462962962961</v>
      </c>
      <c r="I18" s="16">
        <f>F18-INDEX($F$4:$F$351,MATCH(D18,$D$4:$D$351,0))</f>
        <v>0</v>
      </c>
    </row>
    <row r="19" spans="1:9" s="6" customFormat="1" ht="15" customHeight="1">
      <c r="A19" s="12">
        <v>16</v>
      </c>
      <c r="B19" s="13" t="s">
        <v>59</v>
      </c>
      <c r="C19" s="13" t="s">
        <v>60</v>
      </c>
      <c r="D19" s="12" t="s">
        <v>11</v>
      </c>
      <c r="E19" s="13" t="s">
        <v>36</v>
      </c>
      <c r="F19" s="29">
        <v>0.02407407407407407</v>
      </c>
      <c r="G19" s="12" t="str">
        <f t="shared" si="0"/>
        <v>4.05/km</v>
      </c>
      <c r="H19" s="16">
        <f t="shared" si="1"/>
        <v>0.005173611111111108</v>
      </c>
      <c r="I19" s="16">
        <f>F19-INDEX($F$4:$F$351,MATCH(D19,$D$4:$D$351,0))</f>
        <v>0.0034259259259259225</v>
      </c>
    </row>
    <row r="20" spans="1:9" s="6" customFormat="1" ht="15" customHeight="1">
      <c r="A20" s="12">
        <v>17</v>
      </c>
      <c r="B20" s="13" t="s">
        <v>61</v>
      </c>
      <c r="C20" s="13" t="s">
        <v>62</v>
      </c>
      <c r="D20" s="12" t="s">
        <v>11</v>
      </c>
      <c r="E20" s="13" t="s">
        <v>36</v>
      </c>
      <c r="F20" s="29">
        <v>0.024166666666666666</v>
      </c>
      <c r="G20" s="12" t="str">
        <f t="shared" si="0"/>
        <v>4.06/km</v>
      </c>
      <c r="H20" s="16">
        <f t="shared" si="1"/>
        <v>0.0052662037037037035</v>
      </c>
      <c r="I20" s="16">
        <f>F20-INDEX($F$4:$F$351,MATCH(D20,$D$4:$D$351,0))</f>
        <v>0.003518518518518518</v>
      </c>
    </row>
    <row r="21" spans="1:9" s="6" customFormat="1" ht="15" customHeight="1">
      <c r="A21" s="12">
        <v>18</v>
      </c>
      <c r="B21" s="13" t="s">
        <v>63</v>
      </c>
      <c r="C21" s="13" t="s">
        <v>64</v>
      </c>
      <c r="D21" s="12" t="s">
        <v>13</v>
      </c>
      <c r="E21" s="13" t="s">
        <v>65</v>
      </c>
      <c r="F21" s="29">
        <v>0.024189814814814817</v>
      </c>
      <c r="G21" s="12" t="str">
        <f t="shared" si="0"/>
        <v>4.06/km</v>
      </c>
      <c r="H21" s="16">
        <f t="shared" si="1"/>
        <v>0.005289351851851854</v>
      </c>
      <c r="I21" s="16">
        <f>F21-INDEX($F$4:$F$351,MATCH(D21,$D$4:$D$351,0))</f>
        <v>0.00224537037037037</v>
      </c>
    </row>
    <row r="22" spans="1:9" s="6" customFormat="1" ht="15" customHeight="1">
      <c r="A22" s="12">
        <v>19</v>
      </c>
      <c r="B22" s="13" t="s">
        <v>66</v>
      </c>
      <c r="C22" s="13" t="s">
        <v>67</v>
      </c>
      <c r="D22" s="12" t="s">
        <v>16</v>
      </c>
      <c r="E22" s="13" t="s">
        <v>36</v>
      </c>
      <c r="F22" s="29">
        <v>0.02423611111111111</v>
      </c>
      <c r="G22" s="12" t="str">
        <f t="shared" si="0"/>
        <v>4.06/km</v>
      </c>
      <c r="H22" s="16">
        <f t="shared" si="1"/>
        <v>0.005335648148148148</v>
      </c>
      <c r="I22" s="16">
        <f>F22-INDEX($F$4:$F$351,MATCH(D22,$D$4:$D$351,0))</f>
        <v>0.0006018518518518534</v>
      </c>
    </row>
    <row r="23" spans="1:9" s="6" customFormat="1" ht="15" customHeight="1">
      <c r="A23" s="12">
        <v>20</v>
      </c>
      <c r="B23" s="13" t="s">
        <v>68</v>
      </c>
      <c r="C23" s="13" t="s">
        <v>69</v>
      </c>
      <c r="D23" s="12" t="s">
        <v>11</v>
      </c>
      <c r="E23" s="13" t="s">
        <v>70</v>
      </c>
      <c r="F23" s="29">
        <v>0.024513888888888887</v>
      </c>
      <c r="G23" s="12" t="str">
        <f t="shared" si="0"/>
        <v>4.09/km</v>
      </c>
      <c r="H23" s="16">
        <f t="shared" si="1"/>
        <v>0.0056134259259259245</v>
      </c>
      <c r="I23" s="16">
        <f>F23-INDEX($F$4:$F$351,MATCH(D23,$D$4:$D$351,0))</f>
        <v>0.003865740740740739</v>
      </c>
    </row>
    <row r="24" spans="1:9" s="6" customFormat="1" ht="15" customHeight="1">
      <c r="A24" s="12">
        <v>21</v>
      </c>
      <c r="B24" s="13" t="s">
        <v>71</v>
      </c>
      <c r="C24" s="13" t="s">
        <v>72</v>
      </c>
      <c r="D24" s="12" t="s">
        <v>73</v>
      </c>
      <c r="E24" s="13" t="s">
        <v>74</v>
      </c>
      <c r="F24" s="29">
        <v>0.024583333333333332</v>
      </c>
      <c r="G24" s="12" t="str">
        <f t="shared" si="0"/>
        <v>4.10/km</v>
      </c>
      <c r="H24" s="16">
        <f t="shared" si="1"/>
        <v>0.005682870370370369</v>
      </c>
      <c r="I24" s="16">
        <f>F24-INDEX($F$4:$F$351,MATCH(D24,$D$4:$D$351,0))</f>
        <v>0</v>
      </c>
    </row>
    <row r="25" spans="1:9" s="6" customFormat="1" ht="15" customHeight="1">
      <c r="A25" s="12">
        <v>22</v>
      </c>
      <c r="B25" s="13" t="s">
        <v>75</v>
      </c>
      <c r="C25" s="13" t="s">
        <v>76</v>
      </c>
      <c r="D25" s="12" t="s">
        <v>14</v>
      </c>
      <c r="E25" s="13" t="s">
        <v>44</v>
      </c>
      <c r="F25" s="29">
        <v>0.02461805555555556</v>
      </c>
      <c r="G25" s="12" t="str">
        <f t="shared" si="0"/>
        <v>4.10/km</v>
      </c>
      <c r="H25" s="16">
        <f t="shared" si="1"/>
        <v>0.005717592592592597</v>
      </c>
      <c r="I25" s="16">
        <f>F25-INDEX($F$4:$F$351,MATCH(D25,$D$4:$D$351,0))</f>
        <v>0.0005671296296296362</v>
      </c>
    </row>
    <row r="26" spans="1:9" s="6" customFormat="1" ht="15" customHeight="1">
      <c r="A26" s="12">
        <v>23</v>
      </c>
      <c r="B26" s="13" t="s">
        <v>77</v>
      </c>
      <c r="C26" s="13" t="s">
        <v>78</v>
      </c>
      <c r="D26" s="12" t="s">
        <v>79</v>
      </c>
      <c r="E26" s="13" t="s">
        <v>80</v>
      </c>
      <c r="F26" s="29">
        <v>0.024652777777777777</v>
      </c>
      <c r="G26" s="12" t="str">
        <f t="shared" si="0"/>
        <v>4.11/km</v>
      </c>
      <c r="H26" s="16">
        <f t="shared" si="1"/>
        <v>0.005752314814814814</v>
      </c>
      <c r="I26" s="16">
        <f>F26-INDEX($F$4:$F$351,MATCH(D26,$D$4:$D$351,0))</f>
        <v>0</v>
      </c>
    </row>
    <row r="27" spans="1:9" s="7" customFormat="1" ht="15" customHeight="1">
      <c r="A27" s="12">
        <v>24</v>
      </c>
      <c r="B27" s="13" t="s">
        <v>81</v>
      </c>
      <c r="C27" s="13" t="s">
        <v>82</v>
      </c>
      <c r="D27" s="12" t="s">
        <v>79</v>
      </c>
      <c r="E27" s="13" t="s">
        <v>83</v>
      </c>
      <c r="F27" s="29">
        <v>0.024756944444444443</v>
      </c>
      <c r="G27" s="12" t="str">
        <f t="shared" si="0"/>
        <v>4.12/km</v>
      </c>
      <c r="H27" s="16">
        <f t="shared" si="1"/>
        <v>0.00585648148148148</v>
      </c>
      <c r="I27" s="16">
        <f>F27-INDEX($F$4:$F$351,MATCH(D27,$D$4:$D$351,0))</f>
        <v>0.0001041666666666656</v>
      </c>
    </row>
    <row r="28" spans="1:9" s="6" customFormat="1" ht="15" customHeight="1">
      <c r="A28" s="12">
        <v>25</v>
      </c>
      <c r="B28" s="13" t="s">
        <v>84</v>
      </c>
      <c r="C28" s="13" t="s">
        <v>60</v>
      </c>
      <c r="D28" s="12" t="s">
        <v>13</v>
      </c>
      <c r="E28" s="13" t="s">
        <v>49</v>
      </c>
      <c r="F28" s="29">
        <v>0.02476851851851852</v>
      </c>
      <c r="G28" s="12" t="str">
        <f t="shared" si="0"/>
        <v>4.12/km</v>
      </c>
      <c r="H28" s="16">
        <f t="shared" si="1"/>
        <v>0.005868055555555557</v>
      </c>
      <c r="I28" s="16">
        <f>F28-INDEX($F$4:$F$351,MATCH(D28,$D$4:$D$351,0))</f>
        <v>0.0028240740740740726</v>
      </c>
    </row>
    <row r="29" spans="1:9" s="6" customFormat="1" ht="15" customHeight="1">
      <c r="A29" s="12">
        <v>26</v>
      </c>
      <c r="B29" s="13" t="s">
        <v>85</v>
      </c>
      <c r="C29" s="13" t="s">
        <v>86</v>
      </c>
      <c r="D29" s="12" t="s">
        <v>23</v>
      </c>
      <c r="E29" s="13" t="s">
        <v>87</v>
      </c>
      <c r="F29" s="29">
        <v>0.025729166666666664</v>
      </c>
      <c r="G29" s="12" t="str">
        <f t="shared" si="0"/>
        <v>4.22/km</v>
      </c>
      <c r="H29" s="16">
        <f t="shared" si="1"/>
        <v>0.006828703703703701</v>
      </c>
      <c r="I29" s="16">
        <f>F29-INDEX($F$4:$F$351,MATCH(D29,$D$4:$D$351,0))</f>
        <v>0.006203703703703701</v>
      </c>
    </row>
    <row r="30" spans="1:9" s="6" customFormat="1" ht="15" customHeight="1">
      <c r="A30" s="12">
        <v>27</v>
      </c>
      <c r="B30" s="13" t="s">
        <v>88</v>
      </c>
      <c r="C30" s="13" t="s">
        <v>89</v>
      </c>
      <c r="D30" s="12" t="s">
        <v>14</v>
      </c>
      <c r="E30" s="13" t="s">
        <v>44</v>
      </c>
      <c r="F30" s="29">
        <v>0.02621527777777778</v>
      </c>
      <c r="G30" s="12" t="str">
        <f t="shared" si="0"/>
        <v>4.26/km</v>
      </c>
      <c r="H30" s="16">
        <f t="shared" si="1"/>
        <v>0.007314814814814816</v>
      </c>
      <c r="I30" s="16">
        <f>F30-INDEX($F$4:$F$351,MATCH(D30,$D$4:$D$351,0))</f>
        <v>0.002164351851851855</v>
      </c>
    </row>
    <row r="31" spans="1:9" s="6" customFormat="1" ht="15" customHeight="1">
      <c r="A31" s="12">
        <v>28</v>
      </c>
      <c r="B31" s="13" t="s">
        <v>90</v>
      </c>
      <c r="C31" s="13" t="s">
        <v>91</v>
      </c>
      <c r="D31" s="12" t="s">
        <v>19</v>
      </c>
      <c r="E31" s="13" t="s">
        <v>30</v>
      </c>
      <c r="F31" s="29">
        <v>0.026296296296296293</v>
      </c>
      <c r="G31" s="12" t="str">
        <f t="shared" si="0"/>
        <v>4.27/km</v>
      </c>
      <c r="H31" s="16">
        <f t="shared" si="1"/>
        <v>0.007395833333333331</v>
      </c>
      <c r="I31" s="16">
        <f>F31-INDEX($F$4:$F$351,MATCH(D31,$D$4:$D$351,0))</f>
        <v>0.007395833333333331</v>
      </c>
    </row>
    <row r="32" spans="1:9" s="6" customFormat="1" ht="15" customHeight="1">
      <c r="A32" s="12">
        <v>29</v>
      </c>
      <c r="B32" s="13" t="s">
        <v>92</v>
      </c>
      <c r="C32" s="13" t="s">
        <v>93</v>
      </c>
      <c r="D32" s="12" t="s">
        <v>15</v>
      </c>
      <c r="E32" s="13" t="s">
        <v>94</v>
      </c>
      <c r="F32" s="29">
        <v>0.026458333333333334</v>
      </c>
      <c r="G32" s="12" t="str">
        <f t="shared" si="0"/>
        <v>4.29/km</v>
      </c>
      <c r="H32" s="16">
        <f aca="true" t="shared" si="2" ref="H32:H87">F32-$F$4</f>
        <v>0.007557870370370371</v>
      </c>
      <c r="I32" s="16">
        <f>F32-INDEX($F$4:$F$351,MATCH(D32,$D$4:$D$351,0))</f>
        <v>0</v>
      </c>
    </row>
    <row r="33" spans="1:9" s="6" customFormat="1" ht="15" customHeight="1">
      <c r="A33" s="12">
        <v>30</v>
      </c>
      <c r="B33" s="13" t="s">
        <v>95</v>
      </c>
      <c r="C33" s="13" t="s">
        <v>91</v>
      </c>
      <c r="D33" s="12" t="s">
        <v>14</v>
      </c>
      <c r="E33" s="13" t="s">
        <v>44</v>
      </c>
      <c r="F33" s="29">
        <v>0.026805555555555555</v>
      </c>
      <c r="G33" s="12" t="str">
        <f t="shared" si="0"/>
        <v>4.32/km</v>
      </c>
      <c r="H33" s="16">
        <f t="shared" si="2"/>
        <v>0.007905092592592592</v>
      </c>
      <c r="I33" s="16">
        <f>F33-INDEX($F$4:$F$351,MATCH(D33,$D$4:$D$351,0))</f>
        <v>0.002754629629629631</v>
      </c>
    </row>
    <row r="34" spans="1:9" s="6" customFormat="1" ht="15" customHeight="1">
      <c r="A34" s="12">
        <v>31</v>
      </c>
      <c r="B34" s="13" t="s">
        <v>96</v>
      </c>
      <c r="C34" s="13" t="s">
        <v>97</v>
      </c>
      <c r="D34" s="12" t="s">
        <v>13</v>
      </c>
      <c r="E34" s="13" t="s">
        <v>39</v>
      </c>
      <c r="F34" s="29">
        <v>0.02684027777777778</v>
      </c>
      <c r="G34" s="12" t="str">
        <f t="shared" si="0"/>
        <v>4.33/km</v>
      </c>
      <c r="H34" s="16">
        <f t="shared" si="2"/>
        <v>0.007939814814814816</v>
      </c>
      <c r="I34" s="16">
        <f>F34-INDEX($F$4:$F$351,MATCH(D34,$D$4:$D$351,0))</f>
        <v>0.004895833333333332</v>
      </c>
    </row>
    <row r="35" spans="1:9" s="6" customFormat="1" ht="15" customHeight="1">
      <c r="A35" s="12">
        <v>32</v>
      </c>
      <c r="B35" s="13" t="s">
        <v>98</v>
      </c>
      <c r="C35" s="13" t="s">
        <v>99</v>
      </c>
      <c r="D35" s="12" t="s">
        <v>19</v>
      </c>
      <c r="E35" s="13" t="s">
        <v>39</v>
      </c>
      <c r="F35" s="29">
        <v>0.026886574074074077</v>
      </c>
      <c r="G35" s="12" t="str">
        <f t="shared" si="0"/>
        <v>4.33/km</v>
      </c>
      <c r="H35" s="16">
        <f t="shared" si="2"/>
        <v>0.007986111111111114</v>
      </c>
      <c r="I35" s="16">
        <f>F35-INDEX($F$4:$F$351,MATCH(D35,$D$4:$D$351,0))</f>
        <v>0.007986111111111114</v>
      </c>
    </row>
    <row r="36" spans="1:9" s="6" customFormat="1" ht="15" customHeight="1">
      <c r="A36" s="12">
        <v>33</v>
      </c>
      <c r="B36" s="13" t="s">
        <v>100</v>
      </c>
      <c r="C36" s="13" t="s">
        <v>101</v>
      </c>
      <c r="D36" s="12" t="s">
        <v>13</v>
      </c>
      <c r="E36" s="13" t="s">
        <v>30</v>
      </c>
      <c r="F36" s="29">
        <v>0.027037037037037037</v>
      </c>
      <c r="G36" s="12" t="str">
        <f t="shared" si="0"/>
        <v>4.35/km</v>
      </c>
      <c r="H36" s="16">
        <f t="shared" si="2"/>
        <v>0.008136574074074074</v>
      </c>
      <c r="I36" s="16">
        <f>F36-INDEX($F$4:$F$351,MATCH(D36,$D$4:$D$351,0))</f>
        <v>0.0050925925925925895</v>
      </c>
    </row>
    <row r="37" spans="1:9" s="6" customFormat="1" ht="15" customHeight="1">
      <c r="A37" s="12">
        <v>34</v>
      </c>
      <c r="B37" s="13" t="s">
        <v>102</v>
      </c>
      <c r="C37" s="13" t="s">
        <v>103</v>
      </c>
      <c r="D37" s="12" t="s">
        <v>15</v>
      </c>
      <c r="E37" s="13" t="s">
        <v>44</v>
      </c>
      <c r="F37" s="29">
        <v>0.027071759259259257</v>
      </c>
      <c r="G37" s="12" t="str">
        <f t="shared" si="0"/>
        <v>4.35/km</v>
      </c>
      <c r="H37" s="16">
        <f t="shared" si="2"/>
        <v>0.008171296296296295</v>
      </c>
      <c r="I37" s="16">
        <f>F37-INDEX($F$4:$F$351,MATCH(D37,$D$4:$D$351,0))</f>
        <v>0.0006134259259259235</v>
      </c>
    </row>
    <row r="38" spans="1:9" s="6" customFormat="1" ht="15" customHeight="1">
      <c r="A38" s="12">
        <v>35</v>
      </c>
      <c r="B38" s="13" t="s">
        <v>104</v>
      </c>
      <c r="C38" s="13" t="s">
        <v>91</v>
      </c>
      <c r="D38" s="12" t="s">
        <v>16</v>
      </c>
      <c r="E38" s="13" t="s">
        <v>49</v>
      </c>
      <c r="F38" s="29">
        <v>0.027094907407407404</v>
      </c>
      <c r="G38" s="12" t="str">
        <f t="shared" si="0"/>
        <v>4.35/km</v>
      </c>
      <c r="H38" s="16">
        <f t="shared" si="2"/>
        <v>0.008194444444444442</v>
      </c>
      <c r="I38" s="16">
        <f>F38-INDEX($F$4:$F$351,MATCH(D38,$D$4:$D$351,0))</f>
        <v>0.0034606481481481467</v>
      </c>
    </row>
    <row r="39" spans="1:9" s="6" customFormat="1" ht="15" customHeight="1">
      <c r="A39" s="12">
        <v>36</v>
      </c>
      <c r="B39" s="13" t="s">
        <v>105</v>
      </c>
      <c r="C39" s="13" t="s">
        <v>89</v>
      </c>
      <c r="D39" s="12" t="s">
        <v>14</v>
      </c>
      <c r="E39" s="13" t="s">
        <v>39</v>
      </c>
      <c r="F39" s="29">
        <v>0.02711805555555555</v>
      </c>
      <c r="G39" s="12" t="str">
        <f t="shared" si="0"/>
        <v>4.36/km</v>
      </c>
      <c r="H39" s="16">
        <f t="shared" si="2"/>
        <v>0.008217592592592589</v>
      </c>
      <c r="I39" s="16">
        <f>F39-INDEX($F$4:$F$351,MATCH(D39,$D$4:$D$351,0))</f>
        <v>0.003067129629629628</v>
      </c>
    </row>
    <row r="40" spans="1:9" s="6" customFormat="1" ht="15" customHeight="1">
      <c r="A40" s="12">
        <v>37</v>
      </c>
      <c r="B40" s="13" t="s">
        <v>106</v>
      </c>
      <c r="C40" s="13" t="s">
        <v>107</v>
      </c>
      <c r="D40" s="12" t="s">
        <v>16</v>
      </c>
      <c r="E40" s="13" t="s">
        <v>44</v>
      </c>
      <c r="F40" s="29">
        <v>0.027280092592592592</v>
      </c>
      <c r="G40" s="12" t="str">
        <f t="shared" si="0"/>
        <v>4.37/km</v>
      </c>
      <c r="H40" s="16">
        <f t="shared" si="2"/>
        <v>0.00837962962962963</v>
      </c>
      <c r="I40" s="16">
        <f>F40-INDEX($F$4:$F$351,MATCH(D40,$D$4:$D$351,0))</f>
        <v>0.0036458333333333343</v>
      </c>
    </row>
    <row r="41" spans="1:9" s="6" customFormat="1" ht="15" customHeight="1">
      <c r="A41" s="12">
        <v>38</v>
      </c>
      <c r="B41" s="13" t="s">
        <v>108</v>
      </c>
      <c r="C41" s="13" t="s">
        <v>109</v>
      </c>
      <c r="D41" s="12" t="s">
        <v>19</v>
      </c>
      <c r="E41" s="13" t="s">
        <v>87</v>
      </c>
      <c r="F41" s="29">
        <v>0.027314814814814816</v>
      </c>
      <c r="G41" s="12" t="str">
        <f t="shared" si="0"/>
        <v>4.38/km</v>
      </c>
      <c r="H41" s="16">
        <f t="shared" si="2"/>
        <v>0.008414351851851853</v>
      </c>
      <c r="I41" s="16">
        <f>F41-INDEX($F$4:$F$351,MATCH(D41,$D$4:$D$351,0))</f>
        <v>0.008414351851851853</v>
      </c>
    </row>
    <row r="42" spans="1:9" s="6" customFormat="1" ht="15" customHeight="1">
      <c r="A42" s="12">
        <v>39</v>
      </c>
      <c r="B42" s="13" t="s">
        <v>110</v>
      </c>
      <c r="C42" s="13" t="s">
        <v>111</v>
      </c>
      <c r="D42" s="12" t="s">
        <v>15</v>
      </c>
      <c r="E42" s="13" t="s">
        <v>36</v>
      </c>
      <c r="F42" s="29">
        <v>0.027523148148148147</v>
      </c>
      <c r="G42" s="12" t="str">
        <f t="shared" si="0"/>
        <v>4.40/km</v>
      </c>
      <c r="H42" s="16">
        <f t="shared" si="2"/>
        <v>0.008622685185185185</v>
      </c>
      <c r="I42" s="16">
        <f>F42-INDEX($F$4:$F$351,MATCH(D42,$D$4:$D$351,0))</f>
        <v>0.0010648148148148136</v>
      </c>
    </row>
    <row r="43" spans="1:9" s="6" customFormat="1" ht="15" customHeight="1">
      <c r="A43" s="12">
        <v>40</v>
      </c>
      <c r="B43" s="13" t="s">
        <v>112</v>
      </c>
      <c r="C43" s="13" t="s">
        <v>99</v>
      </c>
      <c r="D43" s="12" t="s">
        <v>14</v>
      </c>
      <c r="E43" s="13" t="s">
        <v>44</v>
      </c>
      <c r="F43" s="29">
        <v>0.027604166666666666</v>
      </c>
      <c r="G43" s="12" t="str">
        <f t="shared" si="0"/>
        <v>4.41/km</v>
      </c>
      <c r="H43" s="16">
        <f t="shared" si="2"/>
        <v>0.008703703703703703</v>
      </c>
      <c r="I43" s="16">
        <f>F43-INDEX($F$4:$F$351,MATCH(D43,$D$4:$D$351,0))</f>
        <v>0.0035532407407407422</v>
      </c>
    </row>
    <row r="44" spans="1:9" s="6" customFormat="1" ht="15" customHeight="1">
      <c r="A44" s="12">
        <v>41</v>
      </c>
      <c r="B44" s="13" t="s">
        <v>66</v>
      </c>
      <c r="C44" s="13" t="s">
        <v>91</v>
      </c>
      <c r="D44" s="12" t="s">
        <v>14</v>
      </c>
      <c r="E44" s="13" t="s">
        <v>36</v>
      </c>
      <c r="F44" s="29">
        <v>0.027858796296296298</v>
      </c>
      <c r="G44" s="12" t="str">
        <f t="shared" si="0"/>
        <v>4.43/km</v>
      </c>
      <c r="H44" s="16">
        <f t="shared" si="2"/>
        <v>0.008958333333333336</v>
      </c>
      <c r="I44" s="16">
        <f>F44-INDEX($F$4:$F$351,MATCH(D44,$D$4:$D$351,0))</f>
        <v>0.0038078703703703747</v>
      </c>
    </row>
    <row r="45" spans="1:9" s="6" customFormat="1" ht="15" customHeight="1">
      <c r="A45" s="12">
        <v>42</v>
      </c>
      <c r="B45" s="13" t="s">
        <v>113</v>
      </c>
      <c r="C45" s="13" t="s">
        <v>114</v>
      </c>
      <c r="D45" s="12" t="s">
        <v>16</v>
      </c>
      <c r="E45" s="13" t="s">
        <v>115</v>
      </c>
      <c r="F45" s="29">
        <v>0.028171296296296302</v>
      </c>
      <c r="G45" s="12" t="str">
        <f t="shared" si="0"/>
        <v>4.46/km</v>
      </c>
      <c r="H45" s="16">
        <f t="shared" si="2"/>
        <v>0.00927083333333334</v>
      </c>
      <c r="I45" s="16">
        <f>F45-INDEX($F$4:$F$351,MATCH(D45,$D$4:$D$351,0))</f>
        <v>0.004537037037037044</v>
      </c>
    </row>
    <row r="46" spans="1:9" s="6" customFormat="1" ht="15" customHeight="1">
      <c r="A46" s="12">
        <v>43</v>
      </c>
      <c r="B46" s="13" t="s">
        <v>116</v>
      </c>
      <c r="C46" s="13" t="s">
        <v>117</v>
      </c>
      <c r="D46" s="12" t="s">
        <v>19</v>
      </c>
      <c r="E46" s="13" t="s">
        <v>36</v>
      </c>
      <c r="F46" s="29">
        <v>0.028622685185185185</v>
      </c>
      <c r="G46" s="12" t="str">
        <f t="shared" si="0"/>
        <v>4.51/km</v>
      </c>
      <c r="H46" s="16">
        <f t="shared" si="2"/>
        <v>0.009722222222222222</v>
      </c>
      <c r="I46" s="16">
        <f>F46-INDEX($F$4:$F$351,MATCH(D46,$D$4:$D$351,0))</f>
        <v>0.009722222222222222</v>
      </c>
    </row>
    <row r="47" spans="1:9" s="6" customFormat="1" ht="15" customHeight="1">
      <c r="A47" s="12">
        <v>44</v>
      </c>
      <c r="B47" s="13" t="s">
        <v>118</v>
      </c>
      <c r="C47" s="13" t="s">
        <v>119</v>
      </c>
      <c r="D47" s="12" t="s">
        <v>13</v>
      </c>
      <c r="E47" s="13" t="s">
        <v>44</v>
      </c>
      <c r="F47" s="29">
        <v>0.028761574074074075</v>
      </c>
      <c r="G47" s="12" t="str">
        <f t="shared" si="0"/>
        <v>4.52/km</v>
      </c>
      <c r="H47" s="16">
        <f t="shared" si="2"/>
        <v>0.009861111111111112</v>
      </c>
      <c r="I47" s="16">
        <f>F47-INDEX($F$4:$F$351,MATCH(D47,$D$4:$D$351,0))</f>
        <v>0.006817129629629628</v>
      </c>
    </row>
    <row r="48" spans="1:9" s="6" customFormat="1" ht="15" customHeight="1">
      <c r="A48" s="12">
        <v>45</v>
      </c>
      <c r="B48" s="13" t="s">
        <v>120</v>
      </c>
      <c r="C48" s="13" t="s">
        <v>41</v>
      </c>
      <c r="D48" s="12" t="s">
        <v>15</v>
      </c>
      <c r="E48" s="13" t="s">
        <v>44</v>
      </c>
      <c r="F48" s="29">
        <v>0.02890046296296296</v>
      </c>
      <c r="G48" s="12" t="str">
        <f t="shared" si="0"/>
        <v>4.54/km</v>
      </c>
      <c r="H48" s="16">
        <f t="shared" si="2"/>
        <v>0.009999999999999998</v>
      </c>
      <c r="I48" s="16">
        <f>F48-INDEX($F$4:$F$351,MATCH(D48,$D$4:$D$351,0))</f>
        <v>0.0024421296296296274</v>
      </c>
    </row>
    <row r="49" spans="1:9" s="6" customFormat="1" ht="15" customHeight="1">
      <c r="A49" s="12">
        <v>46</v>
      </c>
      <c r="B49" s="13" t="s">
        <v>121</v>
      </c>
      <c r="C49" s="13" t="s">
        <v>48</v>
      </c>
      <c r="D49" s="12" t="s">
        <v>15</v>
      </c>
      <c r="E49" s="13" t="s">
        <v>44</v>
      </c>
      <c r="F49" s="29">
        <v>0.029074074074074075</v>
      </c>
      <c r="G49" s="12" t="str">
        <f t="shared" si="0"/>
        <v>4.56/km</v>
      </c>
      <c r="H49" s="16">
        <f t="shared" si="2"/>
        <v>0.010173611111111112</v>
      </c>
      <c r="I49" s="16">
        <f>F49-INDEX($F$4:$F$351,MATCH(D49,$D$4:$D$351,0))</f>
        <v>0.0026157407407407414</v>
      </c>
    </row>
    <row r="50" spans="1:9" s="6" customFormat="1" ht="15" customHeight="1">
      <c r="A50" s="12">
        <v>47</v>
      </c>
      <c r="B50" s="13" t="s">
        <v>122</v>
      </c>
      <c r="C50" s="13" t="s">
        <v>123</v>
      </c>
      <c r="D50" s="12" t="s">
        <v>124</v>
      </c>
      <c r="E50" s="13" t="s">
        <v>36</v>
      </c>
      <c r="F50" s="29">
        <v>0.029270833333333333</v>
      </c>
      <c r="G50" s="12" t="str">
        <f t="shared" si="0"/>
        <v>4.58/km</v>
      </c>
      <c r="H50" s="16">
        <f t="shared" si="2"/>
        <v>0.01037037037037037</v>
      </c>
      <c r="I50" s="16">
        <f>F50-INDEX($F$4:$F$351,MATCH(D50,$D$4:$D$351,0))</f>
        <v>0</v>
      </c>
    </row>
    <row r="51" spans="1:9" s="6" customFormat="1" ht="15" customHeight="1">
      <c r="A51" s="12">
        <v>48</v>
      </c>
      <c r="B51" s="13" t="s">
        <v>125</v>
      </c>
      <c r="C51" s="13" t="s">
        <v>126</v>
      </c>
      <c r="D51" s="12" t="s">
        <v>13</v>
      </c>
      <c r="E51" s="13" t="s">
        <v>127</v>
      </c>
      <c r="F51" s="29">
        <v>0.02936342592592592</v>
      </c>
      <c r="G51" s="12" t="str">
        <f t="shared" si="0"/>
        <v>4.58/km</v>
      </c>
      <c r="H51" s="16">
        <f t="shared" si="2"/>
        <v>0.010462962962962959</v>
      </c>
      <c r="I51" s="16">
        <f>F51-INDEX($F$4:$F$351,MATCH(D51,$D$4:$D$351,0))</f>
        <v>0.007418981481481474</v>
      </c>
    </row>
    <row r="52" spans="1:9" s="6" customFormat="1" ht="15" customHeight="1">
      <c r="A52" s="12">
        <v>49</v>
      </c>
      <c r="B52" s="13" t="s">
        <v>128</v>
      </c>
      <c r="C52" s="13" t="s">
        <v>129</v>
      </c>
      <c r="D52" s="12" t="s">
        <v>12</v>
      </c>
      <c r="E52" s="13" t="s">
        <v>127</v>
      </c>
      <c r="F52" s="29">
        <v>0.029444444444444443</v>
      </c>
      <c r="G52" s="12" t="str">
        <f t="shared" si="0"/>
        <v>4.59/km</v>
      </c>
      <c r="H52" s="16">
        <f t="shared" si="2"/>
        <v>0.01054398148148148</v>
      </c>
      <c r="I52" s="16">
        <f>F52-INDEX($F$4:$F$351,MATCH(D52,$D$4:$D$351,0))</f>
        <v>0</v>
      </c>
    </row>
    <row r="53" spans="1:9" s="8" customFormat="1" ht="15" customHeight="1">
      <c r="A53" s="12">
        <v>50</v>
      </c>
      <c r="B53" s="13" t="s">
        <v>130</v>
      </c>
      <c r="C53" s="13" t="s">
        <v>123</v>
      </c>
      <c r="D53" s="12" t="s">
        <v>13</v>
      </c>
      <c r="E53" s="13" t="s">
        <v>131</v>
      </c>
      <c r="F53" s="29">
        <v>0.029490740740740744</v>
      </c>
      <c r="G53" s="12" t="str">
        <f t="shared" si="0"/>
        <v>4.60/km</v>
      </c>
      <c r="H53" s="16">
        <f t="shared" si="2"/>
        <v>0.010590277777777782</v>
      </c>
      <c r="I53" s="16">
        <f>F53-INDEX($F$4:$F$351,MATCH(D53,$D$4:$D$351,0))</f>
        <v>0.0075462962962962975</v>
      </c>
    </row>
    <row r="54" spans="1:9" s="6" customFormat="1" ht="15" customHeight="1">
      <c r="A54" s="12">
        <v>51</v>
      </c>
      <c r="B54" s="13" t="s">
        <v>132</v>
      </c>
      <c r="C54" s="13" t="s">
        <v>76</v>
      </c>
      <c r="D54" s="12" t="s">
        <v>14</v>
      </c>
      <c r="E54" s="13" t="s">
        <v>44</v>
      </c>
      <c r="F54" s="29">
        <v>0.0296412037037037</v>
      </c>
      <c r="G54" s="12" t="str">
        <f t="shared" si="0"/>
        <v>5.01/km</v>
      </c>
      <c r="H54" s="16">
        <f t="shared" si="2"/>
        <v>0.010740740740740738</v>
      </c>
      <c r="I54" s="16">
        <f>F54-INDEX($F$4:$F$351,MATCH(D54,$D$4:$D$351,0))</f>
        <v>0.005590277777777777</v>
      </c>
    </row>
    <row r="55" spans="1:9" s="6" customFormat="1" ht="15" customHeight="1">
      <c r="A55" s="12">
        <v>52</v>
      </c>
      <c r="B55" s="13" t="s">
        <v>133</v>
      </c>
      <c r="C55" s="13" t="s">
        <v>134</v>
      </c>
      <c r="D55" s="12" t="s">
        <v>79</v>
      </c>
      <c r="E55" s="13" t="s">
        <v>44</v>
      </c>
      <c r="F55" s="29">
        <v>0.03009259259259259</v>
      </c>
      <c r="G55" s="12" t="str">
        <f t="shared" si="0"/>
        <v>5.06/km</v>
      </c>
      <c r="H55" s="16">
        <f t="shared" si="2"/>
        <v>0.011192129629629628</v>
      </c>
      <c r="I55" s="16">
        <f>F55-INDEX($F$4:$F$351,MATCH(D55,$D$4:$D$351,0))</f>
        <v>0.005439814814814814</v>
      </c>
    </row>
    <row r="56" spans="1:9" s="6" customFormat="1" ht="15" customHeight="1">
      <c r="A56" s="12">
        <v>53</v>
      </c>
      <c r="B56" s="13" t="s">
        <v>118</v>
      </c>
      <c r="C56" s="13" t="s">
        <v>135</v>
      </c>
      <c r="D56" s="12" t="s">
        <v>11</v>
      </c>
      <c r="E56" s="13" t="s">
        <v>127</v>
      </c>
      <c r="F56" s="29">
        <v>0.030138888888888885</v>
      </c>
      <c r="G56" s="12" t="str">
        <f t="shared" si="0"/>
        <v>5.06/km</v>
      </c>
      <c r="H56" s="16">
        <f t="shared" si="2"/>
        <v>0.011238425925925923</v>
      </c>
      <c r="I56" s="16">
        <f>F56-INDEX($F$4:$F$351,MATCH(D56,$D$4:$D$351,0))</f>
        <v>0.009490740740740737</v>
      </c>
    </row>
    <row r="57" spans="1:9" s="6" customFormat="1" ht="15" customHeight="1">
      <c r="A57" s="12">
        <v>54</v>
      </c>
      <c r="B57" s="13" t="s">
        <v>34</v>
      </c>
      <c r="C57" s="13" t="s">
        <v>136</v>
      </c>
      <c r="D57" s="12" t="s">
        <v>137</v>
      </c>
      <c r="E57" s="13" t="s">
        <v>36</v>
      </c>
      <c r="F57" s="29">
        <v>0.030185185185185186</v>
      </c>
      <c r="G57" s="12" t="str">
        <f t="shared" si="0"/>
        <v>5.07/km</v>
      </c>
      <c r="H57" s="16">
        <f t="shared" si="2"/>
        <v>0.011284722222222224</v>
      </c>
      <c r="I57" s="16">
        <f>F57-INDEX($F$4:$F$351,MATCH(D57,$D$4:$D$351,0))</f>
        <v>0</v>
      </c>
    </row>
    <row r="58" spans="1:9" s="6" customFormat="1" ht="15" customHeight="1">
      <c r="A58" s="12">
        <v>55</v>
      </c>
      <c r="B58" s="13" t="s">
        <v>138</v>
      </c>
      <c r="C58" s="13" t="s">
        <v>99</v>
      </c>
      <c r="D58" s="12" t="s">
        <v>16</v>
      </c>
      <c r="E58" s="13" t="s">
        <v>115</v>
      </c>
      <c r="F58" s="29">
        <v>0.03019675925925926</v>
      </c>
      <c r="G58" s="12" t="str">
        <f t="shared" si="0"/>
        <v>5.07/km</v>
      </c>
      <c r="H58" s="16">
        <f t="shared" si="2"/>
        <v>0.011296296296296297</v>
      </c>
      <c r="I58" s="16">
        <f>F58-INDEX($F$4:$F$351,MATCH(D58,$D$4:$D$351,0))</f>
        <v>0.006562500000000002</v>
      </c>
    </row>
    <row r="59" spans="1:9" s="6" customFormat="1" ht="15" customHeight="1">
      <c r="A59" s="12">
        <v>56</v>
      </c>
      <c r="B59" s="13" t="s">
        <v>139</v>
      </c>
      <c r="C59" s="13" t="s">
        <v>91</v>
      </c>
      <c r="D59" s="12" t="s">
        <v>15</v>
      </c>
      <c r="E59" s="13" t="s">
        <v>44</v>
      </c>
      <c r="F59" s="29">
        <v>0.03023148148148148</v>
      </c>
      <c r="G59" s="12" t="str">
        <f t="shared" si="0"/>
        <v>5.07/km</v>
      </c>
      <c r="H59" s="16">
        <f t="shared" si="2"/>
        <v>0.011331018518518518</v>
      </c>
      <c r="I59" s="16">
        <f>F59-INDEX($F$4:$F$351,MATCH(D59,$D$4:$D$351,0))</f>
        <v>0.003773148148148147</v>
      </c>
    </row>
    <row r="60" spans="1:9" s="6" customFormat="1" ht="15" customHeight="1">
      <c r="A60" s="12">
        <v>57</v>
      </c>
      <c r="B60" s="13" t="s">
        <v>140</v>
      </c>
      <c r="C60" s="13" t="s">
        <v>141</v>
      </c>
      <c r="D60" s="12" t="s">
        <v>14</v>
      </c>
      <c r="E60" s="13" t="s">
        <v>44</v>
      </c>
      <c r="F60" s="29">
        <v>0.030752314814814816</v>
      </c>
      <c r="G60" s="12" t="str">
        <f t="shared" si="0"/>
        <v>5.13/km</v>
      </c>
      <c r="H60" s="16">
        <f t="shared" si="2"/>
        <v>0.011851851851851853</v>
      </c>
      <c r="I60" s="16">
        <f>F60-INDEX($F$4:$F$351,MATCH(D60,$D$4:$D$351,0))</f>
        <v>0.006701388888888892</v>
      </c>
    </row>
    <row r="61" spans="1:9" s="6" customFormat="1" ht="15" customHeight="1">
      <c r="A61" s="12">
        <v>58</v>
      </c>
      <c r="B61" s="13" t="s">
        <v>142</v>
      </c>
      <c r="C61" s="13" t="s">
        <v>143</v>
      </c>
      <c r="D61" s="12" t="s">
        <v>13</v>
      </c>
      <c r="E61" s="13" t="s">
        <v>44</v>
      </c>
      <c r="F61" s="29">
        <v>0.030775462962962966</v>
      </c>
      <c r="G61" s="12" t="str">
        <f t="shared" si="0"/>
        <v>5.13/km</v>
      </c>
      <c r="H61" s="16">
        <f t="shared" si="2"/>
        <v>0.011875000000000004</v>
      </c>
      <c r="I61" s="16">
        <f>F61-INDEX($F$4:$F$351,MATCH(D61,$D$4:$D$351,0))</f>
        <v>0.00883101851851852</v>
      </c>
    </row>
    <row r="62" spans="1:9" s="6" customFormat="1" ht="15" customHeight="1">
      <c r="A62" s="12">
        <v>59</v>
      </c>
      <c r="B62" s="13" t="s">
        <v>98</v>
      </c>
      <c r="C62" s="13" t="s">
        <v>144</v>
      </c>
      <c r="D62" s="12" t="s">
        <v>11</v>
      </c>
      <c r="E62" s="13" t="s">
        <v>30</v>
      </c>
      <c r="F62" s="29">
        <v>0.031006944444444445</v>
      </c>
      <c r="G62" s="12" t="str">
        <f t="shared" si="0"/>
        <v>5.15/km</v>
      </c>
      <c r="H62" s="16">
        <f t="shared" si="2"/>
        <v>0.012106481481481482</v>
      </c>
      <c r="I62" s="16">
        <f>F62-INDEX($F$4:$F$351,MATCH(D62,$D$4:$D$351,0))</f>
        <v>0.010358796296296297</v>
      </c>
    </row>
    <row r="63" spans="1:9" s="6" customFormat="1" ht="15" customHeight="1">
      <c r="A63" s="12">
        <v>60</v>
      </c>
      <c r="B63" s="13" t="s">
        <v>145</v>
      </c>
      <c r="C63" s="13" t="s">
        <v>146</v>
      </c>
      <c r="D63" s="12" t="s">
        <v>15</v>
      </c>
      <c r="E63" s="13" t="s">
        <v>39</v>
      </c>
      <c r="F63" s="29">
        <v>0.031018518518518515</v>
      </c>
      <c r="G63" s="12" t="str">
        <f t="shared" si="0"/>
        <v>5.15/km</v>
      </c>
      <c r="H63" s="16">
        <f t="shared" si="2"/>
        <v>0.012118055555555552</v>
      </c>
      <c r="I63" s="16">
        <f>F63-INDEX($F$4:$F$351,MATCH(D63,$D$4:$D$351,0))</f>
        <v>0.004560185185185181</v>
      </c>
    </row>
    <row r="64" spans="1:9" s="6" customFormat="1" ht="15" customHeight="1">
      <c r="A64" s="12">
        <v>61</v>
      </c>
      <c r="B64" s="13" t="s">
        <v>147</v>
      </c>
      <c r="C64" s="13" t="s">
        <v>148</v>
      </c>
      <c r="D64" s="12" t="s">
        <v>16</v>
      </c>
      <c r="E64" s="13" t="s">
        <v>44</v>
      </c>
      <c r="F64" s="29">
        <v>0.03184027777777778</v>
      </c>
      <c r="G64" s="12" t="str">
        <f t="shared" si="0"/>
        <v>5.24/km</v>
      </c>
      <c r="H64" s="16">
        <f t="shared" si="2"/>
        <v>0.012939814814814817</v>
      </c>
      <c r="I64" s="16">
        <f>F64-INDEX($F$4:$F$351,MATCH(D64,$D$4:$D$351,0))</f>
        <v>0.008206018518518522</v>
      </c>
    </row>
    <row r="65" spans="1:9" s="6" customFormat="1" ht="15" customHeight="1">
      <c r="A65" s="12">
        <v>62</v>
      </c>
      <c r="B65" s="13" t="s">
        <v>149</v>
      </c>
      <c r="C65" s="13" t="s">
        <v>48</v>
      </c>
      <c r="D65" s="12" t="s">
        <v>23</v>
      </c>
      <c r="E65" s="13" t="s">
        <v>115</v>
      </c>
      <c r="F65" s="29">
        <v>0.03186342592592593</v>
      </c>
      <c r="G65" s="12" t="str">
        <f t="shared" si="0"/>
        <v>5.24/km</v>
      </c>
      <c r="H65" s="16">
        <f t="shared" si="2"/>
        <v>0.012962962962962964</v>
      </c>
      <c r="I65" s="16">
        <f>F65-INDEX($F$4:$F$351,MATCH(D65,$D$4:$D$351,0))</f>
        <v>0.012337962962962964</v>
      </c>
    </row>
    <row r="66" spans="1:9" s="6" customFormat="1" ht="15" customHeight="1">
      <c r="A66" s="12">
        <v>63</v>
      </c>
      <c r="B66" s="13" t="s">
        <v>150</v>
      </c>
      <c r="C66" s="13" t="s">
        <v>151</v>
      </c>
      <c r="D66" s="12" t="s">
        <v>152</v>
      </c>
      <c r="E66" s="13" t="s">
        <v>70</v>
      </c>
      <c r="F66" s="29">
        <v>0.032199074074074074</v>
      </c>
      <c r="G66" s="12" t="str">
        <f t="shared" si="0"/>
        <v>5.27/km</v>
      </c>
      <c r="H66" s="16">
        <f t="shared" si="2"/>
        <v>0.013298611111111112</v>
      </c>
      <c r="I66" s="16">
        <f>F66-INDEX($F$4:$F$351,MATCH(D66,$D$4:$D$351,0))</f>
        <v>0</v>
      </c>
    </row>
    <row r="67" spans="1:9" s="6" customFormat="1" ht="15" customHeight="1">
      <c r="A67" s="12">
        <v>64</v>
      </c>
      <c r="B67" s="13" t="s">
        <v>153</v>
      </c>
      <c r="C67" s="13" t="s">
        <v>154</v>
      </c>
      <c r="D67" s="12" t="s">
        <v>15</v>
      </c>
      <c r="E67" s="13" t="s">
        <v>39</v>
      </c>
      <c r="F67" s="29">
        <v>0.032546296296296295</v>
      </c>
      <c r="G67" s="12" t="str">
        <f t="shared" si="0"/>
        <v>5.31/km</v>
      </c>
      <c r="H67" s="16">
        <f t="shared" si="2"/>
        <v>0.013645833333333333</v>
      </c>
      <c r="I67" s="16">
        <f>F67-INDEX($F$4:$F$351,MATCH(D67,$D$4:$D$351,0))</f>
        <v>0.006087962962962962</v>
      </c>
    </row>
    <row r="68" spans="1:9" s="6" customFormat="1" ht="15" customHeight="1">
      <c r="A68" s="12">
        <v>65</v>
      </c>
      <c r="B68" s="13" t="s">
        <v>149</v>
      </c>
      <c r="C68" s="13" t="s">
        <v>123</v>
      </c>
      <c r="D68" s="12" t="s">
        <v>14</v>
      </c>
      <c r="E68" s="13" t="s">
        <v>127</v>
      </c>
      <c r="F68" s="29">
        <v>0.032789351851851854</v>
      </c>
      <c r="G68" s="12" t="str">
        <f aca="true" t="shared" si="3" ref="G68:G87">TEXT(INT((HOUR(F68)*3600+MINUTE(F68)*60+SECOND(F68))/$I$2/60),"0")&amp;"."&amp;TEXT(MOD((HOUR(F68)*3600+MINUTE(F68)*60+SECOND(F68))/$I$2,60),"00")&amp;"/km"</f>
        <v>5.33/km</v>
      </c>
      <c r="H68" s="16">
        <f t="shared" si="2"/>
        <v>0.013888888888888892</v>
      </c>
      <c r="I68" s="16">
        <f>F68-INDEX($F$4:$F$351,MATCH(D68,$D$4:$D$351,0))</f>
        <v>0.00873842592592593</v>
      </c>
    </row>
    <row r="69" spans="1:9" s="6" customFormat="1" ht="15" customHeight="1">
      <c r="A69" s="12">
        <v>66</v>
      </c>
      <c r="B69" s="13" t="s">
        <v>155</v>
      </c>
      <c r="C69" s="13" t="s">
        <v>43</v>
      </c>
      <c r="D69" s="12" t="s">
        <v>11</v>
      </c>
      <c r="E69" s="13" t="s">
        <v>127</v>
      </c>
      <c r="F69" s="29">
        <v>0.03309027777777778</v>
      </c>
      <c r="G69" s="12" t="str">
        <f t="shared" si="3"/>
        <v>5.36/km</v>
      </c>
      <c r="H69" s="16">
        <f t="shared" si="2"/>
        <v>0.014189814814814818</v>
      </c>
      <c r="I69" s="16">
        <f>F69-INDEX($F$4:$F$351,MATCH(D69,$D$4:$D$351,0))</f>
        <v>0.012442129629629633</v>
      </c>
    </row>
    <row r="70" spans="1:9" s="6" customFormat="1" ht="15" customHeight="1">
      <c r="A70" s="12">
        <v>67</v>
      </c>
      <c r="B70" s="13" t="s">
        <v>156</v>
      </c>
      <c r="C70" s="13" t="s">
        <v>146</v>
      </c>
      <c r="D70" s="12" t="s">
        <v>19</v>
      </c>
      <c r="E70" s="13" t="s">
        <v>87</v>
      </c>
      <c r="F70" s="29">
        <v>0.03315972222222222</v>
      </c>
      <c r="G70" s="12" t="str">
        <f t="shared" si="3"/>
        <v>5.37/km</v>
      </c>
      <c r="H70" s="16">
        <f t="shared" si="2"/>
        <v>0.01425925925925926</v>
      </c>
      <c r="I70" s="16">
        <f>F70-INDEX($F$4:$F$351,MATCH(D70,$D$4:$D$351,0))</f>
        <v>0.01425925925925926</v>
      </c>
    </row>
    <row r="71" spans="1:9" s="6" customFormat="1" ht="15" customHeight="1">
      <c r="A71" s="12">
        <v>68</v>
      </c>
      <c r="B71" s="13" t="s">
        <v>157</v>
      </c>
      <c r="C71" s="13" t="s">
        <v>158</v>
      </c>
      <c r="D71" s="12" t="s">
        <v>124</v>
      </c>
      <c r="E71" s="13" t="s">
        <v>70</v>
      </c>
      <c r="F71" s="29">
        <v>0.03326388888888889</v>
      </c>
      <c r="G71" s="12" t="str">
        <f t="shared" si="3"/>
        <v>5.38/km</v>
      </c>
      <c r="H71" s="16">
        <f t="shared" si="2"/>
        <v>0.014363425925925929</v>
      </c>
      <c r="I71" s="16">
        <f>F71-INDEX($F$4:$F$351,MATCH(D71,$D$4:$D$351,0))</f>
        <v>0.003993055555555559</v>
      </c>
    </row>
    <row r="72" spans="1:9" s="6" customFormat="1" ht="15" customHeight="1">
      <c r="A72" s="12">
        <v>69</v>
      </c>
      <c r="B72" s="13" t="s">
        <v>159</v>
      </c>
      <c r="C72" s="13" t="s">
        <v>160</v>
      </c>
      <c r="D72" s="12" t="s">
        <v>14</v>
      </c>
      <c r="E72" s="13" t="s">
        <v>127</v>
      </c>
      <c r="F72" s="29">
        <v>0.033379629629629634</v>
      </c>
      <c r="G72" s="12" t="str">
        <f t="shared" si="3"/>
        <v>5.39/km</v>
      </c>
      <c r="H72" s="16">
        <f t="shared" si="2"/>
        <v>0.014479166666666671</v>
      </c>
      <c r="I72" s="16">
        <f>F72-INDEX($F$4:$F$351,MATCH(D72,$D$4:$D$351,0))</f>
        <v>0.00932870370370371</v>
      </c>
    </row>
    <row r="73" spans="1:9" s="6" customFormat="1" ht="15" customHeight="1">
      <c r="A73" s="12">
        <v>70</v>
      </c>
      <c r="B73" s="13" t="s">
        <v>161</v>
      </c>
      <c r="C73" s="13" t="s">
        <v>162</v>
      </c>
      <c r="D73" s="12" t="s">
        <v>13</v>
      </c>
      <c r="E73" s="13" t="s">
        <v>127</v>
      </c>
      <c r="F73" s="29">
        <v>0.03395833333333333</v>
      </c>
      <c r="G73" s="12" t="str">
        <f t="shared" si="3"/>
        <v>5.45/km</v>
      </c>
      <c r="H73" s="16">
        <f t="shared" si="2"/>
        <v>0.01505787037037037</v>
      </c>
      <c r="I73" s="16">
        <f>F73-INDEX($F$4:$F$351,MATCH(D73,$D$4:$D$351,0))</f>
        <v>0.012013888888888886</v>
      </c>
    </row>
    <row r="74" spans="1:9" s="6" customFormat="1" ht="15" customHeight="1">
      <c r="A74" s="12">
        <v>71</v>
      </c>
      <c r="B74" s="13" t="s">
        <v>163</v>
      </c>
      <c r="C74" s="13" t="s">
        <v>97</v>
      </c>
      <c r="D74" s="12" t="s">
        <v>16</v>
      </c>
      <c r="E74" s="13" t="s">
        <v>44</v>
      </c>
      <c r="F74" s="29">
        <v>0.034270833333333334</v>
      </c>
      <c r="G74" s="12" t="str">
        <f t="shared" si="3"/>
        <v>5.48/km</v>
      </c>
      <c r="H74" s="16">
        <f t="shared" si="2"/>
        <v>0.015370370370370371</v>
      </c>
      <c r="I74" s="16">
        <f>F74-INDEX($F$4:$F$351,MATCH(D74,$D$4:$D$351,0))</f>
        <v>0.010636574074074076</v>
      </c>
    </row>
    <row r="75" spans="1:9" s="6" customFormat="1" ht="15" customHeight="1">
      <c r="A75" s="12">
        <v>72</v>
      </c>
      <c r="B75" s="13" t="s">
        <v>164</v>
      </c>
      <c r="C75" s="13" t="s">
        <v>165</v>
      </c>
      <c r="D75" s="12" t="s">
        <v>16</v>
      </c>
      <c r="E75" s="13" t="s">
        <v>127</v>
      </c>
      <c r="F75" s="29">
        <v>0.03540509259259259</v>
      </c>
      <c r="G75" s="12" t="str">
        <f t="shared" si="3"/>
        <v>5.60/km</v>
      </c>
      <c r="H75" s="16">
        <f t="shared" si="2"/>
        <v>0.01650462962962963</v>
      </c>
      <c r="I75" s="16">
        <f>F75-INDEX($F$4:$F$351,MATCH(D75,$D$4:$D$351,0))</f>
        <v>0.011770833333333335</v>
      </c>
    </row>
    <row r="76" spans="1:9" s="6" customFormat="1" ht="15" customHeight="1">
      <c r="A76" s="12">
        <v>73</v>
      </c>
      <c r="B76" s="13" t="s">
        <v>166</v>
      </c>
      <c r="C76" s="13" t="s">
        <v>97</v>
      </c>
      <c r="D76" s="12" t="s">
        <v>14</v>
      </c>
      <c r="E76" s="13" t="s">
        <v>127</v>
      </c>
      <c r="F76" s="29">
        <v>0.035416666666666666</v>
      </c>
      <c r="G76" s="12" t="str">
        <f t="shared" si="3"/>
        <v>6.00/km</v>
      </c>
      <c r="H76" s="16">
        <f t="shared" si="2"/>
        <v>0.016516203703703703</v>
      </c>
      <c r="I76" s="16">
        <f>F76-INDEX($F$4:$F$351,MATCH(D76,$D$4:$D$351,0))</f>
        <v>0.011365740740740742</v>
      </c>
    </row>
    <row r="77" spans="1:9" s="6" customFormat="1" ht="15" customHeight="1">
      <c r="A77" s="12">
        <v>74</v>
      </c>
      <c r="B77" s="13" t="s">
        <v>167</v>
      </c>
      <c r="C77" s="13" t="s">
        <v>64</v>
      </c>
      <c r="D77" s="12" t="s">
        <v>11</v>
      </c>
      <c r="E77" s="13" t="s">
        <v>44</v>
      </c>
      <c r="F77" s="29">
        <v>0.035555555555555556</v>
      </c>
      <c r="G77" s="12" t="str">
        <f t="shared" si="3"/>
        <v>6.01/km</v>
      </c>
      <c r="H77" s="16">
        <f t="shared" si="2"/>
        <v>0.016655092592592593</v>
      </c>
      <c r="I77" s="16">
        <f>F77-INDEX($F$4:$F$351,MATCH(D77,$D$4:$D$351,0))</f>
        <v>0.014907407407407407</v>
      </c>
    </row>
    <row r="78" spans="1:9" s="6" customFormat="1" ht="15" customHeight="1">
      <c r="A78" s="12">
        <v>75</v>
      </c>
      <c r="B78" s="13" t="s">
        <v>168</v>
      </c>
      <c r="C78" s="13" t="s">
        <v>169</v>
      </c>
      <c r="D78" s="12" t="s">
        <v>124</v>
      </c>
      <c r="E78" s="13" t="s">
        <v>87</v>
      </c>
      <c r="F78" s="29">
        <v>0.035740740740740747</v>
      </c>
      <c r="G78" s="12" t="str">
        <f t="shared" si="3"/>
        <v>6.03/km</v>
      </c>
      <c r="H78" s="16">
        <f t="shared" si="2"/>
        <v>0.016840277777777784</v>
      </c>
      <c r="I78" s="16">
        <f>F78-INDEX($F$4:$F$351,MATCH(D78,$D$4:$D$351,0))</f>
        <v>0.006469907407407414</v>
      </c>
    </row>
    <row r="79" spans="1:9" s="6" customFormat="1" ht="15" customHeight="1">
      <c r="A79" s="12">
        <v>76</v>
      </c>
      <c r="B79" s="13" t="s">
        <v>170</v>
      </c>
      <c r="C79" s="13" t="s">
        <v>97</v>
      </c>
      <c r="D79" s="12" t="s">
        <v>15</v>
      </c>
      <c r="E79" s="13" t="s">
        <v>39</v>
      </c>
      <c r="F79" s="29">
        <v>0.0359837962962963</v>
      </c>
      <c r="G79" s="12" t="str">
        <f t="shared" si="3"/>
        <v>6.06/km</v>
      </c>
      <c r="H79" s="16">
        <f t="shared" si="2"/>
        <v>0.017083333333333336</v>
      </c>
      <c r="I79" s="16">
        <f>F79-INDEX($F$4:$F$351,MATCH(D79,$D$4:$D$351,0))</f>
        <v>0.009525462962962965</v>
      </c>
    </row>
    <row r="80" spans="1:9" s="8" customFormat="1" ht="15" customHeight="1">
      <c r="A80" s="12">
        <v>77</v>
      </c>
      <c r="B80" s="13" t="s">
        <v>171</v>
      </c>
      <c r="C80" s="13" t="s">
        <v>172</v>
      </c>
      <c r="D80" s="12" t="s">
        <v>137</v>
      </c>
      <c r="E80" s="13" t="s">
        <v>49</v>
      </c>
      <c r="F80" s="29">
        <v>0.036006944444444446</v>
      </c>
      <c r="G80" s="12" t="str">
        <f t="shared" si="3"/>
        <v>6.06/km</v>
      </c>
      <c r="H80" s="16">
        <f t="shared" si="2"/>
        <v>0.017106481481481483</v>
      </c>
      <c r="I80" s="16">
        <f>F80-INDEX($F$4:$F$351,MATCH(D80,$D$4:$D$351,0))</f>
        <v>0.005821759259259259</v>
      </c>
    </row>
    <row r="81" spans="1:9" s="6" customFormat="1" ht="15" customHeight="1">
      <c r="A81" s="12">
        <v>78</v>
      </c>
      <c r="B81" s="13" t="s">
        <v>173</v>
      </c>
      <c r="C81" s="13" t="s">
        <v>174</v>
      </c>
      <c r="D81" s="12" t="s">
        <v>175</v>
      </c>
      <c r="E81" s="13" t="s">
        <v>176</v>
      </c>
      <c r="F81" s="29">
        <v>0.036967592592592594</v>
      </c>
      <c r="G81" s="12" t="str">
        <f t="shared" si="3"/>
        <v>6.16/km</v>
      </c>
      <c r="H81" s="16">
        <f t="shared" si="2"/>
        <v>0.01806712962962963</v>
      </c>
      <c r="I81" s="16">
        <f>F81-INDEX($F$4:$F$351,MATCH(D81,$D$4:$D$351,0))</f>
        <v>0</v>
      </c>
    </row>
    <row r="82" spans="1:9" s="6" customFormat="1" ht="15" customHeight="1">
      <c r="A82" s="12">
        <v>79</v>
      </c>
      <c r="B82" s="13" t="s">
        <v>177</v>
      </c>
      <c r="C82" s="13" t="s">
        <v>111</v>
      </c>
      <c r="D82" s="12" t="s">
        <v>12</v>
      </c>
      <c r="E82" s="13" t="s">
        <v>176</v>
      </c>
      <c r="F82" s="29">
        <v>0.03737268518518519</v>
      </c>
      <c r="G82" s="12" t="str">
        <f t="shared" si="3"/>
        <v>6.20/km</v>
      </c>
      <c r="H82" s="16">
        <f t="shared" si="2"/>
        <v>0.018472222222222227</v>
      </c>
      <c r="I82" s="16">
        <f>F82-INDEX($F$4:$F$351,MATCH(D82,$D$4:$D$351,0))</f>
        <v>0.007928240740740746</v>
      </c>
    </row>
    <row r="83" spans="1:9" s="6" customFormat="1" ht="15" customHeight="1">
      <c r="A83" s="12">
        <v>80</v>
      </c>
      <c r="B83" s="13" t="s">
        <v>178</v>
      </c>
      <c r="C83" s="13" t="s">
        <v>179</v>
      </c>
      <c r="D83" s="12" t="s">
        <v>180</v>
      </c>
      <c r="E83" s="13" t="s">
        <v>44</v>
      </c>
      <c r="F83" s="29">
        <v>0.04096064814814815</v>
      </c>
      <c r="G83" s="12" t="str">
        <f t="shared" si="3"/>
        <v>6.56/km</v>
      </c>
      <c r="H83" s="16">
        <f t="shared" si="2"/>
        <v>0.022060185185185186</v>
      </c>
      <c r="I83" s="16">
        <f>F83-INDEX($F$4:$F$351,MATCH(D83,$D$4:$D$351,0))</f>
        <v>0</v>
      </c>
    </row>
    <row r="84" spans="1:9" ht="15" customHeight="1">
      <c r="A84" s="12">
        <v>81</v>
      </c>
      <c r="B84" s="13" t="s">
        <v>181</v>
      </c>
      <c r="C84" s="13" t="s">
        <v>182</v>
      </c>
      <c r="D84" s="12" t="s">
        <v>16</v>
      </c>
      <c r="E84" s="13" t="s">
        <v>127</v>
      </c>
      <c r="F84" s="29">
        <v>0.0440625</v>
      </c>
      <c r="G84" s="12" t="str">
        <f t="shared" si="3"/>
        <v>7.28/km</v>
      </c>
      <c r="H84" s="16">
        <f t="shared" si="2"/>
        <v>0.025162037037037035</v>
      </c>
      <c r="I84" s="16">
        <f>F84-INDEX($F$4:$F$351,MATCH(D84,$D$4:$D$351,0))</f>
        <v>0.02042824074074074</v>
      </c>
    </row>
    <row r="85" spans="1:9" ht="15" customHeight="1">
      <c r="A85" s="12">
        <v>82</v>
      </c>
      <c r="B85" s="13" t="s">
        <v>183</v>
      </c>
      <c r="C85" s="13" t="s">
        <v>184</v>
      </c>
      <c r="D85" s="12" t="s">
        <v>16</v>
      </c>
      <c r="E85" s="13" t="s">
        <v>87</v>
      </c>
      <c r="F85" s="29">
        <v>0.04527777777777778</v>
      </c>
      <c r="G85" s="12" t="str">
        <f t="shared" si="3"/>
        <v>7.40/km</v>
      </c>
      <c r="H85" s="16">
        <f t="shared" si="2"/>
        <v>0.026377314814814815</v>
      </c>
      <c r="I85" s="16">
        <f>F85-INDEX($F$4:$F$351,MATCH(D85,$D$4:$D$351,0))</f>
        <v>0.02164351851851852</v>
      </c>
    </row>
    <row r="86" spans="1:9" ht="15" customHeight="1">
      <c r="A86" s="12">
        <v>83</v>
      </c>
      <c r="B86" s="13" t="s">
        <v>185</v>
      </c>
      <c r="C86" s="13" t="s">
        <v>53</v>
      </c>
      <c r="D86" s="12" t="s">
        <v>14</v>
      </c>
      <c r="E86" s="13" t="s">
        <v>39</v>
      </c>
      <c r="F86" s="29">
        <v>0.04527777777777778</v>
      </c>
      <c r="G86" s="12" t="str">
        <f t="shared" si="3"/>
        <v>7.40/km</v>
      </c>
      <c r="H86" s="16">
        <f t="shared" si="2"/>
        <v>0.026377314814814815</v>
      </c>
      <c r="I86" s="16">
        <f>F86-INDEX($F$4:$F$351,MATCH(D86,$D$4:$D$351,0))</f>
        <v>0.021226851851851854</v>
      </c>
    </row>
    <row r="87" spans="1:9" ht="15" customHeight="1">
      <c r="A87" s="14">
        <v>84</v>
      </c>
      <c r="B87" s="17" t="s">
        <v>186</v>
      </c>
      <c r="C87" s="17" t="s">
        <v>187</v>
      </c>
      <c r="D87" s="14" t="s">
        <v>137</v>
      </c>
      <c r="E87" s="17" t="s">
        <v>49</v>
      </c>
      <c r="F87" s="30">
        <v>0.049756944444444444</v>
      </c>
      <c r="G87" s="14" t="str">
        <f t="shared" si="3"/>
        <v>8.26/km</v>
      </c>
      <c r="H87" s="18">
        <f t="shared" si="2"/>
        <v>0.03085648148148148</v>
      </c>
      <c r="I87" s="18">
        <f>F87-INDEX($F$4:$F$351,MATCH(D87,$D$4:$D$351,0))</f>
        <v>0.019571759259259257</v>
      </c>
    </row>
  </sheetData>
  <autoFilter ref="A3:I8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Maratonina Imperiale 1ª edizione</v>
      </c>
      <c r="B1" s="20"/>
      <c r="C1" s="20"/>
    </row>
    <row r="2" spans="1:3" ht="33" customHeight="1">
      <c r="A2" s="21" t="str">
        <f>Individuale!A2&amp;" km. "&amp;Individuale!I2</f>
        <v>San Potito di Ovindoli (AQ) Italia - Giovedì 04/08/2011 km. 8,5</v>
      </c>
      <c r="B2" s="21"/>
      <c r="C2" s="21"/>
    </row>
    <row r="3" spans="1:3" ht="24.75" customHeight="1">
      <c r="A3" s="9" t="s">
        <v>1</v>
      </c>
      <c r="B3" s="5" t="s">
        <v>5</v>
      </c>
      <c r="C3" s="5" t="s">
        <v>10</v>
      </c>
    </row>
    <row r="4" spans="1:3" ht="15" customHeight="1">
      <c r="A4" s="10">
        <v>1</v>
      </c>
      <c r="B4" s="11" t="s">
        <v>44</v>
      </c>
      <c r="C4" s="32">
        <v>21</v>
      </c>
    </row>
    <row r="5" spans="1:3" ht="15" customHeight="1">
      <c r="A5" s="12">
        <v>2</v>
      </c>
      <c r="B5" s="13" t="s">
        <v>36</v>
      </c>
      <c r="C5" s="33">
        <v>10</v>
      </c>
    </row>
    <row r="6" spans="1:3" ht="15" customHeight="1">
      <c r="A6" s="12">
        <v>3</v>
      </c>
      <c r="B6" s="13" t="s">
        <v>127</v>
      </c>
      <c r="C6" s="33">
        <v>10</v>
      </c>
    </row>
    <row r="7" spans="1:3" ht="15" customHeight="1">
      <c r="A7" s="12">
        <v>4</v>
      </c>
      <c r="B7" s="13" t="s">
        <v>39</v>
      </c>
      <c r="C7" s="33">
        <v>9</v>
      </c>
    </row>
    <row r="8" spans="1:3" ht="15" customHeight="1">
      <c r="A8" s="12">
        <v>5</v>
      </c>
      <c r="B8" s="13" t="s">
        <v>49</v>
      </c>
      <c r="C8" s="33">
        <v>6</v>
      </c>
    </row>
    <row r="9" spans="1:3" ht="15" customHeight="1">
      <c r="A9" s="12">
        <v>6</v>
      </c>
      <c r="B9" s="13" t="s">
        <v>87</v>
      </c>
      <c r="C9" s="33">
        <v>5</v>
      </c>
    </row>
    <row r="10" spans="1:3" ht="15" customHeight="1">
      <c r="A10" s="12">
        <v>7</v>
      </c>
      <c r="B10" s="13" t="s">
        <v>30</v>
      </c>
      <c r="C10" s="33">
        <v>4</v>
      </c>
    </row>
    <row r="11" spans="1:3" ht="15" customHeight="1">
      <c r="A11" s="12">
        <v>8</v>
      </c>
      <c r="B11" s="13" t="s">
        <v>115</v>
      </c>
      <c r="C11" s="33">
        <v>3</v>
      </c>
    </row>
    <row r="12" spans="1:3" ht="15" customHeight="1">
      <c r="A12" s="12">
        <v>9</v>
      </c>
      <c r="B12" s="13" t="s">
        <v>70</v>
      </c>
      <c r="C12" s="33">
        <v>3</v>
      </c>
    </row>
    <row r="13" spans="1:3" ht="15" customHeight="1">
      <c r="A13" s="12">
        <v>10</v>
      </c>
      <c r="B13" s="13" t="s">
        <v>176</v>
      </c>
      <c r="C13" s="33">
        <v>2</v>
      </c>
    </row>
    <row r="14" spans="1:3" ht="15" customHeight="1">
      <c r="A14" s="12">
        <v>11</v>
      </c>
      <c r="B14" s="13" t="s">
        <v>24</v>
      </c>
      <c r="C14" s="33">
        <v>1</v>
      </c>
    </row>
    <row r="15" spans="1:3" ht="15" customHeight="1">
      <c r="A15" s="12">
        <v>12</v>
      </c>
      <c r="B15" s="13" t="s">
        <v>33</v>
      </c>
      <c r="C15" s="33">
        <v>1</v>
      </c>
    </row>
    <row r="16" spans="1:3" ht="15" customHeight="1">
      <c r="A16" s="12">
        <v>13</v>
      </c>
      <c r="B16" s="13" t="s">
        <v>80</v>
      </c>
      <c r="C16" s="33">
        <v>1</v>
      </c>
    </row>
    <row r="17" spans="1:3" ht="15" customHeight="1">
      <c r="A17" s="12">
        <v>14</v>
      </c>
      <c r="B17" s="13" t="s">
        <v>83</v>
      </c>
      <c r="C17" s="33">
        <v>1</v>
      </c>
    </row>
    <row r="18" spans="1:3" ht="15" customHeight="1">
      <c r="A18" s="12">
        <v>15</v>
      </c>
      <c r="B18" s="13" t="s">
        <v>74</v>
      </c>
      <c r="C18" s="33">
        <v>1</v>
      </c>
    </row>
    <row r="19" spans="1:3" ht="15" customHeight="1">
      <c r="A19" s="12">
        <v>16</v>
      </c>
      <c r="B19" s="13" t="s">
        <v>56</v>
      </c>
      <c r="C19" s="33">
        <v>1</v>
      </c>
    </row>
    <row r="20" spans="1:3" ht="15" customHeight="1">
      <c r="A20" s="12">
        <v>17</v>
      </c>
      <c r="B20" s="13" t="s">
        <v>27</v>
      </c>
      <c r="C20" s="33">
        <v>1</v>
      </c>
    </row>
    <row r="21" spans="1:3" ht="15" customHeight="1">
      <c r="A21" s="12">
        <v>18</v>
      </c>
      <c r="B21" s="13" t="s">
        <v>131</v>
      </c>
      <c r="C21" s="33">
        <v>1</v>
      </c>
    </row>
    <row r="22" spans="1:3" ht="15" customHeight="1">
      <c r="A22" s="12">
        <v>19</v>
      </c>
      <c r="B22" s="13" t="s">
        <v>20</v>
      </c>
      <c r="C22" s="33">
        <v>1</v>
      </c>
    </row>
    <row r="23" spans="1:3" ht="15" customHeight="1">
      <c r="A23" s="12">
        <v>20</v>
      </c>
      <c r="B23" s="13" t="s">
        <v>94</v>
      </c>
      <c r="C23" s="33">
        <v>1</v>
      </c>
    </row>
    <row r="24" spans="1:3" ht="15" customHeight="1">
      <c r="A24" s="14">
        <v>21</v>
      </c>
      <c r="B24" s="17" t="s">
        <v>65</v>
      </c>
      <c r="C24" s="34">
        <v>1</v>
      </c>
    </row>
    <row r="25" ht="12.75">
      <c r="C25" s="2">
        <f>SUM(C4:C24)</f>
        <v>84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2011-09-01T07:38:02Z</dcterms:modified>
  <cp:category/>
  <cp:version/>
  <cp:contentType/>
  <cp:contentStatus/>
</cp:coreProperties>
</file>