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<sst xmlns="http://schemas.openxmlformats.org/spreadsheetml/2006/main" count="70" uniqueCount="52">
  <si>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</si>
  <si>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</si>
  <si>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</si>
  <si>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</si>
  <si>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</si>
  <si>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</si>
  <si>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</si>
  <si>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</si>
  <si>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</si>
  <si>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</si>
  <si>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</si>
  <si>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</si>
  <si>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</si>
  <si>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ATLETICA LA SBARRA</t>
  </si>
  <si>
    <t>PAOLO</t>
  </si>
  <si>
    <t>ROBERTA</t>
  </si>
  <si>
    <t>ALBERTO</t>
  </si>
  <si>
    <t>ANDREA</t>
  </si>
  <si>
    <t>PIETRO</t>
  </si>
  <si>
    <t>A.S.D. PODISTICA SOLIDARIETA'</t>
  </si>
  <si>
    <t xml:space="preserve">1ª edizione </t>
  </si>
  <si>
    <t>MSEN</t>
  </si>
  <si>
    <t>M40</t>
  </si>
  <si>
    <t>M55</t>
  </si>
  <si>
    <t>LBM SPORT</t>
  </si>
  <si>
    <t>RUNNERS FOR EMERGENCY</t>
  </si>
  <si>
    <t>CALCATERRA SPORT</t>
  </si>
  <si>
    <t>MARATHON CLUB ROMA</t>
  </si>
  <si>
    <t>Epilessia Conoscere per non Discriminare</t>
  </si>
  <si>
    <t>Lido di Ostia - Roma (RM) Italia - Sabato 09/05/2015</t>
  </si>
  <si>
    <t>CHIOMINTO</t>
  </si>
  <si>
    <t>SIRAGUSA</t>
  </si>
  <si>
    <t>DI SOMMA</t>
  </si>
  <si>
    <t>MARINELLI</t>
  </si>
  <si>
    <t>ROMATLETICA FOOTWORKS</t>
  </si>
  <si>
    <t>CAPONI</t>
  </si>
  <si>
    <t>CARLA</t>
  </si>
  <si>
    <t>F45</t>
  </si>
  <si>
    <t>PALLOTTI</t>
  </si>
  <si>
    <t>ROMINA</t>
  </si>
  <si>
    <t>NORCIA</t>
  </si>
  <si>
    <t>CAROLA</t>
  </si>
  <si>
    <t>FSEN</t>
  </si>
  <si>
    <t>MALL</t>
  </si>
  <si>
    <t>NARDINI</t>
  </si>
  <si>
    <t>F40</t>
  </si>
  <si>
    <t>OLIPMIA 2004</t>
  </si>
  <si>
    <t>MUGNAI</t>
  </si>
  <si>
    <t>CORRADO</t>
  </si>
  <si>
    <t>AICE</t>
  </si>
  <si>
    <t>CORRARELLO</t>
  </si>
  <si>
    <t>M. GRAZIA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</si>
</sst>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71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29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5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30</v>
      </c>
      <c r="C5" s="22" t="s">
        <v>12</v>
      </c>
      <c r="D5" s="11" t="s">
        <v>22</v>
      </c>
      <c r="E5" s="22" t="s">
        <v>26</v>
      </c>
      <c r="F5" s="26">
        <v>0.006585648148148147</v>
      </c>
      <c r="G5" s="26">
        <v>0.006585648148148147</v>
      </c>
      <c r="H5" s="11" t="str">
        <f aca="true" t="shared" si="0" ref="H5:H15">TEXT(INT((HOUR(G5)*3600+MINUTE(G5)*60+SECOND(G5))/$J$3/60),"0")&amp;"."&amp;TEXT(MOD((HOUR(G5)*3600+MINUTE(G5)*60+SECOND(G5))/$J$3,60),"00")&amp;"/km"</f>
        <v>3.10/km</v>
      </c>
      <c r="I5" s="16">
        <f aca="true" t="shared" si="1" ref="I5:I15">G5-$G$5</f>
        <v>0</v>
      </c>
      <c r="J5" s="16">
        <f>G5-INDEX($G$5:$G$17,MATCH(D5,$D$5:$D$17,0))</f>
        <v>0</v>
      </c>
    </row>
    <row r="6" spans="1:10" s="10" customFormat="1" ht="15" customHeight="1">
      <c r="A6" s="12">
        <v>2</v>
      </c>
      <c r="B6" s="15" t="s">
        <v>31</v>
      </c>
      <c r="C6" s="15" t="s">
        <v>18</v>
      </c>
      <c r="D6" s="12" t="s">
        <v>23</v>
      </c>
      <c r="E6" s="15" t="s">
        <v>27</v>
      </c>
      <c r="F6" s="27">
        <v>0.007870370370370371</v>
      </c>
      <c r="G6" s="27">
        <v>0.007870370370370371</v>
      </c>
      <c r="H6" s="12" t="str">
        <f t="shared" si="0"/>
        <v>3.47/km</v>
      </c>
      <c r="I6" s="13">
        <f t="shared" si="1"/>
        <v>0.0012847222222222244</v>
      </c>
      <c r="J6" s="13">
        <f>G6-INDEX($G$5:$G$17,MATCH(D6,$D$5:$D$17,0))</f>
        <v>0</v>
      </c>
    </row>
    <row r="7" spans="1:10" s="10" customFormat="1" ht="15" customHeight="1">
      <c r="A7" s="12">
        <v>3</v>
      </c>
      <c r="B7" s="15" t="s">
        <v>32</v>
      </c>
      <c r="C7" s="15" t="s">
        <v>17</v>
      </c>
      <c r="D7" s="12" t="s">
        <v>21</v>
      </c>
      <c r="E7" s="15" t="s">
        <v>13</v>
      </c>
      <c r="F7" s="27">
        <v>0.007962962962962963</v>
      </c>
      <c r="G7" s="27">
        <v>0.007962962962962963</v>
      </c>
      <c r="H7" s="12" t="str">
        <f t="shared" si="0"/>
        <v>3.49/km</v>
      </c>
      <c r="I7" s="13">
        <f t="shared" si="1"/>
        <v>0.0013773148148148165</v>
      </c>
      <c r="J7" s="13">
        <f>G7-INDEX($G$5:$G$17,MATCH(D7,$D$5:$D$17,0))</f>
        <v>0</v>
      </c>
    </row>
    <row r="8" spans="1:10" s="10" customFormat="1" ht="15" customHeight="1">
      <c r="A8" s="12">
        <v>4</v>
      </c>
      <c r="B8" s="15" t="s">
        <v>33</v>
      </c>
      <c r="C8" s="15" t="s">
        <v>14</v>
      </c>
      <c r="D8" s="12" t="s">
        <v>21</v>
      </c>
      <c r="E8" s="15" t="s">
        <v>34</v>
      </c>
      <c r="F8" s="27">
        <v>0.008171296296296296</v>
      </c>
      <c r="G8" s="27">
        <v>0.008171296296296296</v>
      </c>
      <c r="H8" s="12" t="str">
        <f t="shared" si="0"/>
        <v>3.55/km</v>
      </c>
      <c r="I8" s="13">
        <f t="shared" si="1"/>
        <v>0.0015856481481481494</v>
      </c>
      <c r="J8" s="13">
        <f>G8-INDEX($G$5:$G$17,MATCH(D8,$D$5:$D$17,0))</f>
        <v>0.00020833333333333294</v>
      </c>
    </row>
    <row r="9" spans="1:10" s="10" customFormat="1" ht="15" customHeight="1">
      <c r="A9" s="12">
        <v>5</v>
      </c>
      <c r="B9" s="15" t="s">
        <v>35</v>
      </c>
      <c r="C9" s="15" t="s">
        <v>36</v>
      </c>
      <c r="D9" s="12" t="s">
        <v>37</v>
      </c>
      <c r="E9" s="15" t="s">
        <v>34</v>
      </c>
      <c r="F9" s="27">
        <v>0.00818287037037037</v>
      </c>
      <c r="G9" s="27">
        <v>0.00818287037037037</v>
      </c>
      <c r="H9" s="12" t="str">
        <f t="shared" si="0"/>
        <v>3.56/km</v>
      </c>
      <c r="I9" s="13">
        <f t="shared" si="1"/>
        <v>0.001597222222222223</v>
      </c>
      <c r="J9" s="13">
        <f>G9-INDEX($G$5:$G$17,MATCH(D9,$D$5:$D$17,0))</f>
        <v>0</v>
      </c>
    </row>
    <row r="10" spans="1:10" s="10" customFormat="1" ht="15" customHeight="1">
      <c r="A10" s="12">
        <v>6</v>
      </c>
      <c r="B10" s="15" t="s">
        <v>38</v>
      </c>
      <c r="C10" s="15" t="s">
        <v>39</v>
      </c>
      <c r="D10" s="12" t="s">
        <v>37</v>
      </c>
      <c r="E10" s="15" t="s">
        <v>24</v>
      </c>
      <c r="F10" s="27">
        <v>0.008541666666666668</v>
      </c>
      <c r="G10" s="27">
        <v>0.008541666666666668</v>
      </c>
      <c r="H10" s="12" t="str">
        <f t="shared" si="0"/>
        <v>4.06/km</v>
      </c>
      <c r="I10" s="13">
        <f t="shared" si="1"/>
        <v>0.001956018518518521</v>
      </c>
      <c r="J10" s="13">
        <f>G10-INDEX($G$5:$G$17,MATCH(D10,$D$5:$D$17,0))</f>
        <v>0.00035879629629629803</v>
      </c>
    </row>
    <row r="11" spans="1:10" s="10" customFormat="1" ht="15" customHeight="1">
      <c r="A11" s="36">
        <v>7</v>
      </c>
      <c r="B11" s="37" t="s">
        <v>40</v>
      </c>
      <c r="C11" s="37" t="s">
        <v>41</v>
      </c>
      <c r="D11" s="36" t="s">
        <v>42</v>
      </c>
      <c r="E11" s="37" t="s">
        <v>19</v>
      </c>
      <c r="F11" s="38">
        <v>0.008645833333333333</v>
      </c>
      <c r="G11" s="38">
        <v>0.008645833333333333</v>
      </c>
      <c r="H11" s="36" t="str">
        <f t="shared" si="0"/>
        <v>4.09/km</v>
      </c>
      <c r="I11" s="39">
        <f t="shared" si="1"/>
        <v>0.0020601851851851866</v>
      </c>
      <c r="J11" s="39">
        <f>G11-INDEX($G$5:$G$17,MATCH(D11,$D$5:$D$17,0))</f>
        <v>0</v>
      </c>
    </row>
    <row r="12" spans="1:10" s="10" customFormat="1" ht="15" customHeight="1">
      <c r="A12" s="12">
        <v>8</v>
      </c>
      <c r="B12" s="15" t="s">
        <v>31</v>
      </c>
      <c r="C12" s="15" t="s">
        <v>16</v>
      </c>
      <c r="D12" s="12" t="s">
        <v>43</v>
      </c>
      <c r="E12" s="15" t="s">
        <v>27</v>
      </c>
      <c r="F12" s="27">
        <v>0.009050925925925926</v>
      </c>
      <c r="G12" s="27">
        <v>0.009050925925925926</v>
      </c>
      <c r="H12" s="12" t="str">
        <f t="shared" si="0"/>
        <v>4.21/km</v>
      </c>
      <c r="I12" s="13">
        <f t="shared" si="1"/>
        <v>0.002465277777777779</v>
      </c>
      <c r="J12" s="13">
        <f>G12-INDEX($G$5:$G$17,MATCH(D12,$D$5:$D$17,0))</f>
        <v>0</v>
      </c>
    </row>
    <row r="13" spans="1:10" s="10" customFormat="1" ht="15" customHeight="1">
      <c r="A13" s="12">
        <v>9</v>
      </c>
      <c r="B13" s="15" t="s">
        <v>44</v>
      </c>
      <c r="C13" s="15" t="s">
        <v>15</v>
      </c>
      <c r="D13" s="12" t="s">
        <v>45</v>
      </c>
      <c r="E13" s="15" t="s">
        <v>46</v>
      </c>
      <c r="F13" s="27">
        <v>0.009699074074074074</v>
      </c>
      <c r="G13" s="27">
        <v>0.009699074074074074</v>
      </c>
      <c r="H13" s="12" t="str">
        <f t="shared" si="0"/>
        <v>4.39/km</v>
      </c>
      <c r="I13" s="13">
        <f t="shared" si="1"/>
        <v>0.0031134259259259266</v>
      </c>
      <c r="J13" s="13">
        <f>G13-INDEX($G$5:$G$17,MATCH(D13,$D$5:$D$17,0))</f>
        <v>0</v>
      </c>
    </row>
    <row r="14" spans="1:10" s="10" customFormat="1" ht="15" customHeight="1">
      <c r="A14" s="12">
        <v>10</v>
      </c>
      <c r="B14" s="15" t="s">
        <v>47</v>
      </c>
      <c r="C14" s="15" t="s">
        <v>48</v>
      </c>
      <c r="D14" s="12" t="s">
        <v>22</v>
      </c>
      <c r="E14" s="15" t="s">
        <v>49</v>
      </c>
      <c r="F14" s="27">
        <v>0.012141203703703704</v>
      </c>
      <c r="G14" s="27">
        <v>0.012141203703703704</v>
      </c>
      <c r="H14" s="12" t="str">
        <f t="shared" si="0"/>
        <v>5.50/km</v>
      </c>
      <c r="I14" s="13">
        <f t="shared" si="1"/>
        <v>0.0055555555555555575</v>
      </c>
      <c r="J14" s="13">
        <f>G14-INDEX($G$5:$G$17,MATCH(D14,$D$5:$D$17,0))</f>
        <v>0.0055555555555555575</v>
      </c>
    </row>
    <row r="15" spans="1:10" s="10" customFormat="1" ht="15" customHeight="1">
      <c r="A15" s="17">
        <v>11</v>
      </c>
      <c r="B15" s="18" t="s">
        <v>50</v>
      </c>
      <c r="C15" s="18" t="s">
        <v>51</v>
      </c>
      <c r="D15" s="17" t="s">
        <v>37</v>
      </c>
      <c r="E15" s="18" t="s">
        <v>25</v>
      </c>
      <c r="F15" s="28">
        <v>0.012326388888888888</v>
      </c>
      <c r="G15" s="28">
        <v>0.012326388888888888</v>
      </c>
      <c r="H15" s="17" t="str">
        <f t="shared" si="0"/>
        <v>5.55/km</v>
      </c>
      <c r="I15" s="19">
        <f t="shared" si="1"/>
        <v>0.005740740740740742</v>
      </c>
      <c r="J15" s="19">
        <f>G15-INDEX($G$5:$G$17,MATCH(D15,$D$5:$D$17,0))</f>
        <v>0.004143518518518519</v>
      </c>
    </row>
  </sheetData>
  <sheetProtection/>
  <autoFilter ref="A4:J1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Epilessia Conoscere per non Discriminare</v>
      </c>
      <c r="B1" s="33"/>
      <c r="C1" s="34"/>
    </row>
    <row r="2" spans="1:3" ht="24" customHeight="1">
      <c r="A2" s="30" t="str">
        <f>Individuale!A2</f>
        <v>1ª edizione </v>
      </c>
      <c r="B2" s="30"/>
      <c r="C2" s="30"/>
    </row>
    <row r="3" spans="1:3" ht="24" customHeight="1">
      <c r="A3" s="35" t="str">
        <f>Individuale!A3</f>
        <v>Lido di Ostia - Roma (RM) Italia - Sabato 09/05/2015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27</v>
      </c>
      <c r="C5" s="23">
        <v>2</v>
      </c>
    </row>
    <row r="6" spans="1:3" ht="15" customHeight="1">
      <c r="A6" s="12">
        <v>2</v>
      </c>
      <c r="B6" s="15" t="s">
        <v>34</v>
      </c>
      <c r="C6" s="20">
        <v>2</v>
      </c>
    </row>
    <row r="7" spans="1:3" ht="15" customHeight="1">
      <c r="A7" s="36">
        <v>3</v>
      </c>
      <c r="B7" s="37" t="s">
        <v>19</v>
      </c>
      <c r="C7" s="40">
        <v>1</v>
      </c>
    </row>
    <row r="8" spans="1:3" ht="15" customHeight="1">
      <c r="A8" s="12">
        <v>4</v>
      </c>
      <c r="B8" s="15" t="s">
        <v>49</v>
      </c>
      <c r="C8" s="20">
        <v>1</v>
      </c>
    </row>
    <row r="9" spans="1:3" ht="15" customHeight="1">
      <c r="A9" s="12">
        <v>5</v>
      </c>
      <c r="B9" s="15" t="s">
        <v>13</v>
      </c>
      <c r="C9" s="20">
        <v>1</v>
      </c>
    </row>
    <row r="10" spans="1:3" ht="15" customHeight="1">
      <c r="A10" s="12">
        <v>6</v>
      </c>
      <c r="B10" s="15" t="s">
        <v>26</v>
      </c>
      <c r="C10" s="20">
        <v>1</v>
      </c>
    </row>
    <row r="11" spans="1:3" ht="15" customHeight="1">
      <c r="A11" s="12">
        <v>7</v>
      </c>
      <c r="B11" s="15" t="s">
        <v>24</v>
      </c>
      <c r="C11" s="20">
        <v>1</v>
      </c>
    </row>
    <row r="12" spans="1:3" ht="15" customHeight="1">
      <c r="A12" s="12">
        <v>8</v>
      </c>
      <c r="B12" s="15" t="s">
        <v>46</v>
      </c>
      <c r="C12" s="20">
        <v>1</v>
      </c>
    </row>
    <row r="13" spans="1:3" ht="15" customHeight="1">
      <c r="A13" s="17">
        <v>9</v>
      </c>
      <c r="B13" s="18" t="s">
        <v>25</v>
      </c>
      <c r="C13" s="21">
        <v>1</v>
      </c>
    </row>
    <row r="14" ht="12.75">
      <c r="C14" s="2">
        <f>SUM(C5:C13)</f>
        <v>11</v>
      </c>
    </row>
  </sheetData>
  <sheetProtection/>
  <autoFilter ref="A4:C5">
    <sortState ref="A5:C14">
      <sortCondition descending="1" sortBy="value" ref="C5:C1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2015-05-14T08:34:12Z</dcterms:modified>
  <cp:category/>
  <cp:version/>
  <cp:contentType/>
  <cp:contentStatus/>
</cp:coreProperties>
</file>