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'Individuale'!$A$4:$I$125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<sst xmlns="http://schemas.openxmlformats.org/spreadsheetml/2006/main" count="541" uniqueCount="289">
  <si>
    <t>Molla</t>
  </si>
  <si>
    <t>Roma Acqua-acetosa</t>
  </si>
  <si>
    <t>Di Gregorio</t>
  </si>
  <si>
    <t>Roberto</t>
  </si>
  <si>
    <t>Tivoli Marathon</t>
  </si>
  <si>
    <t>Faraoni</t>
  </si>
  <si>
    <t>Claudio</t>
  </si>
  <si>
    <t>asal manziana</t>
  </si>
  <si>
    <t>Bentivegna</t>
  </si>
  <si>
    <t>Enrico</t>
  </si>
  <si>
    <t>Asd Green Hill</t>
  </si>
  <si>
    <t>Cardona Cruz</t>
  </si>
  <si>
    <t>Luis Elias</t>
  </si>
  <si>
    <t>GS Cat Sport</t>
  </si>
  <si>
    <t>Raidich</t>
  </si>
  <si>
    <t>Uisp Rieti</t>
  </si>
  <si>
    <t>Lara Valejo</t>
  </si>
  <si>
    <t>Angel</t>
  </si>
  <si>
    <t>Atletica Faleria</t>
  </si>
  <si>
    <t>Cadme  Parra</t>
  </si>
  <si>
    <t>Mesias</t>
  </si>
  <si>
    <t>Colamedici</t>
  </si>
  <si>
    <t>Ubaldo</t>
  </si>
  <si>
    <t>Atletica Fiano Romano</t>
  </si>
  <si>
    <t>Diario</t>
  </si>
  <si>
    <t>Angelo</t>
  </si>
  <si>
    <t>Fulmini &amp; Saette</t>
  </si>
  <si>
    <t>Perelli</t>
  </si>
  <si>
    <t>Massimo</t>
  </si>
  <si>
    <t>Corsa dei Santi</t>
  </si>
  <si>
    <t>Amatori</t>
  </si>
  <si>
    <t>Marco</t>
  </si>
  <si>
    <t>Tazza</t>
  </si>
  <si>
    <t>Giorgio</t>
  </si>
  <si>
    <t>Amatori Podistica Terni</t>
  </si>
  <si>
    <t>Scarinci</t>
  </si>
  <si>
    <t>Tullio</t>
  </si>
  <si>
    <t>ASD Asterix</t>
  </si>
  <si>
    <t>Tempio</t>
  </si>
  <si>
    <t>Brandi</t>
  </si>
  <si>
    <t>Fabrizio</t>
  </si>
  <si>
    <t>Atletica Insieme Forhans Team</t>
  </si>
  <si>
    <t>Potito</t>
  </si>
  <si>
    <t>Pasquale</t>
  </si>
  <si>
    <t>Di Re</t>
  </si>
  <si>
    <t>Alfredo</t>
  </si>
  <si>
    <t>Feliziani</t>
  </si>
  <si>
    <t>Eugenio</t>
  </si>
  <si>
    <t>Olimpica Flaminia</t>
  </si>
  <si>
    <t>Regis</t>
  </si>
  <si>
    <t>Riccardo</t>
  </si>
  <si>
    <t>FaraAtletica</t>
  </si>
  <si>
    <t>Mollica</t>
  </si>
  <si>
    <t>Mariano</t>
  </si>
  <si>
    <t>Schisano</t>
  </si>
  <si>
    <t>Francesco</t>
  </si>
  <si>
    <t>ASD Albatros Roma</t>
  </si>
  <si>
    <t>Fiorini</t>
  </si>
  <si>
    <t>Felice</t>
  </si>
  <si>
    <t>Pol. Ciociara Antonio Fava</t>
  </si>
  <si>
    <t>Brescini</t>
  </si>
  <si>
    <t>Fabio</t>
  </si>
  <si>
    <t>Terziu</t>
  </si>
  <si>
    <t>Altin</t>
  </si>
  <si>
    <t>Gatti</t>
  </si>
  <si>
    <t>Gianluca</t>
  </si>
  <si>
    <t>SSD Ferratella</t>
  </si>
  <si>
    <t>Mancini</t>
  </si>
  <si>
    <t>Adriano</t>
  </si>
  <si>
    <t>Podistica Settecamini</t>
  </si>
  <si>
    <t>Belfiore</t>
  </si>
  <si>
    <t>Bortoloni</t>
  </si>
  <si>
    <t>Natale</t>
  </si>
  <si>
    <t>Paolelli</t>
  </si>
  <si>
    <t>Gustavo</t>
  </si>
  <si>
    <t>AtleticoUisp Monterotondo</t>
  </si>
  <si>
    <t>Lolli</t>
  </si>
  <si>
    <t>Fabiano</t>
  </si>
  <si>
    <t>Stazi</t>
  </si>
  <si>
    <t>Simone</t>
  </si>
  <si>
    <t>Serpi</t>
  </si>
  <si>
    <t>Mario</t>
  </si>
  <si>
    <t>Spinardi</t>
  </si>
  <si>
    <t>Andrea</t>
  </si>
  <si>
    <t>Brunacci</t>
  </si>
  <si>
    <t>Carlo</t>
  </si>
  <si>
    <t>Cesetti</t>
  </si>
  <si>
    <t>ASD Il Campanile</t>
  </si>
  <si>
    <t>Di Donato</t>
  </si>
  <si>
    <t>Firmani</t>
  </si>
  <si>
    <t>Scarsella</t>
  </si>
  <si>
    <t>Piera</t>
  </si>
  <si>
    <t>De Luca Rapone</t>
  </si>
  <si>
    <t>Vincenzo</t>
  </si>
  <si>
    <t>ASD Enea Roma</t>
  </si>
  <si>
    <t>Finocchi</t>
  </si>
  <si>
    <t>Sandro</t>
  </si>
  <si>
    <t>Taglia</t>
  </si>
  <si>
    <t>Carletti</t>
  </si>
  <si>
    <t>Alessandro</t>
  </si>
  <si>
    <t>Vecchio</t>
  </si>
  <si>
    <t>Marcello</t>
  </si>
  <si>
    <t>Massarelli</t>
  </si>
  <si>
    <t>Podistica Interamna</t>
  </si>
  <si>
    <t>Gaudioso</t>
  </si>
  <si>
    <t>Ernesto</t>
  </si>
  <si>
    <t>Due Ponti</t>
  </si>
  <si>
    <t>Adanti</t>
  </si>
  <si>
    <t>Emiliano</t>
  </si>
  <si>
    <t>Roma Road Runners</t>
  </si>
  <si>
    <t>Gitti</t>
  </si>
  <si>
    <t>Federica</t>
  </si>
  <si>
    <t>Milanese</t>
  </si>
  <si>
    <t>Laura</t>
  </si>
  <si>
    <t>Squadrani</t>
  </si>
  <si>
    <t>Maurizio</t>
  </si>
  <si>
    <t>Zervos</t>
  </si>
  <si>
    <t>Thi Kim Thu</t>
  </si>
  <si>
    <t>Cannella</t>
  </si>
  <si>
    <t>Salci</t>
  </si>
  <si>
    <t>Paolo</t>
  </si>
  <si>
    <t>Pimpinella</t>
  </si>
  <si>
    <t>Franco</t>
  </si>
  <si>
    <t>Severa</t>
  </si>
  <si>
    <t>Eraldo</t>
  </si>
  <si>
    <t>Cambria</t>
  </si>
  <si>
    <t>Salvatore</t>
  </si>
  <si>
    <t>Battistelli</t>
  </si>
  <si>
    <t>Liviano</t>
  </si>
  <si>
    <t>Agostinelli</t>
  </si>
  <si>
    <t>Mauro</t>
  </si>
  <si>
    <t>Santoni</t>
  </si>
  <si>
    <t>Valter</t>
  </si>
  <si>
    <t>Lauro</t>
  </si>
  <si>
    <t>Circolo Canottieri Aniene</t>
  </si>
  <si>
    <t>Alonzi</t>
  </si>
  <si>
    <t>Ennio</t>
  </si>
  <si>
    <t>indipendente</t>
  </si>
  <si>
    <t>Cirone</t>
  </si>
  <si>
    <t>Daniele</t>
  </si>
  <si>
    <t>Trocchi</t>
  </si>
  <si>
    <t>GS Podistica Preneste</t>
  </si>
  <si>
    <t>Bestiaco</t>
  </si>
  <si>
    <t>Marino</t>
  </si>
  <si>
    <t>Kerr</t>
  </si>
  <si>
    <t>Debora</t>
  </si>
  <si>
    <t>Moncalieri</t>
  </si>
  <si>
    <t>Sabina Marathon Club</t>
  </si>
  <si>
    <t>Paternesi</t>
  </si>
  <si>
    <t>Monica</t>
  </si>
  <si>
    <t>Micheli</t>
  </si>
  <si>
    <t>Luigi</t>
  </si>
  <si>
    <t>Peiffer</t>
  </si>
  <si>
    <t>Daniel</t>
  </si>
  <si>
    <t>Sergola</t>
  </si>
  <si>
    <t>Maria Rita</t>
  </si>
  <si>
    <t>Saliola</t>
  </si>
  <si>
    <t>Bruno</t>
  </si>
  <si>
    <t>D`adamo</t>
  </si>
  <si>
    <t>GS Lital</t>
  </si>
  <si>
    <t>Cicetti</t>
  </si>
  <si>
    <t>Simona</t>
  </si>
  <si>
    <t>Sabatucci</t>
  </si>
  <si>
    <t>Stefano</t>
  </si>
  <si>
    <t>Meschini</t>
  </si>
  <si>
    <t>Pietro</t>
  </si>
  <si>
    <t>Gaglione</t>
  </si>
  <si>
    <t>Camertoni</t>
  </si>
  <si>
    <t>Antonio</t>
  </si>
  <si>
    <t>Ranalli</t>
  </si>
  <si>
    <t>Vito</t>
  </si>
  <si>
    <t>Iacobelli</t>
  </si>
  <si>
    <t>Letizia</t>
  </si>
  <si>
    <t>Di massimo</t>
  </si>
  <si>
    <t>Cristian</t>
  </si>
  <si>
    <t>ASD Liberi Podisti</t>
  </si>
  <si>
    <t>Bozzo</t>
  </si>
  <si>
    <t>Caradonna</t>
  </si>
  <si>
    <t>Rossella</t>
  </si>
  <si>
    <t>Running club Futura</t>
  </si>
  <si>
    <t>Agabiti</t>
  </si>
  <si>
    <t>Carolina</t>
  </si>
  <si>
    <t>Gennari</t>
  </si>
  <si>
    <t>Giuliano</t>
  </si>
  <si>
    <t>Forconi</t>
  </si>
  <si>
    <t>Giada</t>
  </si>
  <si>
    <t>Filesi</t>
  </si>
  <si>
    <t>Sciunzi</t>
  </si>
  <si>
    <t>Santini</t>
  </si>
  <si>
    <t>Bandinu</t>
  </si>
  <si>
    <t>Ignazio</t>
  </si>
  <si>
    <t>Naturalmente Castelnuovo</t>
  </si>
  <si>
    <t>Zedde</t>
  </si>
  <si>
    <t>Gianluigi</t>
  </si>
  <si>
    <t>Cipriani</t>
  </si>
  <si>
    <t>Gabriele</t>
  </si>
  <si>
    <t>Raru</t>
  </si>
  <si>
    <t>Carmen</t>
  </si>
  <si>
    <t>ASD Forza Maggiore</t>
  </si>
  <si>
    <t>Pintus</t>
  </si>
  <si>
    <t>Giovanni</t>
  </si>
  <si>
    <t>Cenni</t>
  </si>
  <si>
    <t>Paola</t>
  </si>
  <si>
    <t>Troisi</t>
  </si>
  <si>
    <t>Raffaele</t>
  </si>
  <si>
    <t>Podistica Ostia</t>
  </si>
  <si>
    <t>Calcerano</t>
  </si>
  <si>
    <t>Sdruscia</t>
  </si>
  <si>
    <t>Orsingher</t>
  </si>
  <si>
    <t>Enzo</t>
  </si>
  <si>
    <t>ASD Atletica Vita</t>
  </si>
  <si>
    <t>Monteleone</t>
  </si>
  <si>
    <t>Eduardo</t>
  </si>
  <si>
    <t>Martani</t>
  </si>
  <si>
    <t>Rita</t>
  </si>
  <si>
    <t>Ceccarelli</t>
  </si>
  <si>
    <t>Pecci</t>
  </si>
  <si>
    <t>Domenico</t>
  </si>
  <si>
    <t>Petrelli</t>
  </si>
  <si>
    <t>Marcella</t>
  </si>
  <si>
    <t>Polsinelli</t>
  </si>
  <si>
    <t>Anna Felicita</t>
  </si>
  <si>
    <t>Brogi</t>
  </si>
  <si>
    <t>Giancarlo</t>
  </si>
  <si>
    <t>Vecchi</t>
  </si>
  <si>
    <t>Grazia</t>
  </si>
  <si>
    <t>Caravella</t>
  </si>
  <si>
    <t>Ilaria</t>
  </si>
  <si>
    <t>Pellino</t>
  </si>
  <si>
    <t>Antonino</t>
  </si>
  <si>
    <t>Golvelli</t>
  </si>
  <si>
    <t>Scardaci</t>
  </si>
  <si>
    <t>Chiara</t>
  </si>
  <si>
    <t>Ciocchetti</t>
  </si>
  <si>
    <t>Silvana</t>
  </si>
  <si>
    <t>Astra Roma</t>
  </si>
  <si>
    <t>Petricola</t>
  </si>
  <si>
    <t>Sandrina</t>
  </si>
  <si>
    <t>Veroli</t>
  </si>
  <si>
    <t>Federico</t>
  </si>
  <si>
    <t>Gianfranco</t>
  </si>
  <si>
    <t>Dessì</t>
  </si>
  <si>
    <t>Romano</t>
  </si>
  <si>
    <t>Tartamelli</t>
  </si>
  <si>
    <t>Lina</t>
  </si>
  <si>
    <t>Sconocchia</t>
  </si>
  <si>
    <t>Renzo</t>
  </si>
  <si>
    <t>UISP Avis Rieti</t>
  </si>
  <si>
    <t>Delle Fratte</t>
  </si>
  <si>
    <t>Quotidiano</t>
  </si>
  <si>
    <t>Maria Teresa</t>
  </si>
  <si>
    <t>Capannolo</t>
  </si>
  <si>
    <t>Valerio</t>
  </si>
  <si>
    <t>Vitamina eventi running</t>
  </si>
  <si>
    <t>AM A</t>
  </si>
  <si>
    <t>MM-35 B</t>
  </si>
  <si>
    <t>MM-50 E</t>
  </si>
  <si>
    <t>MM-40 C</t>
  </si>
  <si>
    <t>MM-45 D</t>
  </si>
  <si>
    <t>MM-60 G</t>
  </si>
  <si>
    <t>MM-55 F</t>
  </si>
  <si>
    <t>MM-65 H</t>
  </si>
  <si>
    <t>MF-55 R</t>
  </si>
  <si>
    <t>MF-40 O</t>
  </si>
  <si>
    <t>MF-35 N</t>
  </si>
  <si>
    <t>MF-45 P</t>
  </si>
  <si>
    <t>MF-50 Q</t>
  </si>
  <si>
    <t>AF M</t>
  </si>
  <si>
    <t>MM-70 I</t>
  </si>
  <si>
    <t>MM-75 L</t>
  </si>
  <si>
    <t>MF-65 T</t>
  </si>
  <si>
    <t>MF-60 S</t>
  </si>
  <si>
    <t>Derejan</t>
  </si>
  <si>
    <t>A.S.D. Podistica Solidarietà</t>
  </si>
  <si>
    <t>Gran Prix del Centro Italia</t>
  </si>
  <si>
    <t>Riano (RM) Italia - Sabato 13/04/2013</t>
  </si>
  <si>
    <t>8ª edizione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</si>
  <si>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</si>
  <si>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</si>
  <si>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</si>
  <si>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</si>
  <si>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</si>
  <si>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</si>
  <si>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</si>
  <si>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</si>
  <si>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</si>
  <si>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</si>
  <si>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</si>
  <si>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UISP ROMA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</si>
</sst>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21" fontId="7" fillId="0" borderId="3" xfId="0" applyNumberFormat="1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/>
    </xf>
    <xf numFmtId="21" fontId="7" fillId="0" borderId="5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workbookViewId="0" topLeftCell="A1">
      <pane ySplit="4" topLeftCell="BM5" activePane="bottomLeft" state="frozen"/>
      <selection pane="topLeft" activeCell="A1" sqref="A1"/>
      <selection pane="bottomLeft" activeCell="I4" sqref="I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4" t="s">
        <v>274</v>
      </c>
      <c r="B1" s="24"/>
      <c r="C1" s="24"/>
      <c r="D1" s="24"/>
      <c r="E1" s="24"/>
      <c r="F1" s="24"/>
      <c r="G1" s="24"/>
      <c r="H1" s="24"/>
      <c r="I1" s="24"/>
    </row>
    <row r="2" spans="1:9" ht="24" customHeight="1">
      <c r="A2" s="25" t="s">
        <v>276</v>
      </c>
      <c r="B2" s="25"/>
      <c r="C2" s="25"/>
      <c r="D2" s="25"/>
      <c r="E2" s="25"/>
      <c r="F2" s="25"/>
      <c r="G2" s="25"/>
      <c r="H2" s="25"/>
      <c r="I2" s="25"/>
    </row>
    <row r="3" spans="1:9" ht="24" customHeight="1">
      <c r="A3" s="26" t="s">
        <v>275</v>
      </c>
      <c r="B3" s="26"/>
      <c r="C3" s="26"/>
      <c r="D3" s="26"/>
      <c r="E3" s="26"/>
      <c r="F3" s="26"/>
      <c r="G3" s="26"/>
      <c r="H3" s="3" t="s">
        <v>278</v>
      </c>
      <c r="I3" s="4">
        <v>9</v>
      </c>
    </row>
    <row r="4" spans="1:9" ht="37.5" customHeight="1">
      <c r="A4" s="5" t="s">
        <v>279</v>
      </c>
      <c r="B4" s="6" t="s">
        <v>280</v>
      </c>
      <c r="C4" s="7" t="s">
        <v>281</v>
      </c>
      <c r="D4" s="7" t="s">
        <v>282</v>
      </c>
      <c r="E4" s="8" t="s">
        <v>283</v>
      </c>
      <c r="F4" s="7" t="s">
        <v>284</v>
      </c>
      <c r="G4" s="7" t="s">
        <v>285</v>
      </c>
      <c r="H4" s="9" t="s">
        <v>286</v>
      </c>
      <c r="I4" s="9" t="s">
        <v>287</v>
      </c>
    </row>
    <row r="5" spans="1:9" s="12" customFormat="1" ht="15" customHeight="1">
      <c r="A5" s="10">
        <v>1</v>
      </c>
      <c r="B5" s="29" t="s">
        <v>0</v>
      </c>
      <c r="C5" s="29" t="s">
        <v>272</v>
      </c>
      <c r="D5" s="30" t="s">
        <v>254</v>
      </c>
      <c r="E5" s="29" t="s">
        <v>1</v>
      </c>
      <c r="F5" s="35">
        <v>0.019780092592592592</v>
      </c>
      <c r="G5" s="10" t="str">
        <f aca="true" t="shared" si="0" ref="G5:G68">TEXT(INT((HOUR(F5)*3600+MINUTE(F5)*60+SECOND(F5))/$I$3/60),"0")&amp;"."&amp;TEXT(MOD((HOUR(F5)*3600+MINUTE(F5)*60+SECOND(F5))/$I$3,60),"00")&amp;"/km"</f>
        <v>3.10/km</v>
      </c>
      <c r="H5" s="11">
        <f aca="true" t="shared" si="1" ref="H5:H68">F5-$F$5</f>
        <v>0</v>
      </c>
      <c r="I5" s="11">
        <f>F5-INDEX($F$5:$F$277,MATCH(D5,$D$5:$D$277,0))</f>
        <v>0</v>
      </c>
    </row>
    <row r="6" spans="1:9" s="12" customFormat="1" ht="15" customHeight="1">
      <c r="A6" s="13">
        <v>2</v>
      </c>
      <c r="B6" s="31" t="s">
        <v>2</v>
      </c>
      <c r="C6" s="31" t="s">
        <v>3</v>
      </c>
      <c r="D6" s="32" t="s">
        <v>255</v>
      </c>
      <c r="E6" s="31" t="s">
        <v>4</v>
      </c>
      <c r="F6" s="36">
        <v>0.020277777777777777</v>
      </c>
      <c r="G6" s="13" t="str">
        <f t="shared" si="0"/>
        <v>3.15/km</v>
      </c>
      <c r="H6" s="14">
        <f t="shared" si="1"/>
        <v>0.0004976851851851843</v>
      </c>
      <c r="I6" s="14">
        <f>F6-INDEX($F$5:$F$277,MATCH(D6,$D$5:$D$277,0))</f>
        <v>0</v>
      </c>
    </row>
    <row r="7" spans="1:9" s="12" customFormat="1" ht="15" customHeight="1">
      <c r="A7" s="13">
        <v>3</v>
      </c>
      <c r="B7" s="31" t="s">
        <v>5</v>
      </c>
      <c r="C7" s="31" t="s">
        <v>6</v>
      </c>
      <c r="D7" s="32" t="s">
        <v>256</v>
      </c>
      <c r="E7" s="31" t="s">
        <v>7</v>
      </c>
      <c r="F7" s="36">
        <v>0.021284722222222222</v>
      </c>
      <c r="G7" s="13" t="str">
        <f t="shared" si="0"/>
        <v>3.24/km</v>
      </c>
      <c r="H7" s="14">
        <f t="shared" si="1"/>
        <v>0.00150462962962963</v>
      </c>
      <c r="I7" s="14">
        <f>F7-INDEX($F$5:$F$277,MATCH(D7,$D$5:$D$277,0))</f>
        <v>0</v>
      </c>
    </row>
    <row r="8" spans="1:9" s="12" customFormat="1" ht="15" customHeight="1">
      <c r="A8" s="13">
        <v>4</v>
      </c>
      <c r="B8" s="31" t="s">
        <v>8</v>
      </c>
      <c r="C8" s="31" t="s">
        <v>9</v>
      </c>
      <c r="D8" s="32" t="s">
        <v>254</v>
      </c>
      <c r="E8" s="31" t="s">
        <v>10</v>
      </c>
      <c r="F8" s="36">
        <v>0.021423611111111112</v>
      </c>
      <c r="G8" s="13" t="str">
        <f t="shared" si="0"/>
        <v>3.26/km</v>
      </c>
      <c r="H8" s="14">
        <f t="shared" si="1"/>
        <v>0.0016435185185185198</v>
      </c>
      <c r="I8" s="14">
        <f>F8-INDEX($F$5:$F$277,MATCH(D8,$D$5:$D$277,0))</f>
        <v>0.0016435185185185198</v>
      </c>
    </row>
    <row r="9" spans="1:9" s="12" customFormat="1" ht="15" customHeight="1">
      <c r="A9" s="13">
        <v>5</v>
      </c>
      <c r="B9" s="31" t="s">
        <v>11</v>
      </c>
      <c r="C9" s="31" t="s">
        <v>12</v>
      </c>
      <c r="D9" s="32" t="s">
        <v>255</v>
      </c>
      <c r="E9" s="31" t="s">
        <v>13</v>
      </c>
      <c r="F9" s="36">
        <v>0.021875</v>
      </c>
      <c r="G9" s="13" t="str">
        <f t="shared" si="0"/>
        <v>3.30/km</v>
      </c>
      <c r="H9" s="14">
        <f t="shared" si="1"/>
        <v>0.0020949074074074064</v>
      </c>
      <c r="I9" s="14">
        <f>F9-INDEX($F$5:$F$277,MATCH(D9,$D$5:$D$277,0))</f>
        <v>0.001597222222222222</v>
      </c>
    </row>
    <row r="10" spans="1:9" s="12" customFormat="1" ht="15" customHeight="1">
      <c r="A10" s="13">
        <v>6</v>
      </c>
      <c r="B10" s="31" t="s">
        <v>14</v>
      </c>
      <c r="C10" s="31" t="s">
        <v>3</v>
      </c>
      <c r="D10" s="32" t="s">
        <v>255</v>
      </c>
      <c r="E10" s="31" t="s">
        <v>15</v>
      </c>
      <c r="F10" s="36">
        <v>0.02207175925925926</v>
      </c>
      <c r="G10" s="13" t="str">
        <f t="shared" si="0"/>
        <v>3.32/km</v>
      </c>
      <c r="H10" s="14">
        <f t="shared" si="1"/>
        <v>0.0022916666666666675</v>
      </c>
      <c r="I10" s="14">
        <f>F10-INDEX($F$5:$F$277,MATCH(D10,$D$5:$D$277,0))</f>
        <v>0.0017939814814814832</v>
      </c>
    </row>
    <row r="11" spans="1:9" s="12" customFormat="1" ht="15" customHeight="1">
      <c r="A11" s="13">
        <v>7</v>
      </c>
      <c r="B11" s="31" t="s">
        <v>16</v>
      </c>
      <c r="C11" s="31" t="s">
        <v>17</v>
      </c>
      <c r="D11" s="32" t="s">
        <v>257</v>
      </c>
      <c r="E11" s="31" t="s">
        <v>18</v>
      </c>
      <c r="F11" s="36">
        <v>0.022546296296296297</v>
      </c>
      <c r="G11" s="13" t="str">
        <f t="shared" si="0"/>
        <v>3.36/km</v>
      </c>
      <c r="H11" s="14">
        <f t="shared" si="1"/>
        <v>0.0027662037037037047</v>
      </c>
      <c r="I11" s="14">
        <f>F11-INDEX($F$5:$F$277,MATCH(D11,$D$5:$D$277,0))</f>
        <v>0</v>
      </c>
    </row>
    <row r="12" spans="1:9" s="12" customFormat="1" ht="15" customHeight="1">
      <c r="A12" s="13">
        <v>8</v>
      </c>
      <c r="B12" s="31" t="s">
        <v>19</v>
      </c>
      <c r="C12" s="31" t="s">
        <v>20</v>
      </c>
      <c r="D12" s="32" t="s">
        <v>255</v>
      </c>
      <c r="E12" s="31" t="s">
        <v>18</v>
      </c>
      <c r="F12" s="36">
        <v>0.02318287037037037</v>
      </c>
      <c r="G12" s="13" t="str">
        <f t="shared" si="0"/>
        <v>3.43/km</v>
      </c>
      <c r="H12" s="14">
        <f t="shared" si="1"/>
        <v>0.003402777777777779</v>
      </c>
      <c r="I12" s="14">
        <f>F12-INDEX($F$5:$F$277,MATCH(D12,$D$5:$D$277,0))</f>
        <v>0.0029050925925925945</v>
      </c>
    </row>
    <row r="13" spans="1:9" s="12" customFormat="1" ht="15" customHeight="1">
      <c r="A13" s="13">
        <v>9</v>
      </c>
      <c r="B13" s="31" t="s">
        <v>21</v>
      </c>
      <c r="C13" s="31" t="s">
        <v>22</v>
      </c>
      <c r="D13" s="32" t="s">
        <v>257</v>
      </c>
      <c r="E13" s="31" t="s">
        <v>23</v>
      </c>
      <c r="F13" s="36">
        <v>0.02326388888888889</v>
      </c>
      <c r="G13" s="13" t="str">
        <f t="shared" si="0"/>
        <v>3.43/km</v>
      </c>
      <c r="H13" s="14">
        <f t="shared" si="1"/>
        <v>0.0034837962962962973</v>
      </c>
      <c r="I13" s="14">
        <f>F13-INDEX($F$5:$F$277,MATCH(D13,$D$5:$D$277,0))</f>
        <v>0.0007175925925925926</v>
      </c>
    </row>
    <row r="14" spans="1:9" s="12" customFormat="1" ht="15" customHeight="1">
      <c r="A14" s="13">
        <v>10</v>
      </c>
      <c r="B14" s="31" t="s">
        <v>24</v>
      </c>
      <c r="C14" s="31" t="s">
        <v>25</v>
      </c>
      <c r="D14" s="32" t="s">
        <v>255</v>
      </c>
      <c r="E14" s="31" t="s">
        <v>26</v>
      </c>
      <c r="F14" s="36">
        <v>0.023414351851851853</v>
      </c>
      <c r="G14" s="13" t="str">
        <f t="shared" si="0"/>
        <v>3.45/km</v>
      </c>
      <c r="H14" s="14">
        <f t="shared" si="1"/>
        <v>0.0036342592592592607</v>
      </c>
      <c r="I14" s="14">
        <f>F14-INDEX($F$5:$F$277,MATCH(D14,$D$5:$D$277,0))</f>
        <v>0.0031365740740740763</v>
      </c>
    </row>
    <row r="15" spans="1:9" s="12" customFormat="1" ht="15" customHeight="1">
      <c r="A15" s="13">
        <v>11</v>
      </c>
      <c r="B15" s="31" t="s">
        <v>27</v>
      </c>
      <c r="C15" s="31" t="s">
        <v>28</v>
      </c>
      <c r="D15" s="32" t="s">
        <v>258</v>
      </c>
      <c r="E15" s="31" t="s">
        <v>29</v>
      </c>
      <c r="F15" s="36">
        <v>0.02355324074074074</v>
      </c>
      <c r="G15" s="13" t="str">
        <f t="shared" si="0"/>
        <v>3.46/km</v>
      </c>
      <c r="H15" s="14">
        <f t="shared" si="1"/>
        <v>0.003773148148148147</v>
      </c>
      <c r="I15" s="14">
        <f>F15-INDEX($F$5:$F$277,MATCH(D15,$D$5:$D$277,0))</f>
        <v>0</v>
      </c>
    </row>
    <row r="16" spans="1:9" s="12" customFormat="1" ht="15" customHeight="1">
      <c r="A16" s="13">
        <v>12</v>
      </c>
      <c r="B16" s="31" t="s">
        <v>30</v>
      </c>
      <c r="C16" s="31" t="s">
        <v>31</v>
      </c>
      <c r="D16" s="32" t="s">
        <v>256</v>
      </c>
      <c r="E16" s="31" t="s">
        <v>29</v>
      </c>
      <c r="F16" s="36">
        <v>0.023738425925925923</v>
      </c>
      <c r="G16" s="13" t="str">
        <f t="shared" si="0"/>
        <v>3.48/km</v>
      </c>
      <c r="H16" s="14">
        <f t="shared" si="1"/>
        <v>0.003958333333333331</v>
      </c>
      <c r="I16" s="14">
        <f>F16-INDEX($F$5:$F$277,MATCH(D16,$D$5:$D$277,0))</f>
        <v>0.002453703703703701</v>
      </c>
    </row>
    <row r="17" spans="1:9" s="12" customFormat="1" ht="15" customHeight="1">
      <c r="A17" s="13">
        <v>13</v>
      </c>
      <c r="B17" s="31" t="s">
        <v>32</v>
      </c>
      <c r="C17" s="31" t="s">
        <v>33</v>
      </c>
      <c r="D17" s="32" t="s">
        <v>256</v>
      </c>
      <c r="E17" s="31" t="s">
        <v>34</v>
      </c>
      <c r="F17" s="36">
        <v>0.02390046296296296</v>
      </c>
      <c r="G17" s="13" t="str">
        <f t="shared" si="0"/>
        <v>3.49/km</v>
      </c>
      <c r="H17" s="14">
        <f t="shared" si="1"/>
        <v>0.004120370370370368</v>
      </c>
      <c r="I17" s="14">
        <f>F17-INDEX($F$5:$F$277,MATCH(D17,$D$5:$D$277,0))</f>
        <v>0.002615740740740738</v>
      </c>
    </row>
    <row r="18" spans="1:9" s="12" customFormat="1" ht="15" customHeight="1">
      <c r="A18" s="13">
        <v>14</v>
      </c>
      <c r="B18" s="31" t="s">
        <v>35</v>
      </c>
      <c r="C18" s="31" t="s">
        <v>36</v>
      </c>
      <c r="D18" s="32" t="s">
        <v>258</v>
      </c>
      <c r="E18" s="31" t="s">
        <v>37</v>
      </c>
      <c r="F18" s="36">
        <v>0.0240625</v>
      </c>
      <c r="G18" s="13" t="str">
        <f t="shared" si="0"/>
        <v>3.51/km</v>
      </c>
      <c r="H18" s="14">
        <f t="shared" si="1"/>
        <v>0.004282407407407408</v>
      </c>
      <c r="I18" s="14">
        <f>F18-INDEX($F$5:$F$277,MATCH(D18,$D$5:$D$277,0))</f>
        <v>0.0005092592592592614</v>
      </c>
    </row>
    <row r="19" spans="1:9" s="12" customFormat="1" ht="15" customHeight="1">
      <c r="A19" s="13">
        <v>15</v>
      </c>
      <c r="B19" s="31" t="s">
        <v>38</v>
      </c>
      <c r="C19" s="31" t="s">
        <v>33</v>
      </c>
      <c r="D19" s="32" t="s">
        <v>256</v>
      </c>
      <c r="E19" s="31" t="s">
        <v>29</v>
      </c>
      <c r="F19" s="36">
        <v>0.02417824074074074</v>
      </c>
      <c r="G19" s="13" t="str">
        <f t="shared" si="0"/>
        <v>3.52/km</v>
      </c>
      <c r="H19" s="14">
        <f t="shared" si="1"/>
        <v>0.0043981481481481476</v>
      </c>
      <c r="I19" s="14">
        <f>F19-INDEX($F$5:$F$277,MATCH(D19,$D$5:$D$277,0))</f>
        <v>0.0028935185185185175</v>
      </c>
    </row>
    <row r="20" spans="1:9" s="12" customFormat="1" ht="15" customHeight="1">
      <c r="A20" s="13">
        <v>16</v>
      </c>
      <c r="B20" s="31" t="s">
        <v>39</v>
      </c>
      <c r="C20" s="31" t="s">
        <v>40</v>
      </c>
      <c r="D20" s="32" t="s">
        <v>257</v>
      </c>
      <c r="E20" s="31" t="s">
        <v>41</v>
      </c>
      <c r="F20" s="36">
        <v>0.02424768518518518</v>
      </c>
      <c r="G20" s="13" t="str">
        <f t="shared" si="0"/>
        <v>3.53/km</v>
      </c>
      <c r="H20" s="14">
        <f t="shared" si="1"/>
        <v>0.004467592592592589</v>
      </c>
      <c r="I20" s="14">
        <f>F20-INDEX($F$5:$F$277,MATCH(D20,$D$5:$D$277,0))</f>
        <v>0.0017013888888888842</v>
      </c>
    </row>
    <row r="21" spans="1:9" s="12" customFormat="1" ht="15" customHeight="1">
      <c r="A21" s="13">
        <v>17</v>
      </c>
      <c r="B21" s="31" t="s">
        <v>42</v>
      </c>
      <c r="C21" s="31" t="s">
        <v>43</v>
      </c>
      <c r="D21" s="32" t="s">
        <v>258</v>
      </c>
      <c r="E21" s="31" t="s">
        <v>288</v>
      </c>
      <c r="F21" s="36">
        <v>0.02431712962962963</v>
      </c>
      <c r="G21" s="13" t="str">
        <f t="shared" si="0"/>
        <v>3.53/km</v>
      </c>
      <c r="H21" s="14">
        <f t="shared" si="1"/>
        <v>0.004537037037037037</v>
      </c>
      <c r="I21" s="14">
        <f>F21-INDEX($F$5:$F$277,MATCH(D21,$D$5:$D$277,0))</f>
        <v>0.0007638888888888903</v>
      </c>
    </row>
    <row r="22" spans="1:9" s="12" customFormat="1" ht="15" customHeight="1">
      <c r="A22" s="13">
        <v>18</v>
      </c>
      <c r="B22" s="31" t="s">
        <v>44</v>
      </c>
      <c r="C22" s="31" t="s">
        <v>45</v>
      </c>
      <c r="D22" s="32" t="s">
        <v>258</v>
      </c>
      <c r="E22" s="31" t="s">
        <v>37</v>
      </c>
      <c r="F22" s="36">
        <v>0.024363425925925927</v>
      </c>
      <c r="G22" s="13" t="str">
        <f t="shared" si="0"/>
        <v>3.54/km</v>
      </c>
      <c r="H22" s="14">
        <f t="shared" si="1"/>
        <v>0.004583333333333335</v>
      </c>
      <c r="I22" s="14">
        <f>F22-INDEX($F$5:$F$277,MATCH(D22,$D$5:$D$277,0))</f>
        <v>0.0008101851851851881</v>
      </c>
    </row>
    <row r="23" spans="1:9" s="12" customFormat="1" ht="15" customHeight="1">
      <c r="A23" s="13">
        <v>19</v>
      </c>
      <c r="B23" s="31" t="s">
        <v>46</v>
      </c>
      <c r="C23" s="31" t="s">
        <v>47</v>
      </c>
      <c r="D23" s="32" t="s">
        <v>255</v>
      </c>
      <c r="E23" s="31" t="s">
        <v>48</v>
      </c>
      <c r="F23" s="36">
        <v>0.02440972222222222</v>
      </c>
      <c r="G23" s="13" t="str">
        <f t="shared" si="0"/>
        <v>3.54/km</v>
      </c>
      <c r="H23" s="14">
        <f t="shared" si="1"/>
        <v>0.004629629629629629</v>
      </c>
      <c r="I23" s="14">
        <f>F23-INDEX($F$5:$F$277,MATCH(D23,$D$5:$D$277,0))</f>
        <v>0.004131944444444445</v>
      </c>
    </row>
    <row r="24" spans="1:9" s="12" customFormat="1" ht="15" customHeight="1">
      <c r="A24" s="13">
        <v>20</v>
      </c>
      <c r="B24" s="31" t="s">
        <v>49</v>
      </c>
      <c r="C24" s="31" t="s">
        <v>50</v>
      </c>
      <c r="D24" s="32" t="s">
        <v>257</v>
      </c>
      <c r="E24" s="31" t="s">
        <v>51</v>
      </c>
      <c r="F24" s="36">
        <v>0.024537037037037038</v>
      </c>
      <c r="G24" s="13" t="str">
        <f t="shared" si="0"/>
        <v>3.56/km</v>
      </c>
      <c r="H24" s="14">
        <f t="shared" si="1"/>
        <v>0.004756944444444446</v>
      </c>
      <c r="I24" s="14">
        <f>F24-INDEX($F$5:$F$277,MATCH(D24,$D$5:$D$277,0))</f>
        <v>0.001990740740740741</v>
      </c>
    </row>
    <row r="25" spans="1:9" s="12" customFormat="1" ht="15" customHeight="1">
      <c r="A25" s="13">
        <v>21</v>
      </c>
      <c r="B25" s="31" t="s">
        <v>52</v>
      </c>
      <c r="C25" s="31" t="s">
        <v>53</v>
      </c>
      <c r="D25" s="32" t="s">
        <v>256</v>
      </c>
      <c r="E25" s="31" t="s">
        <v>29</v>
      </c>
      <c r="F25" s="36">
        <v>0.02459490740740741</v>
      </c>
      <c r="G25" s="13" t="str">
        <f t="shared" si="0"/>
        <v>3.56/km</v>
      </c>
      <c r="H25" s="14">
        <f t="shared" si="1"/>
        <v>0.004814814814814817</v>
      </c>
      <c r="I25" s="14">
        <f>F25-INDEX($F$5:$F$277,MATCH(D25,$D$5:$D$277,0))</f>
        <v>0.003310185185185187</v>
      </c>
    </row>
    <row r="26" spans="1:9" s="12" customFormat="1" ht="15" customHeight="1">
      <c r="A26" s="13">
        <v>22</v>
      </c>
      <c r="B26" s="31" t="s">
        <v>54</v>
      </c>
      <c r="C26" s="31" t="s">
        <v>55</v>
      </c>
      <c r="D26" s="32" t="s">
        <v>259</v>
      </c>
      <c r="E26" s="31" t="s">
        <v>56</v>
      </c>
      <c r="F26" s="36">
        <v>0.024722222222222225</v>
      </c>
      <c r="G26" s="13" t="str">
        <f t="shared" si="0"/>
        <v>3.57/km</v>
      </c>
      <c r="H26" s="14">
        <f t="shared" si="1"/>
        <v>0.004942129629629633</v>
      </c>
      <c r="I26" s="14">
        <f>F26-INDEX($F$5:$F$277,MATCH(D26,$D$5:$D$277,0))</f>
        <v>0</v>
      </c>
    </row>
    <row r="27" spans="1:9" s="12" customFormat="1" ht="15" customHeight="1">
      <c r="A27" s="13">
        <v>23</v>
      </c>
      <c r="B27" s="31" t="s">
        <v>57</v>
      </c>
      <c r="C27" s="31" t="s">
        <v>58</v>
      </c>
      <c r="D27" s="32" t="s">
        <v>260</v>
      </c>
      <c r="E27" s="31" t="s">
        <v>59</v>
      </c>
      <c r="F27" s="36">
        <v>0.02488425925925926</v>
      </c>
      <c r="G27" s="13" t="str">
        <f t="shared" si="0"/>
        <v>3.59/km</v>
      </c>
      <c r="H27" s="14">
        <f t="shared" si="1"/>
        <v>0.005104166666666667</v>
      </c>
      <c r="I27" s="14">
        <f>F27-INDEX($F$5:$F$277,MATCH(D27,$D$5:$D$277,0))</f>
        <v>0</v>
      </c>
    </row>
    <row r="28" spans="1:9" s="15" customFormat="1" ht="15" customHeight="1">
      <c r="A28" s="13">
        <v>24</v>
      </c>
      <c r="B28" s="31" t="s">
        <v>60</v>
      </c>
      <c r="C28" s="31" t="s">
        <v>61</v>
      </c>
      <c r="D28" s="32" t="s">
        <v>256</v>
      </c>
      <c r="E28" s="31" t="s">
        <v>29</v>
      </c>
      <c r="F28" s="36">
        <v>0.024930555555555553</v>
      </c>
      <c r="G28" s="13" t="str">
        <f t="shared" si="0"/>
        <v>3.59/km</v>
      </c>
      <c r="H28" s="14">
        <f t="shared" si="1"/>
        <v>0.005150462962962961</v>
      </c>
      <c r="I28" s="14">
        <f>F28-INDEX($F$5:$F$277,MATCH(D28,$D$5:$D$277,0))</f>
        <v>0.003645833333333331</v>
      </c>
    </row>
    <row r="29" spans="1:9" ht="15" customHeight="1">
      <c r="A29" s="13">
        <v>25</v>
      </c>
      <c r="B29" s="31" t="s">
        <v>62</v>
      </c>
      <c r="C29" s="31" t="s">
        <v>63</v>
      </c>
      <c r="D29" s="32" t="s">
        <v>255</v>
      </c>
      <c r="E29" s="31" t="s">
        <v>15</v>
      </c>
      <c r="F29" s="36">
        <v>0.025</v>
      </c>
      <c r="G29" s="13" t="str">
        <f t="shared" si="0"/>
        <v>4.00/km</v>
      </c>
      <c r="H29" s="14">
        <f t="shared" si="1"/>
        <v>0.005219907407407409</v>
      </c>
      <c r="I29" s="14">
        <f>F29-INDEX($F$5:$F$277,MATCH(D29,$D$5:$D$277,0))</f>
        <v>0.004722222222222225</v>
      </c>
    </row>
    <row r="30" spans="1:9" ht="15" customHeight="1">
      <c r="A30" s="13">
        <v>26</v>
      </c>
      <c r="B30" s="31" t="s">
        <v>64</v>
      </c>
      <c r="C30" s="31" t="s">
        <v>65</v>
      </c>
      <c r="D30" s="32" t="s">
        <v>257</v>
      </c>
      <c r="E30" s="31" t="s">
        <v>66</v>
      </c>
      <c r="F30" s="36">
        <v>0.025023148148148145</v>
      </c>
      <c r="G30" s="13" t="str">
        <f t="shared" si="0"/>
        <v>4.00/km</v>
      </c>
      <c r="H30" s="14">
        <f t="shared" si="1"/>
        <v>0.005243055555555553</v>
      </c>
      <c r="I30" s="14">
        <f>F30-INDEX($F$5:$F$277,MATCH(D30,$D$5:$D$277,0))</f>
        <v>0.002476851851851848</v>
      </c>
    </row>
    <row r="31" spans="1:9" ht="15" customHeight="1">
      <c r="A31" s="13">
        <v>27</v>
      </c>
      <c r="B31" s="31" t="s">
        <v>67</v>
      </c>
      <c r="C31" s="31" t="s">
        <v>68</v>
      </c>
      <c r="D31" s="32" t="s">
        <v>254</v>
      </c>
      <c r="E31" s="31" t="s">
        <v>69</v>
      </c>
      <c r="F31" s="36">
        <v>0.025069444444444446</v>
      </c>
      <c r="G31" s="13" t="str">
        <f t="shared" si="0"/>
        <v>4.01/km</v>
      </c>
      <c r="H31" s="14">
        <f t="shared" si="1"/>
        <v>0.005289351851851854</v>
      </c>
      <c r="I31" s="14">
        <f>F31-INDEX($F$5:$F$277,MATCH(D31,$D$5:$D$277,0))</f>
        <v>0.005289351851851854</v>
      </c>
    </row>
    <row r="32" spans="1:9" ht="15" customHeight="1">
      <c r="A32" s="13">
        <v>28</v>
      </c>
      <c r="B32" s="31" t="s">
        <v>70</v>
      </c>
      <c r="C32" s="31" t="s">
        <v>68</v>
      </c>
      <c r="D32" s="32" t="s">
        <v>255</v>
      </c>
      <c r="E32" s="31" t="s">
        <v>26</v>
      </c>
      <c r="F32" s="36">
        <v>0.02539351851851852</v>
      </c>
      <c r="G32" s="13" t="str">
        <f t="shared" si="0"/>
        <v>4.04/km</v>
      </c>
      <c r="H32" s="14">
        <f t="shared" si="1"/>
        <v>0.005613425925925928</v>
      </c>
      <c r="I32" s="14">
        <f>F32-INDEX($F$5:$F$277,MATCH(D32,$D$5:$D$277,0))</f>
        <v>0.005115740740740744</v>
      </c>
    </row>
    <row r="33" spans="1:9" ht="15" customHeight="1">
      <c r="A33" s="20">
        <v>29</v>
      </c>
      <c r="B33" s="21" t="s">
        <v>71</v>
      </c>
      <c r="C33" s="21" t="s">
        <v>72</v>
      </c>
      <c r="D33" s="20" t="s">
        <v>261</v>
      </c>
      <c r="E33" s="21" t="s">
        <v>273</v>
      </c>
      <c r="F33" s="23">
        <v>0.02546296296296296</v>
      </c>
      <c r="G33" s="20" t="str">
        <f t="shared" si="0"/>
        <v>4.04/km</v>
      </c>
      <c r="H33" s="22">
        <f t="shared" si="1"/>
        <v>0.005682870370370369</v>
      </c>
      <c r="I33" s="22">
        <f>F33-INDEX($F$5:$F$277,MATCH(D33,$D$5:$D$277,0))</f>
        <v>0</v>
      </c>
    </row>
    <row r="34" spans="1:9" ht="15" customHeight="1">
      <c r="A34" s="13">
        <v>30</v>
      </c>
      <c r="B34" s="31" t="s">
        <v>73</v>
      </c>
      <c r="C34" s="31" t="s">
        <v>74</v>
      </c>
      <c r="D34" s="32" t="s">
        <v>258</v>
      </c>
      <c r="E34" s="31" t="s">
        <v>75</v>
      </c>
      <c r="F34" s="36">
        <v>0.025543981481481483</v>
      </c>
      <c r="G34" s="13" t="str">
        <f t="shared" si="0"/>
        <v>4.05/km</v>
      </c>
      <c r="H34" s="14">
        <f t="shared" si="1"/>
        <v>0.005763888888888891</v>
      </c>
      <c r="I34" s="14">
        <f>F34-INDEX($F$5:$F$277,MATCH(D34,$D$5:$D$277,0))</f>
        <v>0.0019907407407407443</v>
      </c>
    </row>
    <row r="35" spans="1:9" ht="15" customHeight="1">
      <c r="A35" s="13">
        <v>31</v>
      </c>
      <c r="B35" s="31" t="s">
        <v>76</v>
      </c>
      <c r="C35" s="31" t="s">
        <v>77</v>
      </c>
      <c r="D35" s="32" t="s">
        <v>254</v>
      </c>
      <c r="E35" s="31" t="s">
        <v>13</v>
      </c>
      <c r="F35" s="36">
        <v>0.025613425925925925</v>
      </c>
      <c r="G35" s="13" t="str">
        <f t="shared" si="0"/>
        <v>4.06/km</v>
      </c>
      <c r="H35" s="14">
        <f t="shared" si="1"/>
        <v>0.005833333333333333</v>
      </c>
      <c r="I35" s="14">
        <f>F35-INDEX($F$5:$F$277,MATCH(D35,$D$5:$D$277,0))</f>
        <v>0.005833333333333333</v>
      </c>
    </row>
    <row r="36" spans="1:9" ht="15" customHeight="1">
      <c r="A36" s="13">
        <v>32</v>
      </c>
      <c r="B36" s="31" t="s">
        <v>78</v>
      </c>
      <c r="C36" s="31" t="s">
        <v>79</v>
      </c>
      <c r="D36" s="32" t="s">
        <v>254</v>
      </c>
      <c r="E36" s="31" t="s">
        <v>13</v>
      </c>
      <c r="F36" s="36">
        <v>0.025648148148148146</v>
      </c>
      <c r="G36" s="13" t="str">
        <f t="shared" si="0"/>
        <v>4.06/km</v>
      </c>
      <c r="H36" s="14">
        <f t="shared" si="1"/>
        <v>0.0058680555555555534</v>
      </c>
      <c r="I36" s="14">
        <f>F36-INDEX($F$5:$F$277,MATCH(D36,$D$5:$D$277,0))</f>
        <v>0.0058680555555555534</v>
      </c>
    </row>
    <row r="37" spans="1:9" ht="15" customHeight="1">
      <c r="A37" s="13">
        <v>33</v>
      </c>
      <c r="B37" s="31" t="s">
        <v>80</v>
      </c>
      <c r="C37" s="31" t="s">
        <v>81</v>
      </c>
      <c r="D37" s="32" t="s">
        <v>259</v>
      </c>
      <c r="E37" s="31" t="s">
        <v>41</v>
      </c>
      <c r="F37" s="36">
        <v>0.025706018518518517</v>
      </c>
      <c r="G37" s="13" t="str">
        <f t="shared" si="0"/>
        <v>4.07/km</v>
      </c>
      <c r="H37" s="14">
        <f t="shared" si="1"/>
        <v>0.005925925925925925</v>
      </c>
      <c r="I37" s="14">
        <f>F37-INDEX($F$5:$F$277,MATCH(D37,$D$5:$D$277,0))</f>
        <v>0.0009837962962962916</v>
      </c>
    </row>
    <row r="38" spans="1:9" ht="15" customHeight="1">
      <c r="A38" s="13">
        <v>34</v>
      </c>
      <c r="B38" s="31" t="s">
        <v>82</v>
      </c>
      <c r="C38" s="31" t="s">
        <v>83</v>
      </c>
      <c r="D38" s="32" t="s">
        <v>258</v>
      </c>
      <c r="E38" s="31" t="s">
        <v>29</v>
      </c>
      <c r="F38" s="36">
        <v>0.02576388888888889</v>
      </c>
      <c r="G38" s="13" t="str">
        <f t="shared" si="0"/>
        <v>4.07/km</v>
      </c>
      <c r="H38" s="14">
        <f t="shared" si="1"/>
        <v>0.0059837962962962996</v>
      </c>
      <c r="I38" s="14">
        <f>F38-INDEX($F$5:$F$277,MATCH(D38,$D$5:$D$277,0))</f>
        <v>0.0022106481481481526</v>
      </c>
    </row>
    <row r="39" spans="1:9" ht="15" customHeight="1">
      <c r="A39" s="13">
        <v>35</v>
      </c>
      <c r="B39" s="31" t="s">
        <v>84</v>
      </c>
      <c r="C39" s="31" t="s">
        <v>85</v>
      </c>
      <c r="D39" s="32" t="s">
        <v>256</v>
      </c>
      <c r="E39" s="31" t="s">
        <v>75</v>
      </c>
      <c r="F39" s="36">
        <v>0.026168981481481477</v>
      </c>
      <c r="G39" s="13" t="str">
        <f t="shared" si="0"/>
        <v>4.11/km</v>
      </c>
      <c r="H39" s="14">
        <f t="shared" si="1"/>
        <v>0.006388888888888885</v>
      </c>
      <c r="I39" s="14">
        <f>F39-INDEX($F$5:$F$277,MATCH(D39,$D$5:$D$277,0))</f>
        <v>0.004884259259259255</v>
      </c>
    </row>
    <row r="40" spans="1:9" ht="15" customHeight="1">
      <c r="A40" s="13">
        <v>36</v>
      </c>
      <c r="B40" s="31" t="s">
        <v>86</v>
      </c>
      <c r="C40" s="31" t="s">
        <v>3</v>
      </c>
      <c r="D40" s="32" t="s">
        <v>258</v>
      </c>
      <c r="E40" s="31" t="s">
        <v>87</v>
      </c>
      <c r="F40" s="36">
        <v>0.02621527777777778</v>
      </c>
      <c r="G40" s="13" t="str">
        <f t="shared" si="0"/>
        <v>4.12/km</v>
      </c>
      <c r="H40" s="14">
        <f t="shared" si="1"/>
        <v>0.006435185185185186</v>
      </c>
      <c r="I40" s="14">
        <f>F40-INDEX($F$5:$F$277,MATCH(D40,$D$5:$D$277,0))</f>
        <v>0.002662037037037039</v>
      </c>
    </row>
    <row r="41" spans="1:9" ht="15" customHeight="1">
      <c r="A41" s="13">
        <v>37</v>
      </c>
      <c r="B41" s="31" t="s">
        <v>88</v>
      </c>
      <c r="C41" s="31" t="s">
        <v>3</v>
      </c>
      <c r="D41" s="32" t="s">
        <v>258</v>
      </c>
      <c r="E41" s="31" t="s">
        <v>23</v>
      </c>
      <c r="F41" s="36">
        <v>0.026261574074074076</v>
      </c>
      <c r="G41" s="13" t="str">
        <f t="shared" si="0"/>
        <v>4.12/km</v>
      </c>
      <c r="H41" s="14">
        <f t="shared" si="1"/>
        <v>0.006481481481481484</v>
      </c>
      <c r="I41" s="14">
        <f>F41-INDEX($F$5:$F$277,MATCH(D41,$D$5:$D$277,0))</f>
        <v>0.002708333333333337</v>
      </c>
    </row>
    <row r="42" spans="1:9" ht="15" customHeight="1">
      <c r="A42" s="13">
        <v>38</v>
      </c>
      <c r="B42" s="31" t="s">
        <v>89</v>
      </c>
      <c r="C42" s="31" t="s">
        <v>3</v>
      </c>
      <c r="D42" s="32" t="s">
        <v>256</v>
      </c>
      <c r="E42" s="31" t="s">
        <v>34</v>
      </c>
      <c r="F42" s="36">
        <v>0.026504629629629628</v>
      </c>
      <c r="G42" s="13" t="str">
        <f t="shared" si="0"/>
        <v>4.14/km</v>
      </c>
      <c r="H42" s="14">
        <f t="shared" si="1"/>
        <v>0.006724537037037036</v>
      </c>
      <c r="I42" s="14">
        <f>F42-INDEX($F$5:$F$277,MATCH(D42,$D$5:$D$277,0))</f>
        <v>0.005219907407407406</v>
      </c>
    </row>
    <row r="43" spans="1:9" ht="15" customHeight="1">
      <c r="A43" s="13">
        <v>39</v>
      </c>
      <c r="B43" s="31" t="s">
        <v>90</v>
      </c>
      <c r="C43" s="31" t="s">
        <v>91</v>
      </c>
      <c r="D43" s="32" t="s">
        <v>262</v>
      </c>
      <c r="E43" s="31" t="s">
        <v>13</v>
      </c>
      <c r="F43" s="36">
        <v>0.026620370370370374</v>
      </c>
      <c r="G43" s="13" t="str">
        <f t="shared" si="0"/>
        <v>4.16/km</v>
      </c>
      <c r="H43" s="14">
        <f t="shared" si="1"/>
        <v>0.006840277777777782</v>
      </c>
      <c r="I43" s="14">
        <f>F43-INDEX($F$5:$F$277,MATCH(D43,$D$5:$D$277,0))</f>
        <v>0</v>
      </c>
    </row>
    <row r="44" spans="1:9" ht="15" customHeight="1">
      <c r="A44" s="13">
        <v>40</v>
      </c>
      <c r="B44" s="31" t="s">
        <v>92</v>
      </c>
      <c r="C44" s="31" t="s">
        <v>93</v>
      </c>
      <c r="D44" s="32" t="s">
        <v>256</v>
      </c>
      <c r="E44" s="31" t="s">
        <v>94</v>
      </c>
      <c r="F44" s="36">
        <v>0.02667824074074074</v>
      </c>
      <c r="G44" s="13" t="str">
        <f t="shared" si="0"/>
        <v>4.16/km</v>
      </c>
      <c r="H44" s="14">
        <f t="shared" si="1"/>
        <v>0.006898148148148146</v>
      </c>
      <c r="I44" s="14">
        <f>F44-INDEX($F$5:$F$277,MATCH(D44,$D$5:$D$277,0))</f>
        <v>0.005393518518518516</v>
      </c>
    </row>
    <row r="45" spans="1:9" ht="15" customHeight="1">
      <c r="A45" s="13">
        <v>41</v>
      </c>
      <c r="B45" s="31" t="s">
        <v>95</v>
      </c>
      <c r="C45" s="31" t="s">
        <v>96</v>
      </c>
      <c r="D45" s="32" t="s">
        <v>258</v>
      </c>
      <c r="E45" s="31" t="s">
        <v>29</v>
      </c>
      <c r="F45" s="36">
        <v>0.02677083333333333</v>
      </c>
      <c r="G45" s="13" t="str">
        <f t="shared" si="0"/>
        <v>4.17/km</v>
      </c>
      <c r="H45" s="14">
        <f t="shared" si="1"/>
        <v>0.006990740740740738</v>
      </c>
      <c r="I45" s="14">
        <f>F45-INDEX($F$5:$F$277,MATCH(D45,$D$5:$D$277,0))</f>
        <v>0.0032175925925925913</v>
      </c>
    </row>
    <row r="46" spans="1:9" ht="15" customHeight="1">
      <c r="A46" s="13">
        <v>42</v>
      </c>
      <c r="B46" s="31" t="s">
        <v>97</v>
      </c>
      <c r="C46" s="31" t="s">
        <v>28</v>
      </c>
      <c r="D46" s="32" t="s">
        <v>254</v>
      </c>
      <c r="E46" s="31" t="s">
        <v>69</v>
      </c>
      <c r="F46" s="36">
        <v>0.026886574074074077</v>
      </c>
      <c r="G46" s="13" t="str">
        <f t="shared" si="0"/>
        <v>4.18/km</v>
      </c>
      <c r="H46" s="14">
        <f t="shared" si="1"/>
        <v>0.0071064814814814845</v>
      </c>
      <c r="I46" s="14">
        <f>F46-INDEX($F$5:$F$277,MATCH(D46,$D$5:$D$277,0))</f>
        <v>0.0071064814814814845</v>
      </c>
    </row>
    <row r="47" spans="1:9" ht="15" customHeight="1">
      <c r="A47" s="13">
        <v>43</v>
      </c>
      <c r="B47" s="31" t="s">
        <v>98</v>
      </c>
      <c r="C47" s="31" t="s">
        <v>99</v>
      </c>
      <c r="D47" s="32" t="s">
        <v>256</v>
      </c>
      <c r="E47" s="31" t="s">
        <v>75</v>
      </c>
      <c r="F47" s="36">
        <v>0.02697916666666667</v>
      </c>
      <c r="G47" s="13" t="str">
        <f t="shared" si="0"/>
        <v>4.19/km</v>
      </c>
      <c r="H47" s="14">
        <f t="shared" si="1"/>
        <v>0.0071990740740740765</v>
      </c>
      <c r="I47" s="14">
        <f>F47-INDEX($F$5:$F$277,MATCH(D47,$D$5:$D$277,0))</f>
        <v>0.005694444444444446</v>
      </c>
    </row>
    <row r="48" spans="1:9" ht="15" customHeight="1">
      <c r="A48" s="13">
        <v>44</v>
      </c>
      <c r="B48" s="31" t="s">
        <v>100</v>
      </c>
      <c r="C48" s="31" t="s">
        <v>101</v>
      </c>
      <c r="D48" s="32" t="s">
        <v>258</v>
      </c>
      <c r="E48" s="31" t="s">
        <v>29</v>
      </c>
      <c r="F48" s="36">
        <v>0.027314814814814816</v>
      </c>
      <c r="G48" s="13" t="str">
        <f t="shared" si="0"/>
        <v>4.22/km</v>
      </c>
      <c r="H48" s="14">
        <f t="shared" si="1"/>
        <v>0.007534722222222224</v>
      </c>
      <c r="I48" s="14">
        <f>F48-INDEX($F$5:$F$277,MATCH(D48,$D$5:$D$277,0))</f>
        <v>0.003761574074074077</v>
      </c>
    </row>
    <row r="49" spans="1:9" ht="15" customHeight="1">
      <c r="A49" s="13">
        <v>45</v>
      </c>
      <c r="B49" s="31" t="s">
        <v>102</v>
      </c>
      <c r="C49" s="31" t="s">
        <v>33</v>
      </c>
      <c r="D49" s="32" t="s">
        <v>256</v>
      </c>
      <c r="E49" s="31" t="s">
        <v>103</v>
      </c>
      <c r="F49" s="36">
        <v>0.027349537037037037</v>
      </c>
      <c r="G49" s="13" t="str">
        <f t="shared" si="0"/>
        <v>4.23/km</v>
      </c>
      <c r="H49" s="14">
        <f t="shared" si="1"/>
        <v>0.007569444444444445</v>
      </c>
      <c r="I49" s="14">
        <f>F49-INDEX($F$5:$F$277,MATCH(D49,$D$5:$D$277,0))</f>
        <v>0.0060648148148148145</v>
      </c>
    </row>
    <row r="50" spans="1:9" ht="15" customHeight="1">
      <c r="A50" s="13">
        <v>46</v>
      </c>
      <c r="B50" s="31" t="s">
        <v>104</v>
      </c>
      <c r="C50" s="31" t="s">
        <v>105</v>
      </c>
      <c r="D50" s="32" t="s">
        <v>260</v>
      </c>
      <c r="E50" s="31" t="s">
        <v>106</v>
      </c>
      <c r="F50" s="36">
        <v>0.027384259259259257</v>
      </c>
      <c r="G50" s="13" t="str">
        <f t="shared" si="0"/>
        <v>4.23/km</v>
      </c>
      <c r="H50" s="14">
        <f t="shared" si="1"/>
        <v>0.007604166666666665</v>
      </c>
      <c r="I50" s="14">
        <f>F50-INDEX($F$5:$F$277,MATCH(D50,$D$5:$D$277,0))</f>
        <v>0.0024999999999999988</v>
      </c>
    </row>
    <row r="51" spans="1:9" ht="15" customHeight="1">
      <c r="A51" s="13">
        <v>47</v>
      </c>
      <c r="B51" s="31" t="s">
        <v>107</v>
      </c>
      <c r="C51" s="31" t="s">
        <v>108</v>
      </c>
      <c r="D51" s="32" t="s">
        <v>257</v>
      </c>
      <c r="E51" s="31" t="s">
        <v>109</v>
      </c>
      <c r="F51" s="36">
        <v>0.027430555555555555</v>
      </c>
      <c r="G51" s="13" t="str">
        <f t="shared" si="0"/>
        <v>4.23/km</v>
      </c>
      <c r="H51" s="14">
        <f t="shared" si="1"/>
        <v>0.007650462962962963</v>
      </c>
      <c r="I51" s="14">
        <f>F51-INDEX($F$5:$F$277,MATCH(D51,$D$5:$D$277,0))</f>
        <v>0.004884259259259258</v>
      </c>
    </row>
    <row r="52" spans="1:9" ht="15" customHeight="1">
      <c r="A52" s="13">
        <v>48</v>
      </c>
      <c r="B52" s="31" t="s">
        <v>110</v>
      </c>
      <c r="C52" s="31" t="s">
        <v>111</v>
      </c>
      <c r="D52" s="32" t="s">
        <v>263</v>
      </c>
      <c r="E52" s="31" t="s">
        <v>34</v>
      </c>
      <c r="F52" s="36">
        <v>0.02753472222222222</v>
      </c>
      <c r="G52" s="13" t="str">
        <f t="shared" si="0"/>
        <v>4.24/km</v>
      </c>
      <c r="H52" s="14">
        <f t="shared" si="1"/>
        <v>0.007754629629629629</v>
      </c>
      <c r="I52" s="14">
        <f>F52-INDEX($F$5:$F$277,MATCH(D52,$D$5:$D$277,0))</f>
        <v>0</v>
      </c>
    </row>
    <row r="53" spans="1:9" ht="15" customHeight="1">
      <c r="A53" s="13">
        <v>49</v>
      </c>
      <c r="B53" s="31" t="s">
        <v>112</v>
      </c>
      <c r="C53" s="31" t="s">
        <v>113</v>
      </c>
      <c r="D53" s="32" t="s">
        <v>264</v>
      </c>
      <c r="E53" s="31" t="s">
        <v>41</v>
      </c>
      <c r="F53" s="36">
        <v>0.027546296296296294</v>
      </c>
      <c r="G53" s="13" t="str">
        <f t="shared" si="0"/>
        <v>4.24/km</v>
      </c>
      <c r="H53" s="14">
        <f t="shared" si="1"/>
        <v>0.007766203703703702</v>
      </c>
      <c r="I53" s="14">
        <f>F53-INDEX($F$5:$F$277,MATCH(D53,$D$5:$D$277,0))</f>
        <v>0</v>
      </c>
    </row>
    <row r="54" spans="1:9" ht="15" customHeight="1">
      <c r="A54" s="13">
        <v>50</v>
      </c>
      <c r="B54" s="31" t="s">
        <v>114</v>
      </c>
      <c r="C54" s="31" t="s">
        <v>115</v>
      </c>
      <c r="D54" s="32" t="s">
        <v>255</v>
      </c>
      <c r="E54" s="31" t="s">
        <v>23</v>
      </c>
      <c r="F54" s="36">
        <v>0.02766203703703704</v>
      </c>
      <c r="G54" s="13" t="str">
        <f t="shared" si="0"/>
        <v>4.26/km</v>
      </c>
      <c r="H54" s="14">
        <f t="shared" si="1"/>
        <v>0.007881944444444448</v>
      </c>
      <c r="I54" s="14">
        <f>F54-INDEX($F$5:$F$277,MATCH(D54,$D$5:$D$277,0))</f>
        <v>0.007384259259259264</v>
      </c>
    </row>
    <row r="55" spans="1:9" ht="15" customHeight="1">
      <c r="A55" s="13">
        <v>51</v>
      </c>
      <c r="B55" s="31" t="s">
        <v>116</v>
      </c>
      <c r="C55" s="31" t="s">
        <v>117</v>
      </c>
      <c r="D55" s="32" t="s">
        <v>265</v>
      </c>
      <c r="E55" s="31" t="s">
        <v>41</v>
      </c>
      <c r="F55" s="36">
        <v>0.027719907407407405</v>
      </c>
      <c r="G55" s="13" t="str">
        <f t="shared" si="0"/>
        <v>4.26/km</v>
      </c>
      <c r="H55" s="14">
        <f t="shared" si="1"/>
        <v>0.007939814814814813</v>
      </c>
      <c r="I55" s="14">
        <f>F55-INDEX($F$5:$F$277,MATCH(D55,$D$5:$D$277,0))</f>
        <v>0</v>
      </c>
    </row>
    <row r="56" spans="1:9" ht="15" customHeight="1">
      <c r="A56" s="13">
        <v>52</v>
      </c>
      <c r="B56" s="31" t="s">
        <v>118</v>
      </c>
      <c r="C56" s="31" t="s">
        <v>83</v>
      </c>
      <c r="D56" s="32" t="s">
        <v>255</v>
      </c>
      <c r="E56" s="31" t="s">
        <v>75</v>
      </c>
      <c r="F56" s="36">
        <v>0.02775462962962963</v>
      </c>
      <c r="G56" s="13" t="str">
        <f t="shared" si="0"/>
        <v>4.26/km</v>
      </c>
      <c r="H56" s="14">
        <f t="shared" si="1"/>
        <v>0.007974537037037037</v>
      </c>
      <c r="I56" s="14">
        <f>F56-INDEX($F$5:$F$277,MATCH(D56,$D$5:$D$277,0))</f>
        <v>0.007476851851851853</v>
      </c>
    </row>
    <row r="57" spans="1:9" ht="15" customHeight="1">
      <c r="A57" s="13">
        <v>53</v>
      </c>
      <c r="B57" s="31" t="s">
        <v>119</v>
      </c>
      <c r="C57" s="31" t="s">
        <v>120</v>
      </c>
      <c r="D57" s="32" t="s">
        <v>256</v>
      </c>
      <c r="E57" s="31" t="s">
        <v>106</v>
      </c>
      <c r="F57" s="36">
        <v>0.0278125</v>
      </c>
      <c r="G57" s="13" t="str">
        <f t="shared" si="0"/>
        <v>4.27/km</v>
      </c>
      <c r="H57" s="14">
        <f t="shared" si="1"/>
        <v>0.008032407407407408</v>
      </c>
      <c r="I57" s="14">
        <f>F57-INDEX($F$5:$F$277,MATCH(D57,$D$5:$D$277,0))</f>
        <v>0.006527777777777778</v>
      </c>
    </row>
    <row r="58" spans="1:9" ht="15" customHeight="1">
      <c r="A58" s="13">
        <v>54</v>
      </c>
      <c r="B58" s="31" t="s">
        <v>121</v>
      </c>
      <c r="C58" s="31" t="s">
        <v>122</v>
      </c>
      <c r="D58" s="32" t="s">
        <v>259</v>
      </c>
      <c r="E58" s="31" t="s">
        <v>18</v>
      </c>
      <c r="F58" s="36">
        <v>0.027928240740740743</v>
      </c>
      <c r="G58" s="13" t="str">
        <f t="shared" si="0"/>
        <v>4.28/km</v>
      </c>
      <c r="H58" s="14">
        <f t="shared" si="1"/>
        <v>0.008148148148148151</v>
      </c>
      <c r="I58" s="14">
        <f>F58-INDEX($F$5:$F$277,MATCH(D58,$D$5:$D$277,0))</f>
        <v>0.0032060185185185178</v>
      </c>
    </row>
    <row r="59" spans="1:9" ht="15" customHeight="1">
      <c r="A59" s="13">
        <v>55</v>
      </c>
      <c r="B59" s="31" t="s">
        <v>123</v>
      </c>
      <c r="C59" s="31" t="s">
        <v>124</v>
      </c>
      <c r="D59" s="32" t="s">
        <v>260</v>
      </c>
      <c r="E59" s="31" t="s">
        <v>87</v>
      </c>
      <c r="F59" s="36">
        <v>0.028240740740740736</v>
      </c>
      <c r="G59" s="13" t="str">
        <f t="shared" si="0"/>
        <v>4.31/km</v>
      </c>
      <c r="H59" s="14">
        <f t="shared" si="1"/>
        <v>0.008460648148148144</v>
      </c>
      <c r="I59" s="14">
        <f>F59-INDEX($F$5:$F$277,MATCH(D59,$D$5:$D$277,0))</f>
        <v>0.0033564814814814777</v>
      </c>
    </row>
    <row r="60" spans="1:9" ht="15" customHeight="1">
      <c r="A60" s="13">
        <v>56</v>
      </c>
      <c r="B60" s="31" t="s">
        <v>125</v>
      </c>
      <c r="C60" s="31" t="s">
        <v>126</v>
      </c>
      <c r="D60" s="32" t="s">
        <v>258</v>
      </c>
      <c r="E60" s="31" t="s">
        <v>34</v>
      </c>
      <c r="F60" s="36">
        <v>0.02875</v>
      </c>
      <c r="G60" s="13" t="str">
        <f t="shared" si="0"/>
        <v>4.36/km</v>
      </c>
      <c r="H60" s="14">
        <f t="shared" si="1"/>
        <v>0.008969907407407409</v>
      </c>
      <c r="I60" s="14">
        <f>F60-INDEX($F$5:$F$277,MATCH(D60,$D$5:$D$277,0))</f>
        <v>0.005196759259259262</v>
      </c>
    </row>
    <row r="61" spans="1:9" ht="15" customHeight="1">
      <c r="A61" s="13">
        <v>57</v>
      </c>
      <c r="B61" s="31" t="s">
        <v>127</v>
      </c>
      <c r="C61" s="31" t="s">
        <v>128</v>
      </c>
      <c r="D61" s="32" t="s">
        <v>261</v>
      </c>
      <c r="E61" s="31" t="s">
        <v>29</v>
      </c>
      <c r="F61" s="36">
        <v>0.028784722222222225</v>
      </c>
      <c r="G61" s="13" t="str">
        <f t="shared" si="0"/>
        <v>4.36/km</v>
      </c>
      <c r="H61" s="14">
        <f t="shared" si="1"/>
        <v>0.009004629629629633</v>
      </c>
      <c r="I61" s="14">
        <f>F61-INDEX($F$5:$F$277,MATCH(D61,$D$5:$D$277,0))</f>
        <v>0.003321759259259264</v>
      </c>
    </row>
    <row r="62" spans="1:9" ht="15" customHeight="1">
      <c r="A62" s="13">
        <v>58</v>
      </c>
      <c r="B62" s="31" t="s">
        <v>129</v>
      </c>
      <c r="C62" s="31" t="s">
        <v>130</v>
      </c>
      <c r="D62" s="32" t="s">
        <v>256</v>
      </c>
      <c r="E62" s="31" t="s">
        <v>23</v>
      </c>
      <c r="F62" s="36">
        <v>0.02883101851851852</v>
      </c>
      <c r="G62" s="13" t="str">
        <f t="shared" si="0"/>
        <v>4.37/km</v>
      </c>
      <c r="H62" s="14">
        <f t="shared" si="1"/>
        <v>0.009050925925925928</v>
      </c>
      <c r="I62" s="14">
        <f>F62-INDEX($F$5:$F$277,MATCH(D62,$D$5:$D$277,0))</f>
        <v>0.0075462962962962975</v>
      </c>
    </row>
    <row r="63" spans="1:9" ht="15" customHeight="1">
      <c r="A63" s="20">
        <v>59</v>
      </c>
      <c r="B63" s="21" t="s">
        <v>131</v>
      </c>
      <c r="C63" s="21" t="s">
        <v>132</v>
      </c>
      <c r="D63" s="20" t="s">
        <v>256</v>
      </c>
      <c r="E63" s="21" t="s">
        <v>273</v>
      </c>
      <c r="F63" s="23">
        <v>0.02888888888888889</v>
      </c>
      <c r="G63" s="20" t="str">
        <f t="shared" si="0"/>
        <v>4.37/km</v>
      </c>
      <c r="H63" s="22">
        <f t="shared" si="1"/>
        <v>0.009108796296296299</v>
      </c>
      <c r="I63" s="22">
        <f>F63-INDEX($F$5:$F$277,MATCH(D63,$D$5:$D$277,0))</f>
        <v>0.007604166666666669</v>
      </c>
    </row>
    <row r="64" spans="1:9" ht="15" customHeight="1">
      <c r="A64" s="13">
        <v>60</v>
      </c>
      <c r="B64" s="31" t="s">
        <v>133</v>
      </c>
      <c r="C64" s="31" t="s">
        <v>126</v>
      </c>
      <c r="D64" s="32" t="s">
        <v>260</v>
      </c>
      <c r="E64" s="31" t="s">
        <v>134</v>
      </c>
      <c r="F64" s="36">
        <v>0.028935185185185185</v>
      </c>
      <c r="G64" s="13" t="str">
        <f t="shared" si="0"/>
        <v>4.38/km</v>
      </c>
      <c r="H64" s="14">
        <f t="shared" si="1"/>
        <v>0.009155092592592593</v>
      </c>
      <c r="I64" s="14">
        <f>F64-INDEX($F$5:$F$277,MATCH(D64,$D$5:$D$277,0))</f>
        <v>0.004050925925925927</v>
      </c>
    </row>
    <row r="65" spans="1:9" ht="15" customHeight="1">
      <c r="A65" s="13">
        <v>61</v>
      </c>
      <c r="B65" s="31" t="s">
        <v>135</v>
      </c>
      <c r="C65" s="31" t="s">
        <v>136</v>
      </c>
      <c r="D65" s="32" t="s">
        <v>258</v>
      </c>
      <c r="E65" s="31" t="s">
        <v>137</v>
      </c>
      <c r="F65" s="36">
        <v>0.028969907407407406</v>
      </c>
      <c r="G65" s="13" t="str">
        <f t="shared" si="0"/>
        <v>4.38/km</v>
      </c>
      <c r="H65" s="14">
        <f t="shared" si="1"/>
        <v>0.009189814814814814</v>
      </c>
      <c r="I65" s="14">
        <f>F65-INDEX($F$5:$F$277,MATCH(D65,$D$5:$D$277,0))</f>
        <v>0.005416666666666667</v>
      </c>
    </row>
    <row r="66" spans="1:9" ht="15" customHeight="1">
      <c r="A66" s="13">
        <v>62</v>
      </c>
      <c r="B66" s="31" t="s">
        <v>138</v>
      </c>
      <c r="C66" s="31" t="s">
        <v>139</v>
      </c>
      <c r="D66" s="32" t="s">
        <v>257</v>
      </c>
      <c r="E66" s="31" t="s">
        <v>69</v>
      </c>
      <c r="F66" s="36">
        <v>0.0290162037037037</v>
      </c>
      <c r="G66" s="13" t="str">
        <f t="shared" si="0"/>
        <v>4.39/km</v>
      </c>
      <c r="H66" s="14">
        <f t="shared" si="1"/>
        <v>0.009236111111111108</v>
      </c>
      <c r="I66" s="14">
        <f>F66-INDEX($F$5:$F$277,MATCH(D66,$D$5:$D$277,0))</f>
        <v>0.006469907407407403</v>
      </c>
    </row>
    <row r="67" spans="1:9" ht="15" customHeight="1">
      <c r="A67" s="13">
        <v>63</v>
      </c>
      <c r="B67" s="31" t="s">
        <v>140</v>
      </c>
      <c r="C67" s="31" t="s">
        <v>55</v>
      </c>
      <c r="D67" s="32" t="s">
        <v>258</v>
      </c>
      <c r="E67" s="31" t="s">
        <v>141</v>
      </c>
      <c r="F67" s="36">
        <v>0.029050925925925928</v>
      </c>
      <c r="G67" s="13" t="str">
        <f t="shared" si="0"/>
        <v>4.39/km</v>
      </c>
      <c r="H67" s="14">
        <f t="shared" si="1"/>
        <v>0.009270833333333336</v>
      </c>
      <c r="I67" s="14">
        <f>F67-INDEX($F$5:$F$277,MATCH(D67,$D$5:$D$277,0))</f>
        <v>0.005497685185185189</v>
      </c>
    </row>
    <row r="68" spans="1:9" ht="15" customHeight="1">
      <c r="A68" s="13">
        <v>64</v>
      </c>
      <c r="B68" s="31" t="s">
        <v>142</v>
      </c>
      <c r="C68" s="31" t="s">
        <v>143</v>
      </c>
      <c r="D68" s="32" t="s">
        <v>259</v>
      </c>
      <c r="E68" s="31" t="s">
        <v>41</v>
      </c>
      <c r="F68" s="36">
        <v>0.029097222222222222</v>
      </c>
      <c r="G68" s="13" t="str">
        <f t="shared" si="0"/>
        <v>4.39/km</v>
      </c>
      <c r="H68" s="14">
        <f t="shared" si="1"/>
        <v>0.00931712962962963</v>
      </c>
      <c r="I68" s="14">
        <f>F68-INDEX($F$5:$F$277,MATCH(D68,$D$5:$D$277,0))</f>
        <v>0.004374999999999997</v>
      </c>
    </row>
    <row r="69" spans="1:9" ht="15" customHeight="1">
      <c r="A69" s="13">
        <v>65</v>
      </c>
      <c r="B69" s="31" t="s">
        <v>144</v>
      </c>
      <c r="C69" s="31" t="s">
        <v>145</v>
      </c>
      <c r="D69" s="32" t="s">
        <v>263</v>
      </c>
      <c r="E69" s="31" t="s">
        <v>26</v>
      </c>
      <c r="F69" s="36">
        <v>0.029166666666666664</v>
      </c>
      <c r="G69" s="13" t="str">
        <f aca="true" t="shared" si="2" ref="G69:G125">TEXT(INT((HOUR(F69)*3600+MINUTE(F69)*60+SECOND(F69))/$I$3/60),"0")&amp;"."&amp;TEXT(MOD((HOUR(F69)*3600+MINUTE(F69)*60+SECOND(F69))/$I$3,60),"00")&amp;"/km"</f>
        <v>4.40/km</v>
      </c>
      <c r="H69" s="14">
        <f aca="true" t="shared" si="3" ref="H69:H125">F69-$F$5</f>
        <v>0.009386574074074071</v>
      </c>
      <c r="I69" s="14">
        <f>F69-INDEX($F$5:$F$277,MATCH(D69,$D$5:$D$277,0))</f>
        <v>0.0016319444444444428</v>
      </c>
    </row>
    <row r="70" spans="1:9" ht="15" customHeight="1">
      <c r="A70" s="13">
        <v>66</v>
      </c>
      <c r="B70" s="31" t="s">
        <v>146</v>
      </c>
      <c r="C70" s="31" t="s">
        <v>99</v>
      </c>
      <c r="D70" s="32" t="s">
        <v>260</v>
      </c>
      <c r="E70" s="31" t="s">
        <v>147</v>
      </c>
      <c r="F70" s="36">
        <v>0.029282407407407406</v>
      </c>
      <c r="G70" s="13" t="str">
        <f t="shared" si="2"/>
        <v>4.41/km</v>
      </c>
      <c r="H70" s="14">
        <f t="shared" si="3"/>
        <v>0.009502314814814814</v>
      </c>
      <c r="I70" s="14">
        <f>F70-INDEX($F$5:$F$277,MATCH(D70,$D$5:$D$277,0))</f>
        <v>0.0043981481481481476</v>
      </c>
    </row>
    <row r="71" spans="1:9" ht="15" customHeight="1">
      <c r="A71" s="13">
        <v>67</v>
      </c>
      <c r="B71" s="31" t="s">
        <v>148</v>
      </c>
      <c r="C71" s="31" t="s">
        <v>149</v>
      </c>
      <c r="D71" s="32" t="s">
        <v>263</v>
      </c>
      <c r="E71" s="31" t="s">
        <v>87</v>
      </c>
      <c r="F71" s="36">
        <v>0.02934027777777778</v>
      </c>
      <c r="G71" s="13" t="str">
        <f t="shared" si="2"/>
        <v>4.42/km</v>
      </c>
      <c r="H71" s="14">
        <f t="shared" si="3"/>
        <v>0.009560185185185189</v>
      </c>
      <c r="I71" s="14">
        <f>F71-INDEX($F$5:$F$277,MATCH(D71,$D$5:$D$277,0))</f>
        <v>0.0018055555555555602</v>
      </c>
    </row>
    <row r="72" spans="1:9" ht="15" customHeight="1">
      <c r="A72" s="13">
        <v>68</v>
      </c>
      <c r="B72" s="31" t="s">
        <v>150</v>
      </c>
      <c r="C72" s="31" t="s">
        <v>151</v>
      </c>
      <c r="D72" s="32" t="s">
        <v>258</v>
      </c>
      <c r="E72" s="31" t="s">
        <v>37</v>
      </c>
      <c r="F72" s="36">
        <v>0.02946759259259259</v>
      </c>
      <c r="G72" s="13" t="str">
        <f t="shared" si="2"/>
        <v>4.43/km</v>
      </c>
      <c r="H72" s="14">
        <f t="shared" si="3"/>
        <v>0.009687499999999998</v>
      </c>
      <c r="I72" s="14">
        <f>F72-INDEX($F$5:$F$277,MATCH(D72,$D$5:$D$277,0))</f>
        <v>0.005914351851851851</v>
      </c>
    </row>
    <row r="73" spans="1:9" ht="15" customHeight="1">
      <c r="A73" s="20">
        <v>69</v>
      </c>
      <c r="B73" s="21" t="s">
        <v>152</v>
      </c>
      <c r="C73" s="21" t="s">
        <v>153</v>
      </c>
      <c r="D73" s="20" t="s">
        <v>256</v>
      </c>
      <c r="E73" s="21" t="s">
        <v>273</v>
      </c>
      <c r="F73" s="23">
        <v>0.02954861111111111</v>
      </c>
      <c r="G73" s="20" t="str">
        <f t="shared" si="2"/>
        <v>4.44/km</v>
      </c>
      <c r="H73" s="22">
        <f t="shared" si="3"/>
        <v>0.009768518518518517</v>
      </c>
      <c r="I73" s="22">
        <f>F73-INDEX($F$5:$F$277,MATCH(D73,$D$5:$D$277,0))</f>
        <v>0.008263888888888887</v>
      </c>
    </row>
    <row r="74" spans="1:9" ht="15" customHeight="1">
      <c r="A74" s="13">
        <v>70</v>
      </c>
      <c r="B74" s="31" t="s">
        <v>154</v>
      </c>
      <c r="C74" s="31" t="s">
        <v>155</v>
      </c>
      <c r="D74" s="32" t="s">
        <v>266</v>
      </c>
      <c r="E74" s="31" t="s">
        <v>34</v>
      </c>
      <c r="F74" s="36">
        <v>0.029594907407407407</v>
      </c>
      <c r="G74" s="13" t="str">
        <f t="shared" si="2"/>
        <v>4.44/km</v>
      </c>
      <c r="H74" s="14">
        <f t="shared" si="3"/>
        <v>0.009814814814814814</v>
      </c>
      <c r="I74" s="14">
        <f>F74-INDEX($F$5:$F$277,MATCH(D74,$D$5:$D$277,0))</f>
        <v>0</v>
      </c>
    </row>
    <row r="75" spans="1:9" ht="15" customHeight="1">
      <c r="A75" s="13">
        <v>71</v>
      </c>
      <c r="B75" s="31" t="s">
        <v>156</v>
      </c>
      <c r="C75" s="31" t="s">
        <v>157</v>
      </c>
      <c r="D75" s="32" t="s">
        <v>257</v>
      </c>
      <c r="E75" s="31" t="s">
        <v>29</v>
      </c>
      <c r="F75" s="36">
        <v>0.029629629629629627</v>
      </c>
      <c r="G75" s="13" t="str">
        <f t="shared" si="2"/>
        <v>4.44/km</v>
      </c>
      <c r="H75" s="14">
        <f t="shared" si="3"/>
        <v>0.009849537037037035</v>
      </c>
      <c r="I75" s="14">
        <f>F75-INDEX($F$5:$F$277,MATCH(D75,$D$5:$D$277,0))</f>
        <v>0.00708333333333333</v>
      </c>
    </row>
    <row r="76" spans="1:9" ht="15" customHeight="1">
      <c r="A76" s="13">
        <v>72</v>
      </c>
      <c r="B76" s="31" t="s">
        <v>158</v>
      </c>
      <c r="C76" s="31" t="s">
        <v>81</v>
      </c>
      <c r="D76" s="32" t="s">
        <v>258</v>
      </c>
      <c r="E76" s="31" t="s">
        <v>159</v>
      </c>
      <c r="F76" s="36">
        <v>0.0297337962962963</v>
      </c>
      <c r="G76" s="13" t="str">
        <f t="shared" si="2"/>
        <v>4.45/km</v>
      </c>
      <c r="H76" s="14">
        <f t="shared" si="3"/>
        <v>0.009953703703703708</v>
      </c>
      <c r="I76" s="14">
        <f>F76-INDEX($F$5:$F$277,MATCH(D76,$D$5:$D$277,0))</f>
        <v>0.006180555555555561</v>
      </c>
    </row>
    <row r="77" spans="1:9" ht="15" customHeight="1">
      <c r="A77" s="13">
        <v>73</v>
      </c>
      <c r="B77" s="31" t="s">
        <v>160</v>
      </c>
      <c r="C77" s="31" t="s">
        <v>161</v>
      </c>
      <c r="D77" s="32" t="s">
        <v>267</v>
      </c>
      <c r="E77" s="31" t="s">
        <v>75</v>
      </c>
      <c r="F77" s="36">
        <v>0.029768518518518517</v>
      </c>
      <c r="G77" s="13" t="str">
        <f t="shared" si="2"/>
        <v>4.46/km</v>
      </c>
      <c r="H77" s="14">
        <f t="shared" si="3"/>
        <v>0.009988425925925925</v>
      </c>
      <c r="I77" s="14">
        <f>F77-INDEX($F$5:$F$277,MATCH(D77,$D$5:$D$277,0))</f>
        <v>0</v>
      </c>
    </row>
    <row r="78" spans="1:9" ht="15" customHeight="1">
      <c r="A78" s="13">
        <v>74</v>
      </c>
      <c r="B78" s="31" t="s">
        <v>162</v>
      </c>
      <c r="C78" s="31" t="s">
        <v>163</v>
      </c>
      <c r="D78" s="32" t="s">
        <v>259</v>
      </c>
      <c r="E78" s="31" t="s">
        <v>23</v>
      </c>
      <c r="F78" s="36">
        <v>0.029849537037037036</v>
      </c>
      <c r="G78" s="13" t="str">
        <f t="shared" si="2"/>
        <v>4.47/km</v>
      </c>
      <c r="H78" s="14">
        <f t="shared" si="3"/>
        <v>0.010069444444444443</v>
      </c>
      <c r="I78" s="14">
        <f>F78-INDEX($F$5:$F$277,MATCH(D78,$D$5:$D$277,0))</f>
        <v>0.00512731481481481</v>
      </c>
    </row>
    <row r="79" spans="1:9" ht="15" customHeight="1">
      <c r="A79" s="13">
        <v>75</v>
      </c>
      <c r="B79" s="31" t="s">
        <v>164</v>
      </c>
      <c r="C79" s="31" t="s">
        <v>165</v>
      </c>
      <c r="D79" s="32" t="s">
        <v>256</v>
      </c>
      <c r="E79" s="31" t="s">
        <v>18</v>
      </c>
      <c r="F79" s="36">
        <v>0.030289351851851855</v>
      </c>
      <c r="G79" s="13" t="str">
        <f t="shared" si="2"/>
        <v>4.51/km</v>
      </c>
      <c r="H79" s="14">
        <f t="shared" si="3"/>
        <v>0.010509259259259263</v>
      </c>
      <c r="I79" s="14">
        <f>F79-INDEX($F$5:$F$277,MATCH(D79,$D$5:$D$277,0))</f>
        <v>0.009004629629629633</v>
      </c>
    </row>
    <row r="80" spans="1:9" ht="15" customHeight="1">
      <c r="A80" s="13">
        <v>76</v>
      </c>
      <c r="B80" s="31" t="s">
        <v>166</v>
      </c>
      <c r="C80" s="31" t="s">
        <v>3</v>
      </c>
      <c r="D80" s="32" t="s">
        <v>258</v>
      </c>
      <c r="E80" s="31" t="s">
        <v>37</v>
      </c>
      <c r="F80" s="36">
        <v>0.030324074074074073</v>
      </c>
      <c r="G80" s="13" t="str">
        <f t="shared" si="2"/>
        <v>4.51/km</v>
      </c>
      <c r="H80" s="14">
        <f t="shared" si="3"/>
        <v>0.01054398148148148</v>
      </c>
      <c r="I80" s="14">
        <f>F80-INDEX($F$5:$F$277,MATCH(D80,$D$5:$D$277,0))</f>
        <v>0.0067708333333333336</v>
      </c>
    </row>
    <row r="81" spans="1:9" ht="15" customHeight="1">
      <c r="A81" s="13">
        <v>77</v>
      </c>
      <c r="B81" s="31" t="s">
        <v>167</v>
      </c>
      <c r="C81" s="31" t="s">
        <v>168</v>
      </c>
      <c r="D81" s="32" t="s">
        <v>259</v>
      </c>
      <c r="E81" s="31" t="s">
        <v>109</v>
      </c>
      <c r="F81" s="36">
        <v>0.030567129629629628</v>
      </c>
      <c r="G81" s="13" t="str">
        <f t="shared" si="2"/>
        <v>4.53/km</v>
      </c>
      <c r="H81" s="14">
        <f t="shared" si="3"/>
        <v>0.010787037037037036</v>
      </c>
      <c r="I81" s="14">
        <f>F81-INDEX($F$5:$F$277,MATCH(D81,$D$5:$D$277,0))</f>
        <v>0.005844907407407403</v>
      </c>
    </row>
    <row r="82" spans="1:9" ht="15" customHeight="1">
      <c r="A82" s="13">
        <v>78</v>
      </c>
      <c r="B82" s="31" t="s">
        <v>169</v>
      </c>
      <c r="C82" s="31" t="s">
        <v>170</v>
      </c>
      <c r="D82" s="32" t="s">
        <v>268</v>
      </c>
      <c r="E82" s="31" t="s">
        <v>75</v>
      </c>
      <c r="F82" s="36">
        <v>0.030752314814814816</v>
      </c>
      <c r="G82" s="13" t="str">
        <f t="shared" si="2"/>
        <v>4.55/km</v>
      </c>
      <c r="H82" s="14">
        <f t="shared" si="3"/>
        <v>0.010972222222222223</v>
      </c>
      <c r="I82" s="14">
        <f>F82-INDEX($F$5:$F$277,MATCH(D82,$D$5:$D$277,0))</f>
        <v>0</v>
      </c>
    </row>
    <row r="83" spans="1:9" ht="15" customHeight="1">
      <c r="A83" s="13">
        <v>79</v>
      </c>
      <c r="B83" s="31" t="s">
        <v>171</v>
      </c>
      <c r="C83" s="31" t="s">
        <v>172</v>
      </c>
      <c r="D83" s="32" t="s">
        <v>264</v>
      </c>
      <c r="E83" s="31" t="s">
        <v>34</v>
      </c>
      <c r="F83" s="36">
        <v>0.03079861111111111</v>
      </c>
      <c r="G83" s="13" t="str">
        <f t="shared" si="2"/>
        <v>4.56/km</v>
      </c>
      <c r="H83" s="14">
        <f t="shared" si="3"/>
        <v>0.011018518518518518</v>
      </c>
      <c r="I83" s="14">
        <f>F83-INDEX($F$5:$F$277,MATCH(D83,$D$5:$D$277,0))</f>
        <v>0.0032523148148148155</v>
      </c>
    </row>
    <row r="84" spans="1:9" ht="15" customHeight="1">
      <c r="A84" s="13">
        <v>80</v>
      </c>
      <c r="B84" s="31" t="s">
        <v>173</v>
      </c>
      <c r="C84" s="31" t="s">
        <v>174</v>
      </c>
      <c r="D84" s="32" t="s">
        <v>257</v>
      </c>
      <c r="E84" s="31" t="s">
        <v>175</v>
      </c>
      <c r="F84" s="36">
        <v>0.031122685185185187</v>
      </c>
      <c r="G84" s="13" t="str">
        <f t="shared" si="2"/>
        <v>4.59/km</v>
      </c>
      <c r="H84" s="14">
        <f t="shared" si="3"/>
        <v>0.011342592592592595</v>
      </c>
      <c r="I84" s="14">
        <f>F84-INDEX($F$5:$F$277,MATCH(D84,$D$5:$D$277,0))</f>
        <v>0.00857638888888889</v>
      </c>
    </row>
    <row r="85" spans="1:9" ht="15" customHeight="1">
      <c r="A85" s="13">
        <v>81</v>
      </c>
      <c r="B85" s="31" t="s">
        <v>176</v>
      </c>
      <c r="C85" s="31" t="s">
        <v>28</v>
      </c>
      <c r="D85" s="32" t="s">
        <v>256</v>
      </c>
      <c r="E85" s="31" t="s">
        <v>87</v>
      </c>
      <c r="F85" s="36">
        <v>0.03116898148148148</v>
      </c>
      <c r="G85" s="13" t="str">
        <f t="shared" si="2"/>
        <v>4.59/km</v>
      </c>
      <c r="H85" s="14">
        <f t="shared" si="3"/>
        <v>0.01138888888888889</v>
      </c>
      <c r="I85" s="14">
        <f>F85-INDEX($F$5:$F$277,MATCH(D85,$D$5:$D$277,0))</f>
        <v>0.00988425925925926</v>
      </c>
    </row>
    <row r="86" spans="1:9" ht="15" customHeight="1">
      <c r="A86" s="13">
        <v>82</v>
      </c>
      <c r="B86" s="31" t="s">
        <v>177</v>
      </c>
      <c r="C86" s="31" t="s">
        <v>178</v>
      </c>
      <c r="D86" s="32" t="s">
        <v>263</v>
      </c>
      <c r="E86" s="31" t="s">
        <v>179</v>
      </c>
      <c r="F86" s="36">
        <v>0.03153935185185185</v>
      </c>
      <c r="G86" s="13" t="str">
        <f t="shared" si="2"/>
        <v>5.03/km</v>
      </c>
      <c r="H86" s="14">
        <f t="shared" si="3"/>
        <v>0.011759259259259261</v>
      </c>
      <c r="I86" s="14">
        <f>F86-INDEX($F$5:$F$277,MATCH(D86,$D$5:$D$277,0))</f>
        <v>0.004004629629629632</v>
      </c>
    </row>
    <row r="87" spans="1:9" ht="15" customHeight="1">
      <c r="A87" s="13">
        <v>83</v>
      </c>
      <c r="B87" s="31" t="s">
        <v>180</v>
      </c>
      <c r="C87" s="31" t="s">
        <v>181</v>
      </c>
      <c r="D87" s="32" t="s">
        <v>266</v>
      </c>
      <c r="E87" s="31" t="s">
        <v>34</v>
      </c>
      <c r="F87" s="36">
        <v>0.03180555555555555</v>
      </c>
      <c r="G87" s="13" t="str">
        <f t="shared" si="2"/>
        <v>5.05/km</v>
      </c>
      <c r="H87" s="14">
        <f t="shared" si="3"/>
        <v>0.01202546296296296</v>
      </c>
      <c r="I87" s="14">
        <f>F87-INDEX($F$5:$F$277,MATCH(D87,$D$5:$D$277,0))</f>
        <v>0.0022106481481481456</v>
      </c>
    </row>
    <row r="88" spans="1:9" ht="15" customHeight="1">
      <c r="A88" s="13">
        <v>84</v>
      </c>
      <c r="B88" s="31" t="s">
        <v>182</v>
      </c>
      <c r="C88" s="31" t="s">
        <v>183</v>
      </c>
      <c r="D88" s="32" t="s">
        <v>259</v>
      </c>
      <c r="E88" s="31" t="s">
        <v>34</v>
      </c>
      <c r="F88" s="36">
        <v>0.03185185185185185</v>
      </c>
      <c r="G88" s="13" t="str">
        <f t="shared" si="2"/>
        <v>5.06/km</v>
      </c>
      <c r="H88" s="14">
        <f t="shared" si="3"/>
        <v>0.012071759259259261</v>
      </c>
      <c r="I88" s="14">
        <f>F88-INDEX($F$5:$F$277,MATCH(D88,$D$5:$D$277,0))</f>
        <v>0.007129629629629628</v>
      </c>
    </row>
    <row r="89" spans="1:9" ht="15" customHeight="1">
      <c r="A89" s="13">
        <v>85</v>
      </c>
      <c r="B89" s="31" t="s">
        <v>184</v>
      </c>
      <c r="C89" s="31" t="s">
        <v>185</v>
      </c>
      <c r="D89" s="32" t="s">
        <v>267</v>
      </c>
      <c r="E89" s="31" t="s">
        <v>94</v>
      </c>
      <c r="F89" s="36">
        <v>0.03193287037037037</v>
      </c>
      <c r="G89" s="13" t="str">
        <f t="shared" si="2"/>
        <v>5.07/km</v>
      </c>
      <c r="H89" s="14">
        <f t="shared" si="3"/>
        <v>0.012152777777777776</v>
      </c>
      <c r="I89" s="14">
        <f>F89-INDEX($F$5:$F$277,MATCH(D89,$D$5:$D$277,0))</f>
        <v>0.0021643518518518513</v>
      </c>
    </row>
    <row r="90" spans="1:9" ht="15" customHeight="1">
      <c r="A90" s="13">
        <v>86</v>
      </c>
      <c r="B90" s="31" t="s">
        <v>186</v>
      </c>
      <c r="C90" s="31" t="s">
        <v>115</v>
      </c>
      <c r="D90" s="32" t="s">
        <v>259</v>
      </c>
      <c r="E90" s="31" t="s">
        <v>13</v>
      </c>
      <c r="F90" s="36">
        <v>0.03224537037037037</v>
      </c>
      <c r="G90" s="13" t="str">
        <f t="shared" si="2"/>
        <v>5.10/km</v>
      </c>
      <c r="H90" s="14">
        <f t="shared" si="3"/>
        <v>0.012465277777777777</v>
      </c>
      <c r="I90" s="14">
        <f>F90-INDEX($F$5:$F$277,MATCH(D90,$D$5:$D$277,0))</f>
        <v>0.007523148148148143</v>
      </c>
    </row>
    <row r="91" spans="1:9" ht="15" customHeight="1">
      <c r="A91" s="13">
        <v>87</v>
      </c>
      <c r="B91" s="31" t="s">
        <v>187</v>
      </c>
      <c r="C91" s="31" t="s">
        <v>101</v>
      </c>
      <c r="D91" s="32" t="s">
        <v>269</v>
      </c>
      <c r="E91" s="31" t="s">
        <v>15</v>
      </c>
      <c r="F91" s="36">
        <v>0.032511574074074075</v>
      </c>
      <c r="G91" s="13" t="str">
        <f t="shared" si="2"/>
        <v>5.12/km</v>
      </c>
      <c r="H91" s="14">
        <f t="shared" si="3"/>
        <v>0.012731481481481483</v>
      </c>
      <c r="I91" s="14">
        <f>F91-INDEX($F$5:$F$277,MATCH(D91,$D$5:$D$277,0))</f>
        <v>0</v>
      </c>
    </row>
    <row r="92" spans="1:9" ht="15" customHeight="1">
      <c r="A92" s="13">
        <v>88</v>
      </c>
      <c r="B92" s="31" t="s">
        <v>188</v>
      </c>
      <c r="C92" s="31" t="s">
        <v>6</v>
      </c>
      <c r="D92" s="32" t="s">
        <v>260</v>
      </c>
      <c r="E92" s="31" t="s">
        <v>75</v>
      </c>
      <c r="F92" s="36">
        <v>0.03263888888888889</v>
      </c>
      <c r="G92" s="13" t="str">
        <f t="shared" si="2"/>
        <v>5.13/km</v>
      </c>
      <c r="H92" s="14">
        <f t="shared" si="3"/>
        <v>0.012858796296296299</v>
      </c>
      <c r="I92" s="14">
        <f>F92-INDEX($F$5:$F$277,MATCH(D92,$D$5:$D$277,0))</f>
        <v>0.007754629629629632</v>
      </c>
    </row>
    <row r="93" spans="1:9" ht="15" customHeight="1">
      <c r="A93" s="13">
        <v>89</v>
      </c>
      <c r="B93" s="31" t="s">
        <v>189</v>
      </c>
      <c r="C93" s="31" t="s">
        <v>190</v>
      </c>
      <c r="D93" s="32" t="s">
        <v>256</v>
      </c>
      <c r="E93" s="31" t="s">
        <v>191</v>
      </c>
      <c r="F93" s="36">
        <v>0.033067129629629634</v>
      </c>
      <c r="G93" s="13" t="str">
        <f t="shared" si="2"/>
        <v>5.17/km</v>
      </c>
      <c r="H93" s="14">
        <f t="shared" si="3"/>
        <v>0.013287037037037042</v>
      </c>
      <c r="I93" s="14">
        <f>F93-INDEX($F$5:$F$277,MATCH(D93,$D$5:$D$277,0))</f>
        <v>0.011782407407407412</v>
      </c>
    </row>
    <row r="94" spans="1:9" ht="15" customHeight="1">
      <c r="A94" s="13">
        <v>90</v>
      </c>
      <c r="B94" s="31" t="s">
        <v>192</v>
      </c>
      <c r="C94" s="31" t="s">
        <v>193</v>
      </c>
      <c r="D94" s="32" t="s">
        <v>260</v>
      </c>
      <c r="E94" s="31" t="s">
        <v>29</v>
      </c>
      <c r="F94" s="36">
        <v>0.03315972222222222</v>
      </c>
      <c r="G94" s="13" t="str">
        <f t="shared" si="2"/>
        <v>5.18/km</v>
      </c>
      <c r="H94" s="14">
        <f t="shared" si="3"/>
        <v>0.01337962962962963</v>
      </c>
      <c r="I94" s="14">
        <f>F94-INDEX($F$5:$F$277,MATCH(D94,$D$5:$D$277,0))</f>
        <v>0.008275462962962964</v>
      </c>
    </row>
    <row r="95" spans="1:9" ht="15" customHeight="1">
      <c r="A95" s="13">
        <v>91</v>
      </c>
      <c r="B95" s="31" t="s">
        <v>194</v>
      </c>
      <c r="C95" s="31" t="s">
        <v>195</v>
      </c>
      <c r="D95" s="32" t="s">
        <v>256</v>
      </c>
      <c r="E95" s="31" t="s">
        <v>37</v>
      </c>
      <c r="F95" s="36">
        <v>0.03332175925925926</v>
      </c>
      <c r="G95" s="13" t="str">
        <f t="shared" si="2"/>
        <v>5.20/km</v>
      </c>
      <c r="H95" s="14">
        <f t="shared" si="3"/>
        <v>0.013541666666666667</v>
      </c>
      <c r="I95" s="14">
        <f>F95-INDEX($F$5:$F$277,MATCH(D95,$D$5:$D$277,0))</f>
        <v>0.012037037037037037</v>
      </c>
    </row>
    <row r="96" spans="1:9" ht="15" customHeight="1">
      <c r="A96" s="13">
        <v>92</v>
      </c>
      <c r="B96" s="31" t="s">
        <v>196</v>
      </c>
      <c r="C96" s="31" t="s">
        <v>197</v>
      </c>
      <c r="D96" s="32" t="s">
        <v>265</v>
      </c>
      <c r="E96" s="31" t="s">
        <v>198</v>
      </c>
      <c r="F96" s="36">
        <v>0.03339120370370371</v>
      </c>
      <c r="G96" s="13" t="str">
        <f t="shared" si="2"/>
        <v>5.21/km</v>
      </c>
      <c r="H96" s="14">
        <f t="shared" si="3"/>
        <v>0.013611111111111115</v>
      </c>
      <c r="I96" s="14">
        <f>F96-INDEX($F$5:$F$277,MATCH(D96,$D$5:$D$277,0))</f>
        <v>0.005671296296296303</v>
      </c>
    </row>
    <row r="97" spans="1:9" ht="15" customHeight="1">
      <c r="A97" s="13">
        <v>93</v>
      </c>
      <c r="B97" s="31" t="s">
        <v>199</v>
      </c>
      <c r="C97" s="31" t="s">
        <v>200</v>
      </c>
      <c r="D97" s="32" t="s">
        <v>261</v>
      </c>
      <c r="E97" s="31" t="s">
        <v>198</v>
      </c>
      <c r="F97" s="36">
        <v>0.03346064814814815</v>
      </c>
      <c r="G97" s="13" t="str">
        <f t="shared" si="2"/>
        <v>5.21/km</v>
      </c>
      <c r="H97" s="14">
        <f t="shared" si="3"/>
        <v>0.013680555555555557</v>
      </c>
      <c r="I97" s="14">
        <f>F97-INDEX($F$5:$F$277,MATCH(D97,$D$5:$D$277,0))</f>
        <v>0.007997685185185188</v>
      </c>
    </row>
    <row r="98" spans="1:9" ht="15" customHeight="1">
      <c r="A98" s="13">
        <v>94</v>
      </c>
      <c r="B98" s="31" t="s">
        <v>201</v>
      </c>
      <c r="C98" s="31" t="s">
        <v>202</v>
      </c>
      <c r="D98" s="32" t="s">
        <v>270</v>
      </c>
      <c r="E98" s="31" t="s">
        <v>159</v>
      </c>
      <c r="F98" s="36">
        <v>0.03359953703703704</v>
      </c>
      <c r="G98" s="13" t="str">
        <f t="shared" si="2"/>
        <v>5.23/km</v>
      </c>
      <c r="H98" s="14">
        <f t="shared" si="3"/>
        <v>0.013819444444444447</v>
      </c>
      <c r="I98" s="14">
        <f>F98-INDEX($F$5:$F$277,MATCH(D98,$D$5:$D$277,0))</f>
        <v>0</v>
      </c>
    </row>
    <row r="99" spans="1:9" ht="15" customHeight="1">
      <c r="A99" s="13">
        <v>95</v>
      </c>
      <c r="B99" s="31" t="s">
        <v>203</v>
      </c>
      <c r="C99" s="31" t="s">
        <v>204</v>
      </c>
      <c r="D99" s="32" t="s">
        <v>260</v>
      </c>
      <c r="E99" s="31" t="s">
        <v>205</v>
      </c>
      <c r="F99" s="36">
        <v>0.033726851851851855</v>
      </c>
      <c r="G99" s="13" t="str">
        <f t="shared" si="2"/>
        <v>5.24/km</v>
      </c>
      <c r="H99" s="14">
        <f t="shared" si="3"/>
        <v>0.013946759259259263</v>
      </c>
      <c r="I99" s="14">
        <f>F99-INDEX($F$5:$F$277,MATCH(D99,$D$5:$D$277,0))</f>
        <v>0.008842592592592596</v>
      </c>
    </row>
    <row r="100" spans="1:9" ht="15" customHeight="1">
      <c r="A100" s="13">
        <v>96</v>
      </c>
      <c r="B100" s="31" t="s">
        <v>206</v>
      </c>
      <c r="C100" s="31" t="s">
        <v>115</v>
      </c>
      <c r="D100" s="32" t="s">
        <v>257</v>
      </c>
      <c r="E100" s="31" t="s">
        <v>18</v>
      </c>
      <c r="F100" s="36">
        <v>0.03377314814814815</v>
      </c>
      <c r="G100" s="13" t="str">
        <f t="shared" si="2"/>
        <v>5.24/km</v>
      </c>
      <c r="H100" s="14">
        <f t="shared" si="3"/>
        <v>0.013993055555555557</v>
      </c>
      <c r="I100" s="14">
        <f>F100-INDEX($F$5:$F$277,MATCH(D100,$D$5:$D$277,0))</f>
        <v>0.011226851851851852</v>
      </c>
    </row>
    <row r="101" spans="1:9" ht="15" customHeight="1">
      <c r="A101" s="13">
        <v>97</v>
      </c>
      <c r="B101" s="31" t="s">
        <v>207</v>
      </c>
      <c r="C101" s="31" t="s">
        <v>33</v>
      </c>
      <c r="D101" s="32" t="s">
        <v>256</v>
      </c>
      <c r="E101" s="31" t="s">
        <v>23</v>
      </c>
      <c r="F101" s="36">
        <v>0.03398148148148148</v>
      </c>
      <c r="G101" s="13" t="str">
        <f t="shared" si="2"/>
        <v>5.26/km</v>
      </c>
      <c r="H101" s="14">
        <f t="shared" si="3"/>
        <v>0.014201388888888888</v>
      </c>
      <c r="I101" s="14">
        <f>F101-INDEX($F$5:$F$277,MATCH(D101,$D$5:$D$277,0))</f>
        <v>0.012696759259259258</v>
      </c>
    </row>
    <row r="102" spans="1:9" ht="15" customHeight="1">
      <c r="A102" s="13">
        <v>98</v>
      </c>
      <c r="B102" s="31" t="s">
        <v>208</v>
      </c>
      <c r="C102" s="31" t="s">
        <v>209</v>
      </c>
      <c r="D102" s="32" t="s">
        <v>261</v>
      </c>
      <c r="E102" s="31" t="s">
        <v>210</v>
      </c>
      <c r="F102" s="36">
        <v>0.0340625</v>
      </c>
      <c r="G102" s="13" t="str">
        <f t="shared" si="2"/>
        <v>5.27/km</v>
      </c>
      <c r="H102" s="14">
        <f t="shared" si="3"/>
        <v>0.01428240740740741</v>
      </c>
      <c r="I102" s="14">
        <f>F102-INDEX($F$5:$F$277,MATCH(D102,$D$5:$D$277,0))</f>
        <v>0.008599537037037041</v>
      </c>
    </row>
    <row r="103" spans="1:9" ht="15" customHeight="1">
      <c r="A103" s="13">
        <v>99</v>
      </c>
      <c r="B103" s="31" t="s">
        <v>211</v>
      </c>
      <c r="C103" s="31" t="s">
        <v>212</v>
      </c>
      <c r="D103" s="32" t="s">
        <v>259</v>
      </c>
      <c r="E103" s="31" t="s">
        <v>87</v>
      </c>
      <c r="F103" s="36">
        <v>0.0341087962962963</v>
      </c>
      <c r="G103" s="13" t="str">
        <f t="shared" si="2"/>
        <v>5.27/km</v>
      </c>
      <c r="H103" s="14">
        <f t="shared" si="3"/>
        <v>0.014328703703703705</v>
      </c>
      <c r="I103" s="14">
        <f>F103-INDEX($F$5:$F$277,MATCH(D103,$D$5:$D$277,0))</f>
        <v>0.009386574074074071</v>
      </c>
    </row>
    <row r="104" spans="1:9" ht="15" customHeight="1">
      <c r="A104" s="13">
        <v>100</v>
      </c>
      <c r="B104" s="31" t="s">
        <v>213</v>
      </c>
      <c r="C104" s="31" t="s">
        <v>214</v>
      </c>
      <c r="D104" s="32" t="s">
        <v>264</v>
      </c>
      <c r="E104" s="31" t="s">
        <v>29</v>
      </c>
      <c r="F104" s="36">
        <v>0.03415509259259259</v>
      </c>
      <c r="G104" s="13" t="str">
        <f t="shared" si="2"/>
        <v>5.28/km</v>
      </c>
      <c r="H104" s="14">
        <f t="shared" si="3"/>
        <v>0.014374999999999999</v>
      </c>
      <c r="I104" s="14">
        <f>F104-INDEX($F$5:$F$277,MATCH(D104,$D$5:$D$277,0))</f>
        <v>0.006608796296296297</v>
      </c>
    </row>
    <row r="105" spans="1:9" ht="15" customHeight="1">
      <c r="A105" s="13">
        <v>101</v>
      </c>
      <c r="B105" s="31" t="s">
        <v>215</v>
      </c>
      <c r="C105" s="31" t="s">
        <v>28</v>
      </c>
      <c r="D105" s="32" t="s">
        <v>258</v>
      </c>
      <c r="E105" s="31" t="s">
        <v>87</v>
      </c>
      <c r="F105" s="36">
        <v>0.03417824074074074</v>
      </c>
      <c r="G105" s="13" t="str">
        <f t="shared" si="2"/>
        <v>5.28/km</v>
      </c>
      <c r="H105" s="14">
        <f t="shared" si="3"/>
        <v>0.014398148148148146</v>
      </c>
      <c r="I105" s="14">
        <f>F105-INDEX($F$5:$F$277,MATCH(D105,$D$5:$D$277,0))</f>
        <v>0.010624999999999999</v>
      </c>
    </row>
    <row r="106" spans="1:9" ht="15" customHeight="1">
      <c r="A106" s="13">
        <v>102</v>
      </c>
      <c r="B106" s="31" t="s">
        <v>216</v>
      </c>
      <c r="C106" s="31" t="s">
        <v>81</v>
      </c>
      <c r="D106" s="32" t="s">
        <v>260</v>
      </c>
      <c r="E106" s="31" t="s">
        <v>37</v>
      </c>
      <c r="F106" s="36">
        <v>0.034212962962962966</v>
      </c>
      <c r="G106" s="13" t="str">
        <f t="shared" si="2"/>
        <v>5.28/km</v>
      </c>
      <c r="H106" s="14">
        <f t="shared" si="3"/>
        <v>0.014432870370370374</v>
      </c>
      <c r="I106" s="14">
        <f>F106-INDEX($F$5:$F$277,MATCH(D106,$D$5:$D$277,0))</f>
        <v>0.009328703703703707</v>
      </c>
    </row>
    <row r="107" spans="1:9" ht="15" customHeight="1">
      <c r="A107" s="13">
        <v>103</v>
      </c>
      <c r="B107" s="31" t="s">
        <v>67</v>
      </c>
      <c r="C107" s="31" t="s">
        <v>217</v>
      </c>
      <c r="D107" s="32" t="s">
        <v>269</v>
      </c>
      <c r="E107" s="31" t="s">
        <v>37</v>
      </c>
      <c r="F107" s="36">
        <v>0.03424768518518519</v>
      </c>
      <c r="G107" s="13" t="str">
        <f t="shared" si="2"/>
        <v>5.29/km</v>
      </c>
      <c r="H107" s="14">
        <f t="shared" si="3"/>
        <v>0.014467592592592594</v>
      </c>
      <c r="I107" s="14">
        <f>F107-INDEX($F$5:$F$277,MATCH(D107,$D$5:$D$277,0))</f>
        <v>0.0017361111111111119</v>
      </c>
    </row>
    <row r="108" spans="1:9" ht="15" customHeight="1">
      <c r="A108" s="13">
        <v>104</v>
      </c>
      <c r="B108" s="31" t="s">
        <v>218</v>
      </c>
      <c r="C108" s="31" t="s">
        <v>219</v>
      </c>
      <c r="D108" s="32" t="s">
        <v>266</v>
      </c>
      <c r="E108" s="31" t="s">
        <v>205</v>
      </c>
      <c r="F108" s="36">
        <v>0.03429398148148148</v>
      </c>
      <c r="G108" s="13" t="str">
        <f t="shared" si="2"/>
        <v>5.29/km</v>
      </c>
      <c r="H108" s="14">
        <f t="shared" si="3"/>
        <v>0.014513888888888889</v>
      </c>
      <c r="I108" s="14">
        <f>F108-INDEX($F$5:$F$277,MATCH(D108,$D$5:$D$277,0))</f>
        <v>0.004699074074074074</v>
      </c>
    </row>
    <row r="109" spans="1:9" ht="15" customHeight="1">
      <c r="A109" s="13">
        <v>105</v>
      </c>
      <c r="B109" s="31" t="s">
        <v>220</v>
      </c>
      <c r="C109" s="31" t="s">
        <v>221</v>
      </c>
      <c r="D109" s="32" t="s">
        <v>266</v>
      </c>
      <c r="E109" s="31" t="s">
        <v>59</v>
      </c>
      <c r="F109" s="36">
        <v>0.034375</v>
      </c>
      <c r="G109" s="13" t="str">
        <f t="shared" si="2"/>
        <v>5.30/km</v>
      </c>
      <c r="H109" s="14">
        <f t="shared" si="3"/>
        <v>0.01459490740740741</v>
      </c>
      <c r="I109" s="14">
        <f>F109-INDEX($F$5:$F$277,MATCH(D109,$D$5:$D$277,0))</f>
        <v>0.004780092592592596</v>
      </c>
    </row>
    <row r="110" spans="1:9" ht="15" customHeight="1">
      <c r="A110" s="13">
        <v>106</v>
      </c>
      <c r="B110" s="31" t="s">
        <v>222</v>
      </c>
      <c r="C110" s="31" t="s">
        <v>223</v>
      </c>
      <c r="D110" s="32" t="s">
        <v>268</v>
      </c>
      <c r="E110" s="31" t="s">
        <v>29</v>
      </c>
      <c r="F110" s="36">
        <v>0.03450231481481481</v>
      </c>
      <c r="G110" s="13" t="str">
        <f t="shared" si="2"/>
        <v>5.31/km</v>
      </c>
      <c r="H110" s="14">
        <f t="shared" si="3"/>
        <v>0.01472222222222222</v>
      </c>
      <c r="I110" s="14">
        <f>F110-INDEX($F$5:$F$277,MATCH(D110,$D$5:$D$277,0))</f>
        <v>0.0037499999999999964</v>
      </c>
    </row>
    <row r="111" spans="1:9" ht="15" customHeight="1">
      <c r="A111" s="13">
        <v>107</v>
      </c>
      <c r="B111" s="31" t="s">
        <v>224</v>
      </c>
      <c r="C111" s="31" t="s">
        <v>225</v>
      </c>
      <c r="D111" s="32" t="s">
        <v>266</v>
      </c>
      <c r="E111" s="31" t="s">
        <v>205</v>
      </c>
      <c r="F111" s="36">
        <v>0.03466435185185185</v>
      </c>
      <c r="G111" s="13" t="str">
        <f t="shared" si="2"/>
        <v>5.33/km</v>
      </c>
      <c r="H111" s="14">
        <f t="shared" si="3"/>
        <v>0.014884259259259257</v>
      </c>
      <c r="I111" s="14">
        <f>F111-INDEX($F$5:$F$277,MATCH(D111,$D$5:$D$277,0))</f>
        <v>0.005069444444444442</v>
      </c>
    </row>
    <row r="112" spans="1:9" ht="15" customHeight="1">
      <c r="A112" s="13">
        <v>108</v>
      </c>
      <c r="B112" s="31" t="s">
        <v>226</v>
      </c>
      <c r="C112" s="31" t="s">
        <v>227</v>
      </c>
      <c r="D112" s="32" t="s">
        <v>263</v>
      </c>
      <c r="E112" s="31" t="s">
        <v>26</v>
      </c>
      <c r="F112" s="36">
        <v>0.03480324074074074</v>
      </c>
      <c r="G112" s="13" t="str">
        <f t="shared" si="2"/>
        <v>5.34/km</v>
      </c>
      <c r="H112" s="14">
        <f t="shared" si="3"/>
        <v>0.015023148148148147</v>
      </c>
      <c r="I112" s="14">
        <f>F112-INDEX($F$5:$F$277,MATCH(D112,$D$5:$D$277,0))</f>
        <v>0.007268518518518518</v>
      </c>
    </row>
    <row r="113" spans="1:9" ht="15" customHeight="1">
      <c r="A113" s="13">
        <v>109</v>
      </c>
      <c r="B113" s="31" t="s">
        <v>228</v>
      </c>
      <c r="C113" s="31" t="s">
        <v>229</v>
      </c>
      <c r="D113" s="32" t="s">
        <v>261</v>
      </c>
      <c r="E113" s="31" t="s">
        <v>41</v>
      </c>
      <c r="F113" s="36">
        <v>0.03543981481481481</v>
      </c>
      <c r="G113" s="13" t="str">
        <f t="shared" si="2"/>
        <v>5.40/km</v>
      </c>
      <c r="H113" s="14">
        <f t="shared" si="3"/>
        <v>0.01565972222222222</v>
      </c>
      <c r="I113" s="14">
        <f>F113-INDEX($F$5:$F$277,MATCH(D113,$D$5:$D$277,0))</f>
        <v>0.009976851851851851</v>
      </c>
    </row>
    <row r="114" spans="1:9" ht="15" customHeight="1">
      <c r="A114" s="20">
        <v>110</v>
      </c>
      <c r="B114" s="21" t="s">
        <v>230</v>
      </c>
      <c r="C114" s="21" t="s">
        <v>200</v>
      </c>
      <c r="D114" s="20" t="s">
        <v>259</v>
      </c>
      <c r="E114" s="21" t="s">
        <v>273</v>
      </c>
      <c r="F114" s="23">
        <v>0.03575231481481481</v>
      </c>
      <c r="G114" s="20" t="str">
        <f t="shared" si="2"/>
        <v>5.43/km</v>
      </c>
      <c r="H114" s="22">
        <f t="shared" si="3"/>
        <v>0.01597222222222222</v>
      </c>
      <c r="I114" s="22">
        <f>F114-INDEX($F$5:$F$277,MATCH(D114,$D$5:$D$277,0))</f>
        <v>0.011030092592592588</v>
      </c>
    </row>
    <row r="115" spans="1:9" ht="15" customHeight="1">
      <c r="A115" s="13">
        <v>111</v>
      </c>
      <c r="B115" s="31" t="s">
        <v>231</v>
      </c>
      <c r="C115" s="31" t="s">
        <v>232</v>
      </c>
      <c r="D115" s="32" t="s">
        <v>263</v>
      </c>
      <c r="E115" s="31" t="s">
        <v>29</v>
      </c>
      <c r="F115" s="36">
        <v>0.03584490740740741</v>
      </c>
      <c r="G115" s="13" t="str">
        <f t="shared" si="2"/>
        <v>5.44/km</v>
      </c>
      <c r="H115" s="14">
        <f t="shared" si="3"/>
        <v>0.016064814814814816</v>
      </c>
      <c r="I115" s="14">
        <f>F115-INDEX($F$5:$F$277,MATCH(D115,$D$5:$D$277,0))</f>
        <v>0.008310185185185188</v>
      </c>
    </row>
    <row r="116" spans="1:9" ht="15" customHeight="1">
      <c r="A116" s="13">
        <v>112</v>
      </c>
      <c r="B116" s="31" t="s">
        <v>233</v>
      </c>
      <c r="C116" s="31" t="s">
        <v>234</v>
      </c>
      <c r="D116" s="32" t="s">
        <v>271</v>
      </c>
      <c r="E116" s="31" t="s">
        <v>235</v>
      </c>
      <c r="F116" s="36">
        <v>0.03616898148148148</v>
      </c>
      <c r="G116" s="13" t="str">
        <f t="shared" si="2"/>
        <v>5.47/km</v>
      </c>
      <c r="H116" s="14">
        <f t="shared" si="3"/>
        <v>0.01638888888888889</v>
      </c>
      <c r="I116" s="14">
        <f>F116-INDEX($F$5:$F$277,MATCH(D116,$D$5:$D$277,0))</f>
        <v>0</v>
      </c>
    </row>
    <row r="117" spans="1:9" ht="15" customHeight="1">
      <c r="A117" s="13">
        <v>113</v>
      </c>
      <c r="B117" s="31" t="s">
        <v>236</v>
      </c>
      <c r="C117" s="31" t="s">
        <v>237</v>
      </c>
      <c r="D117" s="32" t="s">
        <v>270</v>
      </c>
      <c r="E117" s="31" t="s">
        <v>198</v>
      </c>
      <c r="F117" s="36">
        <v>0.03638888888888889</v>
      </c>
      <c r="G117" s="13" t="str">
        <f t="shared" si="2"/>
        <v>5.49/km</v>
      </c>
      <c r="H117" s="14">
        <f t="shared" si="3"/>
        <v>0.016608796296296295</v>
      </c>
      <c r="I117" s="14">
        <f>F117-INDEX($F$5:$F$277,MATCH(D117,$D$5:$D$277,0))</f>
        <v>0.0027893518518518484</v>
      </c>
    </row>
    <row r="118" spans="1:9" ht="15" customHeight="1">
      <c r="A118" s="13">
        <v>114</v>
      </c>
      <c r="B118" s="31" t="s">
        <v>238</v>
      </c>
      <c r="C118" s="31" t="s">
        <v>239</v>
      </c>
      <c r="D118" s="32" t="s">
        <v>261</v>
      </c>
      <c r="E118" s="31" t="s">
        <v>18</v>
      </c>
      <c r="F118" s="36">
        <v>0.0366087962962963</v>
      </c>
      <c r="G118" s="13" t="str">
        <f t="shared" si="2"/>
        <v>5.51/km</v>
      </c>
      <c r="H118" s="14">
        <f t="shared" si="3"/>
        <v>0.016828703703703707</v>
      </c>
      <c r="I118" s="14">
        <f>F118-INDEX($F$5:$F$277,MATCH(D118,$D$5:$D$277,0))</f>
        <v>0.011145833333333337</v>
      </c>
    </row>
    <row r="119" spans="1:9" ht="15" customHeight="1">
      <c r="A119" s="13">
        <v>115</v>
      </c>
      <c r="B119" s="31" t="s">
        <v>206</v>
      </c>
      <c r="C119" s="31" t="s">
        <v>240</v>
      </c>
      <c r="D119" s="32" t="s">
        <v>257</v>
      </c>
      <c r="E119" s="31" t="s">
        <v>18</v>
      </c>
      <c r="F119" s="36">
        <v>0.03840277777777778</v>
      </c>
      <c r="G119" s="13" t="str">
        <f t="shared" si="2"/>
        <v>6.09/km</v>
      </c>
      <c r="H119" s="14">
        <f t="shared" si="3"/>
        <v>0.018622685185185187</v>
      </c>
      <c r="I119" s="14">
        <f>F119-INDEX($F$5:$F$277,MATCH(D119,$D$5:$D$277,0))</f>
        <v>0.015856481481481482</v>
      </c>
    </row>
    <row r="120" spans="1:9" ht="15" customHeight="1">
      <c r="A120" s="20">
        <v>116</v>
      </c>
      <c r="B120" s="21" t="s">
        <v>241</v>
      </c>
      <c r="C120" s="21" t="s">
        <v>242</v>
      </c>
      <c r="D120" s="20" t="s">
        <v>260</v>
      </c>
      <c r="E120" s="21" t="s">
        <v>273</v>
      </c>
      <c r="F120" s="23">
        <v>0.03988425925925926</v>
      </c>
      <c r="G120" s="20" t="str">
        <f t="shared" si="2"/>
        <v>6.23/km</v>
      </c>
      <c r="H120" s="22">
        <f t="shared" si="3"/>
        <v>0.020104166666666666</v>
      </c>
      <c r="I120" s="22">
        <f>F120-INDEX($F$5:$F$277,MATCH(D120,$D$5:$D$277,0))</f>
        <v>0.015</v>
      </c>
    </row>
    <row r="121" spans="1:9" ht="15" customHeight="1">
      <c r="A121" s="13">
        <v>117</v>
      </c>
      <c r="B121" s="31" t="s">
        <v>243</v>
      </c>
      <c r="C121" s="31" t="s">
        <v>244</v>
      </c>
      <c r="D121" s="32" t="s">
        <v>270</v>
      </c>
      <c r="E121" s="31" t="s">
        <v>34</v>
      </c>
      <c r="F121" s="36">
        <v>0.04108796296296296</v>
      </c>
      <c r="G121" s="13" t="str">
        <f t="shared" si="2"/>
        <v>6.34/km</v>
      </c>
      <c r="H121" s="14">
        <f t="shared" si="3"/>
        <v>0.021307870370370366</v>
      </c>
      <c r="I121" s="14">
        <f>F121-INDEX($F$5:$F$277,MATCH(D121,$D$5:$D$277,0))</f>
        <v>0.007488425925925919</v>
      </c>
    </row>
    <row r="122" spans="1:9" ht="15" customHeight="1">
      <c r="A122" s="13">
        <v>118</v>
      </c>
      <c r="B122" s="31" t="s">
        <v>245</v>
      </c>
      <c r="C122" s="31" t="s">
        <v>246</v>
      </c>
      <c r="D122" s="32" t="s">
        <v>259</v>
      </c>
      <c r="E122" s="31" t="s">
        <v>247</v>
      </c>
      <c r="F122" s="36">
        <v>0.04120370370370371</v>
      </c>
      <c r="G122" s="13" t="str">
        <f t="shared" si="2"/>
        <v>6.36/km</v>
      </c>
      <c r="H122" s="14">
        <f t="shared" si="3"/>
        <v>0.021423611111111115</v>
      </c>
      <c r="I122" s="14">
        <f>F122-INDEX($F$5:$F$277,MATCH(D122,$D$5:$D$277,0))</f>
        <v>0.016481481481481482</v>
      </c>
    </row>
    <row r="123" spans="1:9" ht="15" customHeight="1">
      <c r="A123" s="13">
        <v>119</v>
      </c>
      <c r="B123" s="31" t="s">
        <v>248</v>
      </c>
      <c r="C123" s="31" t="s">
        <v>61</v>
      </c>
      <c r="D123" s="32" t="s">
        <v>259</v>
      </c>
      <c r="E123" s="31" t="s">
        <v>41</v>
      </c>
      <c r="F123" s="36">
        <v>0.04131944444444444</v>
      </c>
      <c r="G123" s="13" t="str">
        <f t="shared" si="2"/>
        <v>6.37/km</v>
      </c>
      <c r="H123" s="14">
        <f t="shared" si="3"/>
        <v>0.02153935185185185</v>
      </c>
      <c r="I123" s="14">
        <f>F123-INDEX($F$5:$F$277,MATCH(D123,$D$5:$D$277,0))</f>
        <v>0.016597222222222218</v>
      </c>
    </row>
    <row r="124" spans="1:9" ht="15" customHeight="1">
      <c r="A124" s="13">
        <v>120</v>
      </c>
      <c r="B124" s="31" t="s">
        <v>249</v>
      </c>
      <c r="C124" s="31" t="s">
        <v>250</v>
      </c>
      <c r="D124" s="32" t="s">
        <v>266</v>
      </c>
      <c r="E124" s="31" t="s">
        <v>94</v>
      </c>
      <c r="F124" s="36">
        <v>0.04131944444444444</v>
      </c>
      <c r="G124" s="13" t="str">
        <f t="shared" si="2"/>
        <v>6.37/km</v>
      </c>
      <c r="H124" s="14">
        <f t="shared" si="3"/>
        <v>0.02153935185185185</v>
      </c>
      <c r="I124" s="14">
        <f>F124-INDEX($F$5:$F$277,MATCH(D124,$D$5:$D$277,0))</f>
        <v>0.011724537037037037</v>
      </c>
    </row>
    <row r="125" spans="1:9" ht="15" customHeight="1">
      <c r="A125" s="16">
        <v>121</v>
      </c>
      <c r="B125" s="33" t="s">
        <v>251</v>
      </c>
      <c r="C125" s="33" t="s">
        <v>252</v>
      </c>
      <c r="D125" s="34" t="s">
        <v>254</v>
      </c>
      <c r="E125" s="33" t="s">
        <v>253</v>
      </c>
      <c r="F125" s="37">
        <v>0.04143518518518518</v>
      </c>
      <c r="G125" s="16" t="str">
        <f t="shared" si="2"/>
        <v>6.38/km</v>
      </c>
      <c r="H125" s="17">
        <f t="shared" si="3"/>
        <v>0.021655092592592587</v>
      </c>
      <c r="I125" s="17">
        <f>F125-INDEX($F$5:$F$277,MATCH(D125,$D$5:$D$277,0))</f>
        <v>0.021655092592592587</v>
      </c>
    </row>
  </sheetData>
  <autoFilter ref="A4:I12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pane ySplit="3" topLeftCell="BM4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7" t="str">
        <f>Individuale!A1</f>
        <v>Gran Prix del Centro Italia</v>
      </c>
      <c r="B1" s="27"/>
      <c r="C1" s="27"/>
    </row>
    <row r="2" spans="1:3" ht="42" customHeight="1">
      <c r="A2" s="28" t="str">
        <f>Individuale!A3&amp;" km. "&amp;Individuale!I3</f>
        <v>Riano (RM) Italia - Sabato 13/04/2013 km. 9</v>
      </c>
      <c r="B2" s="28"/>
      <c r="C2" s="28"/>
    </row>
    <row r="3" spans="1:3" ht="24.75" customHeight="1">
      <c r="A3" s="18" t="s">
        <v>279</v>
      </c>
      <c r="B3" s="19" t="s">
        <v>283</v>
      </c>
      <c r="C3" s="19" t="s">
        <v>277</v>
      </c>
    </row>
    <row r="4" spans="1:3" ht="15" customHeight="1">
      <c r="A4" s="10">
        <v>1</v>
      </c>
      <c r="B4" s="29" t="s">
        <v>29</v>
      </c>
      <c r="C4" s="38">
        <v>14</v>
      </c>
    </row>
    <row r="5" spans="1:3" ht="15" customHeight="1">
      <c r="A5" s="13">
        <v>2</v>
      </c>
      <c r="B5" s="31" t="s">
        <v>34</v>
      </c>
      <c r="C5" s="39">
        <v>9</v>
      </c>
    </row>
    <row r="6" spans="1:3" ht="15" customHeight="1">
      <c r="A6" s="13">
        <v>3</v>
      </c>
      <c r="B6" s="31" t="s">
        <v>37</v>
      </c>
      <c r="C6" s="39">
        <v>7</v>
      </c>
    </row>
    <row r="7" spans="1:3" ht="15" customHeight="1">
      <c r="A7" s="13">
        <v>4</v>
      </c>
      <c r="B7" s="31" t="s">
        <v>18</v>
      </c>
      <c r="C7" s="39">
        <v>7</v>
      </c>
    </row>
    <row r="8" spans="1:3" ht="15" customHeight="1">
      <c r="A8" s="13">
        <v>5</v>
      </c>
      <c r="B8" s="31" t="s">
        <v>41</v>
      </c>
      <c r="C8" s="39">
        <v>7</v>
      </c>
    </row>
    <row r="9" spans="1:3" ht="15" customHeight="1">
      <c r="A9" s="13">
        <v>6</v>
      </c>
      <c r="B9" s="31" t="s">
        <v>75</v>
      </c>
      <c r="C9" s="39">
        <v>7</v>
      </c>
    </row>
    <row r="10" spans="1:3" ht="15" customHeight="1">
      <c r="A10" s="13">
        <v>7</v>
      </c>
      <c r="B10" s="31" t="s">
        <v>87</v>
      </c>
      <c r="C10" s="39">
        <v>6</v>
      </c>
    </row>
    <row r="11" spans="1:3" ht="15" customHeight="1">
      <c r="A11" s="13">
        <v>8</v>
      </c>
      <c r="B11" s="31" t="s">
        <v>23</v>
      </c>
      <c r="C11" s="39">
        <v>6</v>
      </c>
    </row>
    <row r="12" spans="1:3" ht="15" customHeight="1">
      <c r="A12" s="13">
        <v>9</v>
      </c>
      <c r="B12" s="31" t="s">
        <v>273</v>
      </c>
      <c r="C12" s="39">
        <v>5</v>
      </c>
    </row>
    <row r="13" spans="1:3" ht="15" customHeight="1">
      <c r="A13" s="13">
        <v>10</v>
      </c>
      <c r="B13" s="31" t="s">
        <v>13</v>
      </c>
      <c r="C13" s="39">
        <v>5</v>
      </c>
    </row>
    <row r="14" spans="1:3" ht="15" customHeight="1">
      <c r="A14" s="13">
        <v>11</v>
      </c>
      <c r="B14" s="31" t="s">
        <v>26</v>
      </c>
      <c r="C14" s="39">
        <v>4</v>
      </c>
    </row>
    <row r="15" spans="1:3" ht="15" customHeight="1">
      <c r="A15" s="13">
        <v>12</v>
      </c>
      <c r="B15" s="31" t="s">
        <v>94</v>
      </c>
      <c r="C15" s="39">
        <v>3</v>
      </c>
    </row>
    <row r="16" spans="1:3" ht="15" customHeight="1">
      <c r="A16" s="13">
        <v>13</v>
      </c>
      <c r="B16" s="31" t="s">
        <v>198</v>
      </c>
      <c r="C16" s="39">
        <v>3</v>
      </c>
    </row>
    <row r="17" spans="1:3" ht="15" customHeight="1">
      <c r="A17" s="13">
        <v>14</v>
      </c>
      <c r="B17" s="31" t="s">
        <v>205</v>
      </c>
      <c r="C17" s="39">
        <v>3</v>
      </c>
    </row>
    <row r="18" spans="1:3" ht="15" customHeight="1">
      <c r="A18" s="13">
        <v>15</v>
      </c>
      <c r="B18" s="31" t="s">
        <v>69</v>
      </c>
      <c r="C18" s="39">
        <v>3</v>
      </c>
    </row>
    <row r="19" spans="1:3" ht="15" customHeight="1">
      <c r="A19" s="13">
        <v>16</v>
      </c>
      <c r="B19" s="31" t="s">
        <v>15</v>
      </c>
      <c r="C19" s="39">
        <v>3</v>
      </c>
    </row>
    <row r="20" spans="1:3" ht="15" customHeight="1">
      <c r="A20" s="13">
        <v>17</v>
      </c>
      <c r="B20" s="31" t="s">
        <v>106</v>
      </c>
      <c r="C20" s="39">
        <v>2</v>
      </c>
    </row>
    <row r="21" spans="1:3" ht="15" customHeight="1">
      <c r="A21" s="13">
        <v>18</v>
      </c>
      <c r="B21" s="31" t="s">
        <v>159</v>
      </c>
      <c r="C21" s="39">
        <v>2</v>
      </c>
    </row>
    <row r="22" spans="1:3" ht="15" customHeight="1">
      <c r="A22" s="13">
        <v>19</v>
      </c>
      <c r="B22" s="31" t="s">
        <v>59</v>
      </c>
      <c r="C22" s="39">
        <v>2</v>
      </c>
    </row>
    <row r="23" spans="1:3" ht="15" customHeight="1">
      <c r="A23" s="13">
        <v>20</v>
      </c>
      <c r="B23" s="31" t="s">
        <v>109</v>
      </c>
      <c r="C23" s="39">
        <v>2</v>
      </c>
    </row>
    <row r="24" spans="1:3" ht="15" customHeight="1">
      <c r="A24" s="13">
        <v>21</v>
      </c>
      <c r="B24" s="31" t="s">
        <v>7</v>
      </c>
      <c r="C24" s="39">
        <v>1</v>
      </c>
    </row>
    <row r="25" spans="1:3" ht="15" customHeight="1">
      <c r="A25" s="13">
        <v>22</v>
      </c>
      <c r="B25" s="31" t="s">
        <v>56</v>
      </c>
      <c r="C25" s="39">
        <v>1</v>
      </c>
    </row>
    <row r="26" spans="1:3" ht="15" customHeight="1">
      <c r="A26" s="13">
        <v>23</v>
      </c>
      <c r="B26" s="31" t="s">
        <v>210</v>
      </c>
      <c r="C26" s="39">
        <v>1</v>
      </c>
    </row>
    <row r="27" spans="1:3" ht="15" customHeight="1">
      <c r="A27" s="13">
        <v>24</v>
      </c>
      <c r="B27" s="31" t="s">
        <v>10</v>
      </c>
      <c r="C27" s="39">
        <v>1</v>
      </c>
    </row>
    <row r="28" spans="1:3" ht="15" customHeight="1">
      <c r="A28" s="13">
        <v>25</v>
      </c>
      <c r="B28" s="31" t="s">
        <v>175</v>
      </c>
      <c r="C28" s="39">
        <v>1</v>
      </c>
    </row>
    <row r="29" spans="1:3" ht="15" customHeight="1">
      <c r="A29" s="13">
        <v>26</v>
      </c>
      <c r="B29" s="31" t="s">
        <v>235</v>
      </c>
      <c r="C29" s="39">
        <v>1</v>
      </c>
    </row>
    <row r="30" spans="1:3" ht="15" customHeight="1">
      <c r="A30" s="13">
        <v>27</v>
      </c>
      <c r="B30" s="31" t="s">
        <v>134</v>
      </c>
      <c r="C30" s="39">
        <v>1</v>
      </c>
    </row>
    <row r="31" spans="1:3" ht="15" customHeight="1">
      <c r="A31" s="13">
        <v>28</v>
      </c>
      <c r="B31" s="31" t="s">
        <v>51</v>
      </c>
      <c r="C31" s="39">
        <v>1</v>
      </c>
    </row>
    <row r="32" spans="1:3" ht="15" customHeight="1">
      <c r="A32" s="13">
        <v>29</v>
      </c>
      <c r="B32" s="31" t="s">
        <v>141</v>
      </c>
      <c r="C32" s="39">
        <v>1</v>
      </c>
    </row>
    <row r="33" spans="1:3" ht="15" customHeight="1">
      <c r="A33" s="13">
        <v>30</v>
      </c>
      <c r="B33" s="31" t="s">
        <v>137</v>
      </c>
      <c r="C33" s="39">
        <v>1</v>
      </c>
    </row>
    <row r="34" spans="1:3" ht="15" customHeight="1">
      <c r="A34" s="13">
        <v>31</v>
      </c>
      <c r="B34" s="31" t="s">
        <v>191</v>
      </c>
      <c r="C34" s="39">
        <v>1</v>
      </c>
    </row>
    <row r="35" spans="1:3" ht="15" customHeight="1">
      <c r="A35" s="13">
        <v>32</v>
      </c>
      <c r="B35" s="31" t="s">
        <v>48</v>
      </c>
      <c r="C35" s="39">
        <v>1</v>
      </c>
    </row>
    <row r="36" spans="1:3" ht="15" customHeight="1">
      <c r="A36" s="13">
        <v>33</v>
      </c>
      <c r="B36" s="31" t="s">
        <v>103</v>
      </c>
      <c r="C36" s="39">
        <v>1</v>
      </c>
    </row>
    <row r="37" spans="1:3" ht="15" customHeight="1">
      <c r="A37" s="13">
        <v>34</v>
      </c>
      <c r="B37" s="31" t="s">
        <v>1</v>
      </c>
      <c r="C37" s="39">
        <v>1</v>
      </c>
    </row>
    <row r="38" spans="1:3" ht="15" customHeight="1">
      <c r="A38" s="13">
        <v>35</v>
      </c>
      <c r="B38" s="31" t="s">
        <v>179</v>
      </c>
      <c r="C38" s="39">
        <v>1</v>
      </c>
    </row>
    <row r="39" spans="1:3" ht="15" customHeight="1">
      <c r="A39" s="13">
        <v>36</v>
      </c>
      <c r="B39" s="31" t="s">
        <v>147</v>
      </c>
      <c r="C39" s="39">
        <v>1</v>
      </c>
    </row>
    <row r="40" spans="1:3" ht="15" customHeight="1">
      <c r="A40" s="13">
        <v>37</v>
      </c>
      <c r="B40" s="31" t="s">
        <v>66</v>
      </c>
      <c r="C40" s="39">
        <v>1</v>
      </c>
    </row>
    <row r="41" spans="1:3" ht="15" customHeight="1">
      <c r="A41" s="13">
        <v>38</v>
      </c>
      <c r="B41" s="31" t="s">
        <v>4</v>
      </c>
      <c r="C41" s="39">
        <v>1</v>
      </c>
    </row>
    <row r="42" spans="1:3" ht="15" customHeight="1">
      <c r="A42" s="13">
        <v>39</v>
      </c>
      <c r="B42" s="31" t="s">
        <v>247</v>
      </c>
      <c r="C42" s="39">
        <v>1</v>
      </c>
    </row>
    <row r="43" spans="1:3" ht="15" customHeight="1">
      <c r="A43" s="13">
        <v>40</v>
      </c>
      <c r="B43" s="31" t="s">
        <v>288</v>
      </c>
      <c r="C43" s="39">
        <v>1</v>
      </c>
    </row>
    <row r="44" spans="1:3" ht="15" customHeight="1">
      <c r="A44" s="16">
        <v>41</v>
      </c>
      <c r="B44" s="33" t="s">
        <v>253</v>
      </c>
      <c r="C44" s="40">
        <v>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2013-04-15T14:51:36Z</dcterms:modified>
  <cp:category/>
  <cp:version/>
  <cp:contentType/>
  <cp:contentStatus/>
</cp:coreProperties>
</file>