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<sst xmlns="http://schemas.openxmlformats.org/spreadsheetml/2006/main" count="556" uniqueCount="228">
  <si>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</si>
  <si>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</si>
  <si>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</si>
  <si>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</si>
  <si>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</si>
  <si>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</si>
  <si>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</si>
  <si>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</si>
  <si>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</si>
  <si>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</si>
  <si>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</si>
  <si>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</si>
  <si>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 xml:space="preserve">NOTARANGELO MATTEO </t>
  </si>
  <si>
    <t xml:space="preserve">ASM </t>
  </si>
  <si>
    <t xml:space="preserve">LIBERTAS FOGGIA ENTE </t>
  </si>
  <si>
    <t xml:space="preserve">DEL GIUDICE MICHELE </t>
  </si>
  <si>
    <t xml:space="preserve">FARNESI VINI PESCARA </t>
  </si>
  <si>
    <t xml:space="preserve">DELL'AQUILA FELICE </t>
  </si>
  <si>
    <t xml:space="preserve">CLUB ATLETICO SANNICANDRO </t>
  </si>
  <si>
    <t xml:space="preserve">DEL SORDO MARIO </t>
  </si>
  <si>
    <t xml:space="preserve">PODISTICA SANNICANDRO </t>
  </si>
  <si>
    <t xml:space="preserve">LAURIOLA DONATO </t>
  </si>
  <si>
    <t xml:space="preserve">MM45 </t>
  </si>
  <si>
    <t xml:space="preserve">CORRITORE DAVIDE </t>
  </si>
  <si>
    <t xml:space="preserve">FATONE GIUSEPPE </t>
  </si>
  <si>
    <t xml:space="preserve">GARGANO ONLUS 2000 Manfredonia </t>
  </si>
  <si>
    <t xml:space="preserve">DECILLIS POTITO </t>
  </si>
  <si>
    <t xml:space="preserve">SCOPECE CIRO </t>
  </si>
  <si>
    <t xml:space="preserve">BOCALE ANTONIO </t>
  </si>
  <si>
    <t xml:space="preserve">GS STRACAGNANO </t>
  </si>
  <si>
    <t xml:space="preserve">LADEMARCO ANGELO </t>
  </si>
  <si>
    <t xml:space="preserve">TM23 </t>
  </si>
  <si>
    <t xml:space="preserve">SPORTING CLUB PETRELLA </t>
  </si>
  <si>
    <t xml:space="preserve">GELSOMINO MICHELE A. </t>
  </si>
  <si>
    <t xml:space="preserve">INCARNATO MARCO </t>
  </si>
  <si>
    <t xml:space="preserve">FILIPPIDE MONTESILVANO </t>
  </si>
  <si>
    <t xml:space="preserve">PIAZZOLA SALVATORE </t>
  </si>
  <si>
    <t xml:space="preserve">MM40 </t>
  </si>
  <si>
    <t xml:space="preserve">LA MONACA PAOLO </t>
  </si>
  <si>
    <t xml:space="preserve">CATALETA ARMANDO </t>
  </si>
  <si>
    <t xml:space="preserve">D'AMBROSIO CARLO </t>
  </si>
  <si>
    <t xml:space="preserve">CASSAVIA FRANCESCO </t>
  </si>
  <si>
    <t xml:space="preserve">DE IUDICIBUS ANTONIO </t>
  </si>
  <si>
    <t xml:space="preserve">MONDELLI AMODIO </t>
  </si>
  <si>
    <t xml:space="preserve">BARBONE DOMENICO </t>
  </si>
  <si>
    <t xml:space="preserve">RUCCI FABIO MASSIMO </t>
  </si>
  <si>
    <t xml:space="preserve">DI SCIUVA VINCENZO </t>
  </si>
  <si>
    <t xml:space="preserve">MM35 </t>
  </si>
  <si>
    <t xml:space="preserve">CRUCIANI CHIARA </t>
  </si>
  <si>
    <t xml:space="preserve">ASF </t>
  </si>
  <si>
    <t xml:space="preserve">DI BARI GIOVANNI </t>
  </si>
  <si>
    <t xml:space="preserve">TOTARO MICHELE </t>
  </si>
  <si>
    <t xml:space="preserve">TESTA NICO </t>
  </si>
  <si>
    <t xml:space="preserve">RUNNERS TERMOLI </t>
  </si>
  <si>
    <t xml:space="preserve">BORGOMASTRO CIRO </t>
  </si>
  <si>
    <t xml:space="preserve">PETRUZZELLIS GIAMPAOLO </t>
  </si>
  <si>
    <t xml:space="preserve">FACCIORUSSO SALVATORE </t>
  </si>
  <si>
    <t xml:space="preserve">FUCUCIELLO LUCA </t>
  </si>
  <si>
    <t xml:space="preserve">CAVALIERE ANTONIO </t>
  </si>
  <si>
    <t xml:space="preserve">PASTORE EGIDIO </t>
  </si>
  <si>
    <t xml:space="preserve">PECORALLI SANTE </t>
  </si>
  <si>
    <t xml:space="preserve">CASTRIOTTA LUIGI </t>
  </si>
  <si>
    <t xml:space="preserve">MORCONE LEONARDO </t>
  </si>
  <si>
    <t xml:space="preserve">MM50 </t>
  </si>
  <si>
    <t xml:space="preserve">FIALE MICHELE </t>
  </si>
  <si>
    <t xml:space="preserve">CRUCIANO NAZARIO </t>
  </si>
  <si>
    <t xml:space="preserve">MM65 </t>
  </si>
  <si>
    <t xml:space="preserve">IACCARINO SALVATORE </t>
  </si>
  <si>
    <t xml:space="preserve">MM55 </t>
  </si>
  <si>
    <t xml:space="preserve">GLAVE MICHELE </t>
  </si>
  <si>
    <t xml:space="preserve">MERLA GIUSEPPE </t>
  </si>
  <si>
    <t xml:space="preserve">TOZZI LUIGI </t>
  </si>
  <si>
    <t xml:space="preserve">ARTUSO PASQUALE </t>
  </si>
  <si>
    <t xml:space="preserve">PASQUALE GUERINO </t>
  </si>
  <si>
    <t xml:space="preserve">AFFERRANTE LUCA </t>
  </si>
  <si>
    <t xml:space="preserve">PLACENTINO NICOLA </t>
  </si>
  <si>
    <t xml:space="preserve">RACIOPPA MARIO </t>
  </si>
  <si>
    <t xml:space="preserve">GRIFA MICHELE </t>
  </si>
  <si>
    <t xml:space="preserve">DE BATTISTA NICOLA </t>
  </si>
  <si>
    <t xml:space="preserve">MOSCATELLI MICHELANGELO </t>
  </si>
  <si>
    <t xml:space="preserve">DE BATTISTA COSTANTINO </t>
  </si>
  <si>
    <t xml:space="preserve">CALO' SANDRO </t>
  </si>
  <si>
    <t xml:space="preserve">SANTORO GIOVANNI </t>
  </si>
  <si>
    <t xml:space="preserve">MASSARIELLO PIETRO </t>
  </si>
  <si>
    <t xml:space="preserve">BOCCAMAZZO CARLO </t>
  </si>
  <si>
    <t xml:space="preserve">URBANO MICHELE </t>
  </si>
  <si>
    <t xml:space="preserve">CENTRA MASSIMO </t>
  </si>
  <si>
    <t xml:space="preserve">CURATOLO MICHELE Matteo </t>
  </si>
  <si>
    <t xml:space="preserve">FILANNINO PASQUALE </t>
  </si>
  <si>
    <t xml:space="preserve">MM60 </t>
  </si>
  <si>
    <t xml:space="preserve">CIRELLA STEFANO </t>
  </si>
  <si>
    <t xml:space="preserve">MARTINO ALBERTO </t>
  </si>
  <si>
    <t xml:space="preserve">DI MAURO ANTONIO </t>
  </si>
  <si>
    <t xml:space="preserve">ROMA ROAD RUNNERS CLUB </t>
  </si>
  <si>
    <t xml:space="preserve">ACQUAVIVA FRANCESCO </t>
  </si>
  <si>
    <t xml:space="preserve">GANGAI GIUSEPPE </t>
  </si>
  <si>
    <t xml:space="preserve">TROTTA FRANCESCO </t>
  </si>
  <si>
    <t xml:space="preserve">COCO ANTONIO </t>
  </si>
  <si>
    <t xml:space="preserve">PRETORINO LUIGI </t>
  </si>
  <si>
    <t xml:space="preserve">CANTORE FILIPPO </t>
  </si>
  <si>
    <t xml:space="preserve">DI GIROLAMO CIRO </t>
  </si>
  <si>
    <t xml:space="preserve">CHISENA MARIO </t>
  </si>
  <si>
    <t xml:space="preserve">DE FAZIO DOMENICO </t>
  </si>
  <si>
    <t xml:space="preserve">SARACINO NICOLA </t>
  </si>
  <si>
    <t xml:space="preserve">PODISTICA VALTENNA (AP) </t>
  </si>
  <si>
    <t xml:space="preserve">DE SANTIS GIUSEPPE </t>
  </si>
  <si>
    <t xml:space="preserve">NON TESSERATI FIDAL </t>
  </si>
  <si>
    <t xml:space="preserve">CANTORO LEONARDO </t>
  </si>
  <si>
    <t xml:space="preserve">COCOMAZZI PASQUALE </t>
  </si>
  <si>
    <t xml:space="preserve">SOLIMANDO BRUNO </t>
  </si>
  <si>
    <t xml:space="preserve">PALLOTTA DELIO </t>
  </si>
  <si>
    <t xml:space="preserve">PEDICINO SARA </t>
  </si>
  <si>
    <t xml:space="preserve">MF40 </t>
  </si>
  <si>
    <t xml:space="preserve">PRENCIPE MARINO ANTONIO </t>
  </si>
  <si>
    <t xml:space="preserve">DESANTIS ROBERTO </t>
  </si>
  <si>
    <t xml:space="preserve">FERRERI RENZO </t>
  </si>
  <si>
    <t xml:space="preserve">BUBICI MICHELE </t>
  </si>
  <si>
    <t xml:space="preserve">PARISI ANTONIO </t>
  </si>
  <si>
    <t xml:space="preserve">COCOMAZZI GIOVANNI </t>
  </si>
  <si>
    <t xml:space="preserve">GUIDONE MICHELE </t>
  </si>
  <si>
    <t xml:space="preserve">D'AMBROSIO MARIO </t>
  </si>
  <si>
    <t xml:space="preserve">PAZIENZA GIOVANNI </t>
  </si>
  <si>
    <t xml:space="preserve">CURATOLO FERNANDO </t>
  </si>
  <si>
    <t xml:space="preserve">CRISCI NICOLA </t>
  </si>
  <si>
    <t xml:space="preserve">SCARANO ALESSANDRO </t>
  </si>
  <si>
    <t xml:space="preserve">DEL CAMPO ANTONIO </t>
  </si>
  <si>
    <t xml:space="preserve">LIGUORI NICOLA </t>
  </si>
  <si>
    <t xml:space="preserve">DI CARLO PASQUALE </t>
  </si>
  <si>
    <t xml:space="preserve">CIAVARELLA NICOLAS </t>
  </si>
  <si>
    <t xml:space="preserve">CAPUTO LIBERA FRANCESCA </t>
  </si>
  <si>
    <t xml:space="preserve">TF23 </t>
  </si>
  <si>
    <t xml:space="preserve">URBANO PIETRO </t>
  </si>
  <si>
    <t xml:space="preserve">LUCE VINCENZO </t>
  </si>
  <si>
    <t xml:space="preserve">DE CATA FRANCESCO </t>
  </si>
  <si>
    <t xml:space="preserve">CARPINO RUNNERS </t>
  </si>
  <si>
    <t xml:space="preserve">SCAMAZZO GUIDO </t>
  </si>
  <si>
    <t xml:space="preserve">RUSSO MATTEO </t>
  </si>
  <si>
    <t xml:space="preserve">LIZZI ELEUTERIO </t>
  </si>
  <si>
    <t xml:space="preserve">PERRONE ANTONIO </t>
  </si>
  <si>
    <t xml:space="preserve">CIAVARELLA PAOLO </t>
  </si>
  <si>
    <t xml:space="preserve">MARINELLI ANTONIO </t>
  </si>
  <si>
    <t xml:space="preserve">PIEMONTESE ANTONIO </t>
  </si>
  <si>
    <t xml:space="preserve">DLF FOGGIA </t>
  </si>
  <si>
    <t xml:space="preserve">MUCEDOLA ANTONIO </t>
  </si>
  <si>
    <t xml:space="preserve">SPERADIO SALVATORE </t>
  </si>
  <si>
    <t xml:space="preserve">PRICCI GIOVANNI </t>
  </si>
  <si>
    <t xml:space="preserve">DI PERNA MARIO PIO </t>
  </si>
  <si>
    <t xml:space="preserve">SANTORIELLO FRANCESCO </t>
  </si>
  <si>
    <t xml:space="preserve">PACIELLO ALFONSO </t>
  </si>
  <si>
    <t xml:space="preserve">ANGELINI ANGELO </t>
  </si>
  <si>
    <t xml:space="preserve">FERRERO LEONARDO </t>
  </si>
  <si>
    <t xml:space="preserve">BISCOTTI ROCCO Francesco </t>
  </si>
  <si>
    <t xml:space="preserve">SALCUNI PIETRO </t>
  </si>
  <si>
    <t xml:space="preserve">CONTILLO NICOLA </t>
  </si>
  <si>
    <t xml:space="preserve">D'AMATO MAURIZIO </t>
  </si>
  <si>
    <t xml:space="preserve">FORTAREZZA GRAZIANO </t>
  </si>
  <si>
    <t xml:space="preserve">LARINESE GIOVANNI </t>
  </si>
  <si>
    <t xml:space="preserve">ANGELONE MATTEO RIO </t>
  </si>
  <si>
    <t xml:space="preserve">DE PASQUALE RAFFAELE B. </t>
  </si>
  <si>
    <t xml:space="preserve">VISCIO PIO </t>
  </si>
  <si>
    <t xml:space="preserve">MORANO MASSIMO </t>
  </si>
  <si>
    <t xml:space="preserve">DE CATA NICOLA GIUSEPPE </t>
  </si>
  <si>
    <t xml:space="preserve">CARLONE SABATINA </t>
  </si>
  <si>
    <t xml:space="preserve">MF35 </t>
  </si>
  <si>
    <t xml:space="preserve">BUCCI SAVINO </t>
  </si>
  <si>
    <t xml:space="preserve">IMPROTA ANNA </t>
  </si>
  <si>
    <t xml:space="preserve">MF50 </t>
  </si>
  <si>
    <t xml:space="preserve">DELLI CARRI MARIA </t>
  </si>
  <si>
    <t xml:space="preserve">DI MAGGIO ANTONIO </t>
  </si>
  <si>
    <t xml:space="preserve">BRINI PIERGIORGIO </t>
  </si>
  <si>
    <t xml:space="preserve">DI MAURO DOMENICO </t>
  </si>
  <si>
    <t xml:space="preserve">VALERIO CONCETTA </t>
  </si>
  <si>
    <t xml:space="preserve">RITROVATO COSTANZO </t>
  </si>
  <si>
    <t xml:space="preserve">GUIDA NICOLA </t>
  </si>
  <si>
    <t xml:space="preserve">GIULIANI PASQUALE </t>
  </si>
  <si>
    <t xml:space="preserve">PAPANTONIO GIROLAMO </t>
  </si>
  <si>
    <t xml:space="preserve">BAVARO PAOLO </t>
  </si>
  <si>
    <t xml:space="preserve">RUTICA STEFANO MARIA </t>
  </si>
  <si>
    <t xml:space="preserve">ESPOSITO GIANCARLO </t>
  </si>
  <si>
    <t xml:space="preserve">SCOTECE GERARDO </t>
  </si>
  <si>
    <t xml:space="preserve">GRIMALDI ANTONIO </t>
  </si>
  <si>
    <t xml:space="preserve">CARTANESE RAFFAELE </t>
  </si>
  <si>
    <t xml:space="preserve">PATERNO' ANTONIO </t>
  </si>
  <si>
    <t xml:space="preserve">D'AMARO COSTANZO </t>
  </si>
  <si>
    <t xml:space="preserve">GIAGNORIO NICOLA </t>
  </si>
  <si>
    <t xml:space="preserve">GIAGNORIO ANTONIO </t>
  </si>
  <si>
    <t xml:space="preserve">LAPESCARA LEONARDO </t>
  </si>
  <si>
    <t xml:space="preserve">DENTALE GINA </t>
  </si>
  <si>
    <t xml:space="preserve">SECOLO CARLO </t>
  </si>
  <si>
    <t xml:space="preserve">DI MAURO GIOVANNI Antonio </t>
  </si>
  <si>
    <t xml:space="preserve">CASOLI VINCENZO </t>
  </si>
  <si>
    <t xml:space="preserve">TIZZANO ANTONIO </t>
  </si>
  <si>
    <t xml:space="preserve">VALENTE GIUSEPPE </t>
  </si>
  <si>
    <t xml:space="preserve">MATARANTE ANTONIO </t>
  </si>
  <si>
    <t xml:space="preserve">GUERRIERI NAZARIO </t>
  </si>
  <si>
    <t xml:space="preserve">LANGE ANTONIO </t>
  </si>
  <si>
    <t xml:space="preserve">SCANZANO MICHELE </t>
  </si>
  <si>
    <t xml:space="preserve">BARBATI UMBERTO </t>
  </si>
  <si>
    <t xml:space="preserve">MM70 </t>
  </si>
  <si>
    <t xml:space="preserve">FABANO CHIARA </t>
  </si>
  <si>
    <t xml:space="preserve">MF60 </t>
  </si>
  <si>
    <t xml:space="preserve">GALLO MICHELE </t>
  </si>
  <si>
    <t xml:space="preserve">VICEDOMINI GABRIELLA </t>
  </si>
  <si>
    <t xml:space="preserve">VETRITTI ROBERTA </t>
  </si>
  <si>
    <t xml:space="preserve">MF45 </t>
  </si>
  <si>
    <t xml:space="preserve">LOMBARDI GIUSEPPE </t>
  </si>
  <si>
    <t xml:space="preserve">SCARAMUZZI GIUSEPPE </t>
  </si>
  <si>
    <t xml:space="preserve">COSTANTIELLO ANGELA </t>
  </si>
  <si>
    <t xml:space="preserve">D'APOLITO MATTEO </t>
  </si>
  <si>
    <t xml:space="preserve">AZZARONE MATTEO </t>
  </si>
  <si>
    <t xml:space="preserve">PELUSI MICHELE </t>
  </si>
  <si>
    <t xml:space="preserve">MASULLO MARIAGRAZIA </t>
  </si>
  <si>
    <t xml:space="preserve">ESPOSITO EMANUELA </t>
  </si>
  <si>
    <t xml:space="preserve">SAGGESE MICHELE </t>
  </si>
  <si>
    <t xml:space="preserve">ANZOVINO DIOMIRA </t>
  </si>
  <si>
    <t>N/D</t>
  </si>
  <si>
    <t xml:space="preserve">A.S.D. ATLETICA RUN&amp;FUN San Severo </t>
  </si>
  <si>
    <t xml:space="preserve">A.S.D. ATLETICA PADRE PIO S.G.R. </t>
  </si>
  <si>
    <t xml:space="preserve">A.S.D. I PODISTI DI CAPITANATA </t>
  </si>
  <si>
    <t xml:space="preserve">A.S.D. PEGASO GARGANO RUNNERS </t>
  </si>
  <si>
    <t xml:space="preserve">A.S.D. ATLETICA DISFIDA DI BARLETTA </t>
  </si>
  <si>
    <t xml:space="preserve">A.S.D. PODISTICA LUCERA </t>
  </si>
  <si>
    <t xml:space="preserve">A.S.D. MARGHERITA DI SAVOIA Runners </t>
  </si>
  <si>
    <t xml:space="preserve">A.S.D. VIESTE RUNNERS </t>
  </si>
  <si>
    <t xml:space="preserve">A.S.D. ATLETI VALLE DELL'OFANTO </t>
  </si>
  <si>
    <t xml:space="preserve">A.S.D. SPORT FIGHTING </t>
  </si>
  <si>
    <r>
      <t xml:space="preserve">Corri Cagnano </t>
    </r>
    <r>
      <rPr>
        <i/>
        <sz val="18"/>
        <rFont val="Arial"/>
        <family val="2"/>
      </rPr>
      <t>2ª edizione</t>
    </r>
  </si>
  <si>
    <t xml:space="preserve">Cagnano (FG) Italia - Domenica 22/05/2011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</si>
</sst>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21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226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227</v>
      </c>
      <c r="B2" s="32"/>
      <c r="C2" s="32"/>
      <c r="D2" s="32"/>
      <c r="E2" s="32"/>
      <c r="F2" s="32"/>
      <c r="G2" s="32"/>
      <c r="H2" s="3" t="s">
        <v>0</v>
      </c>
      <c r="I2" s="4">
        <v>10.4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5" t="s">
        <v>12</v>
      </c>
      <c r="C4" s="38"/>
      <c r="D4" s="15" t="s">
        <v>13</v>
      </c>
      <c r="E4" s="16" t="s">
        <v>14</v>
      </c>
      <c r="F4" s="41">
        <v>0.021747685185185186</v>
      </c>
      <c r="G4" s="15" t="str">
        <f aca="true" t="shared" si="0" ref="G4:G67">TEXT(INT((HOUR(F4)*3600+MINUTE(F4)*60+SECOND(F4))/$I$2/60),"0")&amp;"."&amp;TEXT(MOD((HOUR(F4)*3600+MINUTE(F4)*60+SECOND(F4))/$I$2,60),"00")&amp;"/km"</f>
        <v>3.01/km</v>
      </c>
      <c r="H4" s="20">
        <f aca="true" t="shared" si="1" ref="H4:H31">F4-$F$4</f>
        <v>0</v>
      </c>
      <c r="I4" s="20">
        <f>F4-INDEX($F$4:$F$473,MATCH(D4,$D$4:$D$473,0))</f>
        <v>0</v>
      </c>
    </row>
    <row r="5" spans="1:9" s="11" customFormat="1" ht="15" customHeight="1">
      <c r="A5" s="17">
        <v>2</v>
      </c>
      <c r="B5" s="36" t="s">
        <v>15</v>
      </c>
      <c r="C5" s="39"/>
      <c r="D5" s="17" t="s">
        <v>13</v>
      </c>
      <c r="E5" s="18" t="s">
        <v>16</v>
      </c>
      <c r="F5" s="42">
        <v>0.022395833333333334</v>
      </c>
      <c r="G5" s="17" t="str">
        <f t="shared" si="0"/>
        <v>3.06/km</v>
      </c>
      <c r="H5" s="21">
        <f t="shared" si="1"/>
        <v>0.0006481481481481477</v>
      </c>
      <c r="I5" s="21">
        <f>F5-INDEX($F$4:$F$473,MATCH(D5,$D$4:$D$473,0))</f>
        <v>0.0006481481481481477</v>
      </c>
    </row>
    <row r="6" spans="1:9" s="11" customFormat="1" ht="15" customHeight="1">
      <c r="A6" s="17">
        <v>3</v>
      </c>
      <c r="B6" s="36" t="s">
        <v>17</v>
      </c>
      <c r="C6" s="39"/>
      <c r="D6" s="17" t="s">
        <v>13</v>
      </c>
      <c r="E6" s="18" t="s">
        <v>18</v>
      </c>
      <c r="F6" s="42">
        <v>0.024050925925925924</v>
      </c>
      <c r="G6" s="17" t="str">
        <f t="shared" si="0"/>
        <v>3.20/km</v>
      </c>
      <c r="H6" s="21">
        <f t="shared" si="1"/>
        <v>0.0023032407407407376</v>
      </c>
      <c r="I6" s="21">
        <f>F6-INDEX($F$4:$F$473,MATCH(D6,$D$4:$D$473,0))</f>
        <v>0.0023032407407407376</v>
      </c>
    </row>
    <row r="7" spans="1:9" s="11" customFormat="1" ht="15" customHeight="1">
      <c r="A7" s="17">
        <v>4</v>
      </c>
      <c r="B7" s="36" t="s">
        <v>19</v>
      </c>
      <c r="C7" s="39"/>
      <c r="D7" s="17" t="s">
        <v>13</v>
      </c>
      <c r="E7" s="18" t="s">
        <v>20</v>
      </c>
      <c r="F7" s="42">
        <v>0.02440972222222222</v>
      </c>
      <c r="G7" s="17" t="str">
        <f t="shared" si="0"/>
        <v>3.23/km</v>
      </c>
      <c r="H7" s="21">
        <f t="shared" si="1"/>
        <v>0.0026620370370370357</v>
      </c>
      <c r="I7" s="21">
        <f>F7-INDEX($F$4:$F$473,MATCH(D7,$D$4:$D$473,0))</f>
        <v>0.0026620370370370357</v>
      </c>
    </row>
    <row r="8" spans="1:9" s="11" customFormat="1" ht="15" customHeight="1">
      <c r="A8" s="17">
        <v>5</v>
      </c>
      <c r="B8" s="36" t="s">
        <v>21</v>
      </c>
      <c r="C8" s="39"/>
      <c r="D8" s="17" t="s">
        <v>22</v>
      </c>
      <c r="E8" s="18" t="s">
        <v>20</v>
      </c>
      <c r="F8" s="42">
        <v>0.024513888888888887</v>
      </c>
      <c r="G8" s="17" t="str">
        <f t="shared" si="0"/>
        <v>3.24/km</v>
      </c>
      <c r="H8" s="21">
        <f t="shared" si="1"/>
        <v>0.0027662037037037013</v>
      </c>
      <c r="I8" s="21">
        <f>F8-INDEX($F$4:$F$473,MATCH(D8,$D$4:$D$473,0))</f>
        <v>0</v>
      </c>
    </row>
    <row r="9" spans="1:9" s="11" customFormat="1" ht="15" customHeight="1">
      <c r="A9" s="17">
        <v>6</v>
      </c>
      <c r="B9" s="36" t="s">
        <v>23</v>
      </c>
      <c r="C9" s="39"/>
      <c r="D9" s="17" t="s">
        <v>13</v>
      </c>
      <c r="E9" s="18" t="s">
        <v>217</v>
      </c>
      <c r="F9" s="42">
        <v>0.02461805555555556</v>
      </c>
      <c r="G9" s="17" t="str">
        <f t="shared" si="0"/>
        <v>3.25/km</v>
      </c>
      <c r="H9" s="21">
        <f t="shared" si="1"/>
        <v>0.002870370370370374</v>
      </c>
      <c r="I9" s="21">
        <f>F9-INDEX($F$4:$F$473,MATCH(D9,$D$4:$D$473,0))</f>
        <v>0.002870370370370374</v>
      </c>
    </row>
    <row r="10" spans="1:9" s="11" customFormat="1" ht="15" customHeight="1">
      <c r="A10" s="17">
        <v>7</v>
      </c>
      <c r="B10" s="36" t="s">
        <v>24</v>
      </c>
      <c r="C10" s="39"/>
      <c r="D10" s="17" t="s">
        <v>22</v>
      </c>
      <c r="E10" s="18" t="s">
        <v>25</v>
      </c>
      <c r="F10" s="42">
        <v>0.0246875</v>
      </c>
      <c r="G10" s="17" t="str">
        <f t="shared" si="0"/>
        <v>3.25/km</v>
      </c>
      <c r="H10" s="21">
        <f t="shared" si="1"/>
        <v>0.0029398148148148152</v>
      </c>
      <c r="I10" s="21">
        <f>F10-INDEX($F$4:$F$473,MATCH(D10,$D$4:$D$473,0))</f>
        <v>0.00017361111111111396</v>
      </c>
    </row>
    <row r="11" spans="1:9" s="11" customFormat="1" ht="15" customHeight="1">
      <c r="A11" s="17">
        <v>8</v>
      </c>
      <c r="B11" s="36" t="s">
        <v>26</v>
      </c>
      <c r="C11" s="39"/>
      <c r="D11" s="17" t="s">
        <v>22</v>
      </c>
      <c r="E11" s="18" t="s">
        <v>220</v>
      </c>
      <c r="F11" s="42">
        <v>0.02513888888888889</v>
      </c>
      <c r="G11" s="17" t="str">
        <f t="shared" si="0"/>
        <v>3.29/km</v>
      </c>
      <c r="H11" s="21">
        <f t="shared" si="1"/>
        <v>0.0033912037037037053</v>
      </c>
      <c r="I11" s="21">
        <f>F11-INDEX($F$4:$F$473,MATCH(D11,$D$4:$D$473,0))</f>
        <v>0.000625000000000004</v>
      </c>
    </row>
    <row r="12" spans="1:9" s="11" customFormat="1" ht="15" customHeight="1">
      <c r="A12" s="17">
        <v>9</v>
      </c>
      <c r="B12" s="36" t="s">
        <v>27</v>
      </c>
      <c r="C12" s="39"/>
      <c r="D12" s="17" t="s">
        <v>13</v>
      </c>
      <c r="E12" s="18" t="s">
        <v>18</v>
      </c>
      <c r="F12" s="42">
        <v>0.02549768518518519</v>
      </c>
      <c r="G12" s="17" t="str">
        <f t="shared" si="0"/>
        <v>3.32/km</v>
      </c>
      <c r="H12" s="21">
        <f t="shared" si="1"/>
        <v>0.0037500000000000033</v>
      </c>
      <c r="I12" s="21">
        <f>F12-INDEX($F$4:$F$473,MATCH(D12,$D$4:$D$473,0))</f>
        <v>0.0037500000000000033</v>
      </c>
    </row>
    <row r="13" spans="1:9" s="11" customFormat="1" ht="15" customHeight="1">
      <c r="A13" s="17">
        <v>10</v>
      </c>
      <c r="B13" s="36" t="s">
        <v>28</v>
      </c>
      <c r="C13" s="39"/>
      <c r="D13" s="17" t="s">
        <v>22</v>
      </c>
      <c r="E13" s="18" t="s">
        <v>29</v>
      </c>
      <c r="F13" s="42">
        <v>0.02488425925925926</v>
      </c>
      <c r="G13" s="17" t="str">
        <f t="shared" si="0"/>
        <v>3.27/km</v>
      </c>
      <c r="H13" s="21">
        <f t="shared" si="1"/>
        <v>0.003136574074074073</v>
      </c>
      <c r="I13" s="21">
        <f>F13-INDEX($F$4:$F$473,MATCH(D13,$D$4:$D$473,0))</f>
        <v>0.0003703703703703716</v>
      </c>
    </row>
    <row r="14" spans="1:9" s="11" customFormat="1" ht="15" customHeight="1">
      <c r="A14" s="17">
        <v>11</v>
      </c>
      <c r="B14" s="36" t="s">
        <v>30</v>
      </c>
      <c r="C14" s="39"/>
      <c r="D14" s="17" t="s">
        <v>31</v>
      </c>
      <c r="E14" s="18" t="s">
        <v>32</v>
      </c>
      <c r="F14" s="42">
        <v>0.025648148148148146</v>
      </c>
      <c r="G14" s="17" t="str">
        <f t="shared" si="0"/>
        <v>3.33/km</v>
      </c>
      <c r="H14" s="21">
        <f t="shared" si="1"/>
        <v>0.0039004629629629597</v>
      </c>
      <c r="I14" s="21">
        <f>F14-INDEX($F$4:$F$473,MATCH(D14,$D$4:$D$473,0))</f>
        <v>0</v>
      </c>
    </row>
    <row r="15" spans="1:9" s="11" customFormat="1" ht="15" customHeight="1">
      <c r="A15" s="17">
        <v>12</v>
      </c>
      <c r="B15" s="36" t="s">
        <v>33</v>
      </c>
      <c r="C15" s="39"/>
      <c r="D15" s="17" t="s">
        <v>31</v>
      </c>
      <c r="E15" s="18" t="s">
        <v>25</v>
      </c>
      <c r="F15" s="42">
        <v>0.025821759259259256</v>
      </c>
      <c r="G15" s="17" t="str">
        <f t="shared" si="0"/>
        <v>3.35/km</v>
      </c>
      <c r="H15" s="21">
        <f t="shared" si="1"/>
        <v>0.00407407407407407</v>
      </c>
      <c r="I15" s="21">
        <f>F15-INDEX($F$4:$F$473,MATCH(D15,$D$4:$D$473,0))</f>
        <v>0.0001736111111111105</v>
      </c>
    </row>
    <row r="16" spans="1:9" s="11" customFormat="1" ht="15" customHeight="1">
      <c r="A16" s="17">
        <v>13</v>
      </c>
      <c r="B16" s="36" t="s">
        <v>34</v>
      </c>
      <c r="C16" s="39"/>
      <c r="D16" s="17" t="s">
        <v>13</v>
      </c>
      <c r="E16" s="18" t="s">
        <v>35</v>
      </c>
      <c r="F16" s="42">
        <v>0.025868055555555557</v>
      </c>
      <c r="G16" s="17" t="str">
        <f t="shared" si="0"/>
        <v>3.35/km</v>
      </c>
      <c r="H16" s="21">
        <f t="shared" si="1"/>
        <v>0.0041203703703703715</v>
      </c>
      <c r="I16" s="21">
        <f>F16-INDEX($F$4:$F$473,MATCH(D16,$D$4:$D$473,0))</f>
        <v>0.0041203703703703715</v>
      </c>
    </row>
    <row r="17" spans="1:9" s="11" customFormat="1" ht="15" customHeight="1">
      <c r="A17" s="17">
        <v>14</v>
      </c>
      <c r="B17" s="36" t="s">
        <v>36</v>
      </c>
      <c r="C17" s="39"/>
      <c r="D17" s="17" t="s">
        <v>37</v>
      </c>
      <c r="E17" s="18" t="s">
        <v>222</v>
      </c>
      <c r="F17" s="42">
        <v>0.02596064814814815</v>
      </c>
      <c r="G17" s="17" t="str">
        <f t="shared" si="0"/>
        <v>3.36/km</v>
      </c>
      <c r="H17" s="21">
        <f t="shared" si="1"/>
        <v>0.0042129629629629635</v>
      </c>
      <c r="I17" s="21">
        <f>F17-INDEX($F$4:$F$473,MATCH(D17,$D$4:$D$473,0))</f>
        <v>0</v>
      </c>
    </row>
    <row r="18" spans="1:9" s="11" customFormat="1" ht="15" customHeight="1">
      <c r="A18" s="17">
        <v>15</v>
      </c>
      <c r="B18" s="36" t="s">
        <v>38</v>
      </c>
      <c r="C18" s="39"/>
      <c r="D18" s="17" t="s">
        <v>31</v>
      </c>
      <c r="E18" s="18" t="s">
        <v>18</v>
      </c>
      <c r="F18" s="42">
        <v>0.026296296296296293</v>
      </c>
      <c r="G18" s="17" t="str">
        <f t="shared" si="0"/>
        <v>3.38/km</v>
      </c>
      <c r="H18" s="21">
        <f t="shared" si="1"/>
        <v>0.0045486111111111074</v>
      </c>
      <c r="I18" s="21">
        <f>F18-INDEX($F$4:$F$473,MATCH(D18,$D$4:$D$473,0))</f>
        <v>0.0006481481481481477</v>
      </c>
    </row>
    <row r="19" spans="1:9" s="11" customFormat="1" ht="15" customHeight="1">
      <c r="A19" s="17">
        <v>16</v>
      </c>
      <c r="B19" s="36" t="s">
        <v>39</v>
      </c>
      <c r="C19" s="39"/>
      <c r="D19" s="17" t="s">
        <v>22</v>
      </c>
      <c r="E19" s="18" t="s">
        <v>25</v>
      </c>
      <c r="F19" s="42">
        <v>0.02642361111111111</v>
      </c>
      <c r="G19" s="17" t="str">
        <f t="shared" si="0"/>
        <v>3.40/km</v>
      </c>
      <c r="H19" s="21">
        <f t="shared" si="1"/>
        <v>0.004675925925925924</v>
      </c>
      <c r="I19" s="21">
        <f>F19-INDEX($F$4:$F$473,MATCH(D19,$D$4:$D$473,0))</f>
        <v>0.0019097222222222224</v>
      </c>
    </row>
    <row r="20" spans="1:9" s="11" customFormat="1" ht="15" customHeight="1">
      <c r="A20" s="17">
        <v>17</v>
      </c>
      <c r="B20" s="36" t="s">
        <v>40</v>
      </c>
      <c r="C20" s="39"/>
      <c r="D20" s="17" t="s">
        <v>37</v>
      </c>
      <c r="E20" s="18" t="s">
        <v>20</v>
      </c>
      <c r="F20" s="42">
        <v>0.026446759259259264</v>
      </c>
      <c r="G20" s="17" t="str">
        <f t="shared" si="0"/>
        <v>3.40/km</v>
      </c>
      <c r="H20" s="21">
        <f t="shared" si="1"/>
        <v>0.004699074074074078</v>
      </c>
      <c r="I20" s="21">
        <f>F20-INDEX($F$4:$F$473,MATCH(D20,$D$4:$D$473,0))</f>
        <v>0.00048611111111111424</v>
      </c>
    </row>
    <row r="21" spans="1:9" s="11" customFormat="1" ht="15" customHeight="1">
      <c r="A21" s="17">
        <v>18</v>
      </c>
      <c r="B21" s="36" t="s">
        <v>41</v>
      </c>
      <c r="C21" s="39"/>
      <c r="D21" s="17" t="s">
        <v>37</v>
      </c>
      <c r="E21" s="18" t="s">
        <v>29</v>
      </c>
      <c r="F21" s="42">
        <v>0.026782407407407408</v>
      </c>
      <c r="G21" s="17" t="str">
        <f t="shared" si="0"/>
        <v>3.43/km</v>
      </c>
      <c r="H21" s="21">
        <f t="shared" si="1"/>
        <v>0.005034722222222222</v>
      </c>
      <c r="I21" s="21">
        <f>F21-INDEX($F$4:$F$473,MATCH(D21,$D$4:$D$473,0))</f>
        <v>0.0008217592592592582</v>
      </c>
    </row>
    <row r="22" spans="1:9" s="11" customFormat="1" ht="15" customHeight="1">
      <c r="A22" s="17">
        <v>19</v>
      </c>
      <c r="B22" s="36" t="s">
        <v>42</v>
      </c>
      <c r="C22" s="39"/>
      <c r="D22" s="17" t="s">
        <v>37</v>
      </c>
      <c r="E22" s="18" t="s">
        <v>216</v>
      </c>
      <c r="F22" s="42">
        <v>0.026805555555555555</v>
      </c>
      <c r="G22" s="17" t="str">
        <f t="shared" si="0"/>
        <v>3.43/km</v>
      </c>
      <c r="H22" s="21">
        <f t="shared" si="1"/>
        <v>0.005057870370370369</v>
      </c>
      <c r="I22" s="21">
        <f>F22-INDEX($F$4:$F$473,MATCH(D22,$D$4:$D$473,0))</f>
        <v>0.0008449074074074053</v>
      </c>
    </row>
    <row r="23" spans="1:9" s="11" customFormat="1" ht="15" customHeight="1">
      <c r="A23" s="17">
        <v>20</v>
      </c>
      <c r="B23" s="36" t="s">
        <v>43</v>
      </c>
      <c r="C23" s="39"/>
      <c r="D23" s="17" t="s">
        <v>22</v>
      </c>
      <c r="E23" s="18" t="s">
        <v>20</v>
      </c>
      <c r="F23" s="42">
        <v>0.02681712962962963</v>
      </c>
      <c r="G23" s="17" t="str">
        <f t="shared" si="0"/>
        <v>3.43/km</v>
      </c>
      <c r="H23" s="21">
        <f t="shared" si="1"/>
        <v>0.005069444444444446</v>
      </c>
      <c r="I23" s="21">
        <f>F23-INDEX($F$4:$F$473,MATCH(D23,$D$4:$D$473,0))</f>
        <v>0.0023032407407407446</v>
      </c>
    </row>
    <row r="24" spans="1:9" s="11" customFormat="1" ht="15" customHeight="1">
      <c r="A24" s="17">
        <v>21</v>
      </c>
      <c r="B24" s="36" t="s">
        <v>44</v>
      </c>
      <c r="C24" s="39"/>
      <c r="D24" s="17" t="s">
        <v>31</v>
      </c>
      <c r="E24" s="18" t="s">
        <v>20</v>
      </c>
      <c r="F24" s="42">
        <v>0.026898148148148147</v>
      </c>
      <c r="G24" s="17" t="str">
        <f t="shared" si="0"/>
        <v>3.43/km</v>
      </c>
      <c r="H24" s="21">
        <f t="shared" si="1"/>
        <v>0.005150462962962961</v>
      </c>
      <c r="I24" s="21">
        <f>F24-INDEX($F$4:$F$473,MATCH(D24,$D$4:$D$473,0))</f>
        <v>0.0012500000000000011</v>
      </c>
    </row>
    <row r="25" spans="1:9" s="11" customFormat="1" ht="15" customHeight="1">
      <c r="A25" s="17">
        <v>22</v>
      </c>
      <c r="B25" s="36" t="s">
        <v>45</v>
      </c>
      <c r="C25" s="39"/>
      <c r="D25" s="17" t="s">
        <v>22</v>
      </c>
      <c r="E25" s="18" t="s">
        <v>221</v>
      </c>
      <c r="F25" s="42">
        <v>0.02702546296296296</v>
      </c>
      <c r="G25" s="17" t="str">
        <f t="shared" si="0"/>
        <v>3.45/km</v>
      </c>
      <c r="H25" s="21">
        <f t="shared" si="1"/>
        <v>0.005277777777777774</v>
      </c>
      <c r="I25" s="21">
        <f>F25-INDEX($F$4:$F$473,MATCH(D25,$D$4:$D$473,0))</f>
        <v>0.0025115740740740723</v>
      </c>
    </row>
    <row r="26" spans="1:9" s="11" customFormat="1" ht="15" customHeight="1">
      <c r="A26" s="17">
        <v>23</v>
      </c>
      <c r="B26" s="36" t="s">
        <v>46</v>
      </c>
      <c r="C26" s="39"/>
      <c r="D26" s="17" t="s">
        <v>47</v>
      </c>
      <c r="E26" s="18" t="s">
        <v>219</v>
      </c>
      <c r="F26" s="42">
        <v>0.027314814814814816</v>
      </c>
      <c r="G26" s="17" t="str">
        <f t="shared" si="0"/>
        <v>3.47/km</v>
      </c>
      <c r="H26" s="21">
        <f t="shared" si="1"/>
        <v>0.00556712962962963</v>
      </c>
      <c r="I26" s="21">
        <f>F26-INDEX($F$4:$F$473,MATCH(D26,$D$4:$D$473,0))</f>
        <v>0</v>
      </c>
    </row>
    <row r="27" spans="1:9" s="12" customFormat="1" ht="15" customHeight="1">
      <c r="A27" s="17">
        <v>24</v>
      </c>
      <c r="B27" s="36" t="s">
        <v>48</v>
      </c>
      <c r="C27" s="39"/>
      <c r="D27" s="17" t="s">
        <v>49</v>
      </c>
      <c r="E27" s="18" t="s">
        <v>16</v>
      </c>
      <c r="F27" s="42">
        <v>0.02736111111111111</v>
      </c>
      <c r="G27" s="17" t="str">
        <f t="shared" si="0"/>
        <v>3.47/km</v>
      </c>
      <c r="H27" s="21">
        <f t="shared" si="1"/>
        <v>0.0056134259259259245</v>
      </c>
      <c r="I27" s="21">
        <f>F27-INDEX($F$4:$F$473,MATCH(D27,$D$4:$D$473,0))</f>
        <v>0</v>
      </c>
    </row>
    <row r="28" spans="1:9" s="11" customFormat="1" ht="15" customHeight="1">
      <c r="A28" s="17">
        <v>25</v>
      </c>
      <c r="B28" s="36" t="s">
        <v>50</v>
      </c>
      <c r="C28" s="39"/>
      <c r="D28" s="17" t="s">
        <v>22</v>
      </c>
      <c r="E28" s="18" t="s">
        <v>25</v>
      </c>
      <c r="F28" s="42">
        <v>0.027407407407407408</v>
      </c>
      <c r="G28" s="17" t="str">
        <f t="shared" si="0"/>
        <v>3.48/km</v>
      </c>
      <c r="H28" s="21">
        <f t="shared" si="1"/>
        <v>0.005659722222222222</v>
      </c>
      <c r="I28" s="21">
        <f>F28-INDEX($F$4:$F$473,MATCH(D28,$D$4:$D$473,0))</f>
        <v>0.002893518518518521</v>
      </c>
    </row>
    <row r="29" spans="1:9" s="11" customFormat="1" ht="15" customHeight="1">
      <c r="A29" s="27">
        <v>26</v>
      </c>
      <c r="B29" s="44" t="s">
        <v>51</v>
      </c>
      <c r="C29" s="45"/>
      <c r="D29" s="27" t="s">
        <v>31</v>
      </c>
      <c r="E29" s="28" t="s">
        <v>11</v>
      </c>
      <c r="F29" s="46">
        <v>0.027418981481481485</v>
      </c>
      <c r="G29" s="27" t="str">
        <f t="shared" si="0"/>
        <v>3.48/km</v>
      </c>
      <c r="H29" s="29">
        <f t="shared" si="1"/>
        <v>0.005671296296296299</v>
      </c>
      <c r="I29" s="29">
        <f>F29-INDEX($F$4:$F$473,MATCH(D29,$D$4:$D$473,0))</f>
        <v>0.0017708333333333395</v>
      </c>
    </row>
    <row r="30" spans="1:9" s="11" customFormat="1" ht="15" customHeight="1">
      <c r="A30" s="17">
        <v>27</v>
      </c>
      <c r="B30" s="36" t="s">
        <v>52</v>
      </c>
      <c r="C30" s="39"/>
      <c r="D30" s="17" t="s">
        <v>31</v>
      </c>
      <c r="E30" s="18" t="s">
        <v>53</v>
      </c>
      <c r="F30" s="42">
        <v>0.02753472222222222</v>
      </c>
      <c r="G30" s="17" t="str">
        <f t="shared" si="0"/>
        <v>3.49/km</v>
      </c>
      <c r="H30" s="21">
        <f t="shared" si="1"/>
        <v>0.005787037037037035</v>
      </c>
      <c r="I30" s="21">
        <f>F30-INDEX($F$4:$F$473,MATCH(D30,$D$4:$D$473,0))</f>
        <v>0.0018865740740740752</v>
      </c>
    </row>
    <row r="31" spans="1:9" s="11" customFormat="1" ht="15" customHeight="1">
      <c r="A31" s="17">
        <v>28</v>
      </c>
      <c r="B31" s="36" t="s">
        <v>54</v>
      </c>
      <c r="C31" s="39"/>
      <c r="D31" s="17" t="s">
        <v>22</v>
      </c>
      <c r="E31" s="18" t="s">
        <v>25</v>
      </c>
      <c r="F31" s="42">
        <v>0.027557870370370368</v>
      </c>
      <c r="G31" s="17" t="str">
        <f t="shared" si="0"/>
        <v>3.49/km</v>
      </c>
      <c r="H31" s="21">
        <f t="shared" si="1"/>
        <v>0.005810185185185182</v>
      </c>
      <c r="I31" s="21">
        <f>F31-INDEX($F$4:$F$473,MATCH(D31,$D$4:$D$473,0))</f>
        <v>0.003043981481481481</v>
      </c>
    </row>
    <row r="32" spans="1:9" s="11" customFormat="1" ht="15" customHeight="1">
      <c r="A32" s="17">
        <v>29</v>
      </c>
      <c r="B32" s="36" t="s">
        <v>55</v>
      </c>
      <c r="C32" s="39"/>
      <c r="D32" s="17" t="s">
        <v>47</v>
      </c>
      <c r="E32" s="18" t="s">
        <v>216</v>
      </c>
      <c r="F32" s="42">
        <v>0.027650462962962963</v>
      </c>
      <c r="G32" s="17" t="str">
        <f t="shared" si="0"/>
        <v>3.50/km</v>
      </c>
      <c r="H32" s="21">
        <f aca="true" t="shared" si="2" ref="H32:H95">F32-$F$4</f>
        <v>0.005902777777777778</v>
      </c>
      <c r="I32" s="21">
        <f>F32-INDEX($F$4:$F$473,MATCH(D32,$D$4:$D$473,0))</f>
        <v>0.0003356481481481474</v>
      </c>
    </row>
    <row r="33" spans="1:9" s="11" customFormat="1" ht="15" customHeight="1">
      <c r="A33" s="17">
        <v>30</v>
      </c>
      <c r="B33" s="36" t="s">
        <v>56</v>
      </c>
      <c r="C33" s="39"/>
      <c r="D33" s="17" t="s">
        <v>13</v>
      </c>
      <c r="E33" s="18" t="s">
        <v>217</v>
      </c>
      <c r="F33" s="42">
        <v>0.027719907407407405</v>
      </c>
      <c r="G33" s="17" t="str">
        <f t="shared" si="0"/>
        <v>3.50/km</v>
      </c>
      <c r="H33" s="21">
        <f t="shared" si="2"/>
        <v>0.005972222222222219</v>
      </c>
      <c r="I33" s="21">
        <f>F33-INDEX($F$4:$F$473,MATCH(D33,$D$4:$D$473,0))</f>
        <v>0.005972222222222219</v>
      </c>
    </row>
    <row r="34" spans="1:9" s="11" customFormat="1" ht="15" customHeight="1">
      <c r="A34" s="17">
        <v>31</v>
      </c>
      <c r="B34" s="36" t="s">
        <v>57</v>
      </c>
      <c r="C34" s="39"/>
      <c r="D34" s="17" t="s">
        <v>37</v>
      </c>
      <c r="E34" s="18" t="s">
        <v>216</v>
      </c>
      <c r="F34" s="42">
        <v>0.027766203703703706</v>
      </c>
      <c r="G34" s="17" t="str">
        <f t="shared" si="0"/>
        <v>3.51/km</v>
      </c>
      <c r="H34" s="21">
        <f t="shared" si="2"/>
        <v>0.00601851851851852</v>
      </c>
      <c r="I34" s="21">
        <f>F34-INDEX($F$4:$F$473,MATCH(D34,$D$4:$D$473,0))</f>
        <v>0.0018055555555555568</v>
      </c>
    </row>
    <row r="35" spans="1:9" s="11" customFormat="1" ht="15" customHeight="1">
      <c r="A35" s="17">
        <v>32</v>
      </c>
      <c r="B35" s="36" t="s">
        <v>58</v>
      </c>
      <c r="C35" s="39"/>
      <c r="D35" s="17" t="s">
        <v>47</v>
      </c>
      <c r="E35" s="18" t="s">
        <v>220</v>
      </c>
      <c r="F35" s="42">
        <v>0.027777777777777776</v>
      </c>
      <c r="G35" s="17" t="str">
        <f t="shared" si="0"/>
        <v>3.51/km</v>
      </c>
      <c r="H35" s="21">
        <f t="shared" si="2"/>
        <v>0.00603009259259259</v>
      </c>
      <c r="I35" s="21">
        <f>F35-INDEX($F$4:$F$473,MATCH(D35,$D$4:$D$473,0))</f>
        <v>0.00046296296296296016</v>
      </c>
    </row>
    <row r="36" spans="1:9" s="11" customFormat="1" ht="15" customHeight="1">
      <c r="A36" s="17">
        <v>33</v>
      </c>
      <c r="B36" s="36" t="s">
        <v>59</v>
      </c>
      <c r="C36" s="39"/>
      <c r="D36" s="17" t="s">
        <v>22</v>
      </c>
      <c r="E36" s="18" t="s">
        <v>20</v>
      </c>
      <c r="F36" s="42">
        <v>0.027858796296296298</v>
      </c>
      <c r="G36" s="17" t="str">
        <f t="shared" si="0"/>
        <v>3.51/km</v>
      </c>
      <c r="H36" s="21">
        <f t="shared" si="2"/>
        <v>0.006111111111111112</v>
      </c>
      <c r="I36" s="21">
        <f>F36-INDEX($F$4:$F$473,MATCH(D36,$D$4:$D$473,0))</f>
        <v>0.003344907407407411</v>
      </c>
    </row>
    <row r="37" spans="1:9" s="11" customFormat="1" ht="15" customHeight="1">
      <c r="A37" s="17">
        <v>34</v>
      </c>
      <c r="B37" s="36" t="s">
        <v>60</v>
      </c>
      <c r="C37" s="39"/>
      <c r="D37" s="17" t="s">
        <v>31</v>
      </c>
      <c r="E37" s="18" t="s">
        <v>223</v>
      </c>
      <c r="F37" s="42">
        <v>0.027893518518518515</v>
      </c>
      <c r="G37" s="17" t="str">
        <f t="shared" si="0"/>
        <v>3.52/km</v>
      </c>
      <c r="H37" s="21">
        <f t="shared" si="2"/>
        <v>0.0061458333333333295</v>
      </c>
      <c r="I37" s="21">
        <f>F37-INDEX($F$4:$F$473,MATCH(D37,$D$4:$D$473,0))</f>
        <v>0.00224537037037037</v>
      </c>
    </row>
    <row r="38" spans="1:9" s="11" customFormat="1" ht="15" customHeight="1">
      <c r="A38" s="17">
        <v>35</v>
      </c>
      <c r="B38" s="36" t="s">
        <v>61</v>
      </c>
      <c r="C38" s="39"/>
      <c r="D38" s="17" t="s">
        <v>22</v>
      </c>
      <c r="E38" s="18" t="s">
        <v>25</v>
      </c>
      <c r="F38" s="42">
        <v>0.027951388888888887</v>
      </c>
      <c r="G38" s="17" t="str">
        <f t="shared" si="0"/>
        <v>3.52/km</v>
      </c>
      <c r="H38" s="21">
        <f t="shared" si="2"/>
        <v>0.006203703703703701</v>
      </c>
      <c r="I38" s="21">
        <f>F38-INDEX($F$4:$F$473,MATCH(D38,$D$4:$D$473,0))</f>
        <v>0.0034374999999999996</v>
      </c>
    </row>
    <row r="39" spans="1:9" s="11" customFormat="1" ht="15" customHeight="1">
      <c r="A39" s="17">
        <v>36</v>
      </c>
      <c r="B39" s="36" t="s">
        <v>62</v>
      </c>
      <c r="C39" s="39"/>
      <c r="D39" s="17" t="s">
        <v>63</v>
      </c>
      <c r="E39" s="18" t="s">
        <v>218</v>
      </c>
      <c r="F39" s="42">
        <v>0.028171296296296302</v>
      </c>
      <c r="G39" s="17" t="str">
        <f t="shared" si="0"/>
        <v>3.54/km</v>
      </c>
      <c r="H39" s="21">
        <f t="shared" si="2"/>
        <v>0.006423611111111116</v>
      </c>
      <c r="I39" s="21">
        <f>F39-INDEX($F$4:$F$473,MATCH(D39,$D$4:$D$473,0))</f>
        <v>0</v>
      </c>
    </row>
    <row r="40" spans="1:9" s="11" customFormat="1" ht="15" customHeight="1">
      <c r="A40" s="17">
        <v>37</v>
      </c>
      <c r="B40" s="36" t="s">
        <v>64</v>
      </c>
      <c r="C40" s="39"/>
      <c r="D40" s="17" t="s">
        <v>47</v>
      </c>
      <c r="E40" s="18" t="s">
        <v>25</v>
      </c>
      <c r="F40" s="42">
        <v>0.028229166666666666</v>
      </c>
      <c r="G40" s="17" t="str">
        <f t="shared" si="0"/>
        <v>3.55/km</v>
      </c>
      <c r="H40" s="21">
        <f t="shared" si="2"/>
        <v>0.00648148148148148</v>
      </c>
      <c r="I40" s="21">
        <f>F40-INDEX($F$4:$F$473,MATCH(D40,$D$4:$D$473,0))</f>
        <v>0.0009143518518518502</v>
      </c>
    </row>
    <row r="41" spans="1:9" s="11" customFormat="1" ht="15" customHeight="1">
      <c r="A41" s="17">
        <v>38</v>
      </c>
      <c r="B41" s="36" t="s">
        <v>65</v>
      </c>
      <c r="C41" s="39"/>
      <c r="D41" s="17" t="s">
        <v>66</v>
      </c>
      <c r="E41" s="18" t="s">
        <v>20</v>
      </c>
      <c r="F41" s="42">
        <v>0.028344907407407412</v>
      </c>
      <c r="G41" s="17" t="str">
        <f t="shared" si="0"/>
        <v>3.55/km</v>
      </c>
      <c r="H41" s="21">
        <f t="shared" si="2"/>
        <v>0.0065972222222222265</v>
      </c>
      <c r="I41" s="21">
        <f>F41-INDEX($F$4:$F$473,MATCH(D41,$D$4:$D$473,0))</f>
        <v>0</v>
      </c>
    </row>
    <row r="42" spans="1:9" s="11" customFormat="1" ht="15" customHeight="1">
      <c r="A42" s="17">
        <v>39</v>
      </c>
      <c r="B42" s="36" t="s">
        <v>67</v>
      </c>
      <c r="C42" s="39"/>
      <c r="D42" s="17" t="s">
        <v>68</v>
      </c>
      <c r="E42" s="18" t="s">
        <v>217</v>
      </c>
      <c r="F42" s="42">
        <v>0.028275462962962964</v>
      </c>
      <c r="G42" s="17" t="str">
        <f t="shared" si="0"/>
        <v>3.55/km</v>
      </c>
      <c r="H42" s="21">
        <f t="shared" si="2"/>
        <v>0.006527777777777778</v>
      </c>
      <c r="I42" s="21">
        <f>F42-INDEX($F$4:$F$473,MATCH(D42,$D$4:$D$473,0))</f>
        <v>0</v>
      </c>
    </row>
    <row r="43" spans="1:9" s="11" customFormat="1" ht="15" customHeight="1">
      <c r="A43" s="17">
        <v>40</v>
      </c>
      <c r="B43" s="36" t="s">
        <v>69</v>
      </c>
      <c r="C43" s="39"/>
      <c r="D43" s="17" t="s">
        <v>47</v>
      </c>
      <c r="E43" s="18" t="s">
        <v>225</v>
      </c>
      <c r="F43" s="42">
        <v>0.028310185185185185</v>
      </c>
      <c r="G43" s="17" t="str">
        <f t="shared" si="0"/>
        <v>3.55/km</v>
      </c>
      <c r="H43" s="21">
        <f t="shared" si="2"/>
        <v>0.006562499999999999</v>
      </c>
      <c r="I43" s="21">
        <f>F43-INDEX($F$4:$F$473,MATCH(D43,$D$4:$D$473,0))</f>
        <v>0.0009953703703703687</v>
      </c>
    </row>
    <row r="44" spans="1:9" s="11" customFormat="1" ht="15" customHeight="1">
      <c r="A44" s="17">
        <v>41</v>
      </c>
      <c r="B44" s="36" t="s">
        <v>70</v>
      </c>
      <c r="C44" s="39"/>
      <c r="D44" s="17" t="s">
        <v>22</v>
      </c>
      <c r="E44" s="18" t="s">
        <v>217</v>
      </c>
      <c r="F44" s="42">
        <v>0.02832175925925926</v>
      </c>
      <c r="G44" s="17" t="str">
        <f t="shared" si="0"/>
        <v>3.55/km</v>
      </c>
      <c r="H44" s="21">
        <f t="shared" si="2"/>
        <v>0.0065740740740740725</v>
      </c>
      <c r="I44" s="21">
        <f>F44-INDEX($F$4:$F$473,MATCH(D44,$D$4:$D$473,0))</f>
        <v>0.003807870370370371</v>
      </c>
    </row>
    <row r="45" spans="1:9" s="11" customFormat="1" ht="15" customHeight="1">
      <c r="A45" s="17">
        <v>42</v>
      </c>
      <c r="B45" s="36" t="s">
        <v>71</v>
      </c>
      <c r="C45" s="39"/>
      <c r="D45" s="17" t="s">
        <v>63</v>
      </c>
      <c r="E45" s="18" t="s">
        <v>221</v>
      </c>
      <c r="F45" s="42">
        <v>0.028333333333333332</v>
      </c>
      <c r="G45" s="17" t="str">
        <f t="shared" si="0"/>
        <v>3.55/km</v>
      </c>
      <c r="H45" s="21">
        <f t="shared" si="2"/>
        <v>0.006585648148148146</v>
      </c>
      <c r="I45" s="21">
        <f>F45-INDEX($F$4:$F$473,MATCH(D45,$D$4:$D$473,0))</f>
        <v>0.00016203703703702999</v>
      </c>
    </row>
    <row r="46" spans="1:9" s="11" customFormat="1" ht="15" customHeight="1">
      <c r="A46" s="17">
        <v>43</v>
      </c>
      <c r="B46" s="36" t="s">
        <v>72</v>
      </c>
      <c r="C46" s="39"/>
      <c r="D46" s="17" t="s">
        <v>47</v>
      </c>
      <c r="E46" s="18" t="s">
        <v>20</v>
      </c>
      <c r="F46" s="42">
        <v>0.028425925925925924</v>
      </c>
      <c r="G46" s="17" t="str">
        <f t="shared" si="0"/>
        <v>3.56/km</v>
      </c>
      <c r="H46" s="21">
        <f t="shared" si="2"/>
        <v>0.006678240740740738</v>
      </c>
      <c r="I46" s="21">
        <f>F46-INDEX($F$4:$F$473,MATCH(D46,$D$4:$D$473,0))</f>
        <v>0.0011111111111111079</v>
      </c>
    </row>
    <row r="47" spans="1:9" s="11" customFormat="1" ht="15" customHeight="1">
      <c r="A47" s="17">
        <v>44</v>
      </c>
      <c r="B47" s="36" t="s">
        <v>73</v>
      </c>
      <c r="C47" s="39"/>
      <c r="D47" s="17" t="s">
        <v>63</v>
      </c>
      <c r="E47" s="18" t="s">
        <v>216</v>
      </c>
      <c r="F47" s="42">
        <v>0.02847222222222222</v>
      </c>
      <c r="G47" s="17" t="str">
        <f t="shared" si="0"/>
        <v>3.57/km</v>
      </c>
      <c r="H47" s="21">
        <f t="shared" si="2"/>
        <v>0.006724537037037036</v>
      </c>
      <c r="I47" s="21">
        <f>F47-INDEX($F$4:$F$473,MATCH(D47,$D$4:$D$473,0))</f>
        <v>0.00030092592592591977</v>
      </c>
    </row>
    <row r="48" spans="1:9" s="11" customFormat="1" ht="15" customHeight="1">
      <c r="A48" s="17">
        <v>45</v>
      </c>
      <c r="B48" s="36" t="s">
        <v>74</v>
      </c>
      <c r="C48" s="39"/>
      <c r="D48" s="17" t="s">
        <v>31</v>
      </c>
      <c r="E48" s="18" t="s">
        <v>20</v>
      </c>
      <c r="F48" s="42">
        <v>0.028483796296296295</v>
      </c>
      <c r="G48" s="17" t="str">
        <f t="shared" si="0"/>
        <v>3.57/km</v>
      </c>
      <c r="H48" s="21">
        <f t="shared" si="2"/>
        <v>0.006736111111111109</v>
      </c>
      <c r="I48" s="21">
        <f>F48-INDEX($F$4:$F$473,MATCH(D48,$D$4:$D$473,0))</f>
        <v>0.0028356481481481496</v>
      </c>
    </row>
    <row r="49" spans="1:9" s="11" customFormat="1" ht="15" customHeight="1">
      <c r="A49" s="17">
        <v>46</v>
      </c>
      <c r="B49" s="36" t="s">
        <v>75</v>
      </c>
      <c r="C49" s="39"/>
      <c r="D49" s="17" t="s">
        <v>22</v>
      </c>
      <c r="E49" s="18" t="s">
        <v>217</v>
      </c>
      <c r="F49" s="42">
        <v>0.02849537037037037</v>
      </c>
      <c r="G49" s="17" t="str">
        <f t="shared" si="0"/>
        <v>3.57/km</v>
      </c>
      <c r="H49" s="21">
        <f t="shared" si="2"/>
        <v>0.006747685185185183</v>
      </c>
      <c r="I49" s="21">
        <f>F49-INDEX($F$4:$F$473,MATCH(D49,$D$4:$D$473,0))</f>
        <v>0.003981481481481482</v>
      </c>
    </row>
    <row r="50" spans="1:9" s="11" customFormat="1" ht="15" customHeight="1">
      <c r="A50" s="17">
        <v>47</v>
      </c>
      <c r="B50" s="36" t="s">
        <v>76</v>
      </c>
      <c r="C50" s="39"/>
      <c r="D50" s="17" t="s">
        <v>63</v>
      </c>
      <c r="E50" s="18" t="s">
        <v>223</v>
      </c>
      <c r="F50" s="42">
        <v>0.02849537037037037</v>
      </c>
      <c r="G50" s="17" t="str">
        <f t="shared" si="0"/>
        <v>3.57/km</v>
      </c>
      <c r="H50" s="21">
        <f t="shared" si="2"/>
        <v>0.006747685185185183</v>
      </c>
      <c r="I50" s="21">
        <f>F50-INDEX($F$4:$F$473,MATCH(D50,$D$4:$D$473,0))</f>
        <v>0.0003240740740740669</v>
      </c>
    </row>
    <row r="51" spans="1:9" s="11" customFormat="1" ht="15" customHeight="1">
      <c r="A51" s="17">
        <v>48</v>
      </c>
      <c r="B51" s="36" t="s">
        <v>77</v>
      </c>
      <c r="C51" s="39"/>
      <c r="D51" s="17" t="s">
        <v>68</v>
      </c>
      <c r="E51" s="18" t="s">
        <v>217</v>
      </c>
      <c r="F51" s="42">
        <v>0.028530092592592593</v>
      </c>
      <c r="G51" s="17" t="str">
        <f t="shared" si="0"/>
        <v>3.57/km</v>
      </c>
      <c r="H51" s="21">
        <f t="shared" si="2"/>
        <v>0.006782407407407407</v>
      </c>
      <c r="I51" s="21">
        <f>F51-INDEX($F$4:$F$473,MATCH(D51,$D$4:$D$473,0))</f>
        <v>0.00025462962962962896</v>
      </c>
    </row>
    <row r="52" spans="1:9" s="11" customFormat="1" ht="15" customHeight="1">
      <c r="A52" s="17">
        <v>49</v>
      </c>
      <c r="B52" s="36" t="s">
        <v>78</v>
      </c>
      <c r="C52" s="39"/>
      <c r="D52" s="17" t="s">
        <v>31</v>
      </c>
      <c r="E52" s="18" t="s">
        <v>20</v>
      </c>
      <c r="F52" s="42">
        <v>0.02855324074074074</v>
      </c>
      <c r="G52" s="17" t="str">
        <f t="shared" si="0"/>
        <v>3.57/km</v>
      </c>
      <c r="H52" s="21">
        <f t="shared" si="2"/>
        <v>0.006805555555555554</v>
      </c>
      <c r="I52" s="21">
        <f>F52-INDEX($F$4:$F$473,MATCH(D52,$D$4:$D$473,0))</f>
        <v>0.0029050925925925945</v>
      </c>
    </row>
    <row r="53" spans="1:9" s="13" customFormat="1" ht="15" customHeight="1">
      <c r="A53" s="17">
        <v>50</v>
      </c>
      <c r="B53" s="36" t="s">
        <v>79</v>
      </c>
      <c r="C53" s="39"/>
      <c r="D53" s="17" t="s">
        <v>47</v>
      </c>
      <c r="E53" s="18" t="s">
        <v>216</v>
      </c>
      <c r="F53" s="42">
        <v>0.028564814814814817</v>
      </c>
      <c r="G53" s="17" t="str">
        <f t="shared" si="0"/>
        <v>3.57/km</v>
      </c>
      <c r="H53" s="21">
        <f t="shared" si="2"/>
        <v>0.006817129629629631</v>
      </c>
      <c r="I53" s="21">
        <f>F53-INDEX($F$4:$F$473,MATCH(D53,$D$4:$D$473,0))</f>
        <v>0.0012500000000000011</v>
      </c>
    </row>
    <row r="54" spans="1:9" s="11" customFormat="1" ht="15" customHeight="1">
      <c r="A54" s="17">
        <v>51</v>
      </c>
      <c r="B54" s="36" t="s">
        <v>80</v>
      </c>
      <c r="C54" s="39"/>
      <c r="D54" s="17" t="s">
        <v>37</v>
      </c>
      <c r="E54" s="18" t="s">
        <v>20</v>
      </c>
      <c r="F54" s="42">
        <v>0.02875</v>
      </c>
      <c r="G54" s="17" t="str">
        <f t="shared" si="0"/>
        <v>3.59/km</v>
      </c>
      <c r="H54" s="21">
        <f t="shared" si="2"/>
        <v>0.007002314814814815</v>
      </c>
      <c r="I54" s="21">
        <f>F54-INDEX($F$4:$F$473,MATCH(D54,$D$4:$D$473,0))</f>
        <v>0.002789351851851852</v>
      </c>
    </row>
    <row r="55" spans="1:9" s="11" customFormat="1" ht="15" customHeight="1">
      <c r="A55" s="17">
        <v>52</v>
      </c>
      <c r="B55" s="36" t="s">
        <v>81</v>
      </c>
      <c r="C55" s="39"/>
      <c r="D55" s="17" t="s">
        <v>37</v>
      </c>
      <c r="E55" s="18" t="s">
        <v>25</v>
      </c>
      <c r="F55" s="42">
        <v>0.02908564814814815</v>
      </c>
      <c r="G55" s="17" t="str">
        <f t="shared" si="0"/>
        <v>4.02/km</v>
      </c>
      <c r="H55" s="21">
        <f t="shared" si="2"/>
        <v>0.007337962962962963</v>
      </c>
      <c r="I55" s="21">
        <f>F55-INDEX($F$4:$F$473,MATCH(D55,$D$4:$D$473,0))</f>
        <v>0.0031249999999999993</v>
      </c>
    </row>
    <row r="56" spans="1:9" s="11" customFormat="1" ht="15" customHeight="1">
      <c r="A56" s="17">
        <v>53</v>
      </c>
      <c r="B56" s="36" t="s">
        <v>82</v>
      </c>
      <c r="C56" s="39"/>
      <c r="D56" s="17" t="s">
        <v>22</v>
      </c>
      <c r="E56" s="18" t="s">
        <v>217</v>
      </c>
      <c r="F56" s="42">
        <v>0.02908564814814815</v>
      </c>
      <c r="G56" s="17" t="str">
        <f t="shared" si="0"/>
        <v>4.02/km</v>
      </c>
      <c r="H56" s="21">
        <f t="shared" si="2"/>
        <v>0.007337962962962963</v>
      </c>
      <c r="I56" s="21">
        <f>F56-INDEX($F$4:$F$473,MATCH(D56,$D$4:$D$473,0))</f>
        <v>0.0045717592592592615</v>
      </c>
    </row>
    <row r="57" spans="1:9" s="11" customFormat="1" ht="15" customHeight="1">
      <c r="A57" s="17">
        <v>54</v>
      </c>
      <c r="B57" s="36" t="s">
        <v>83</v>
      </c>
      <c r="C57" s="39"/>
      <c r="D57" s="17" t="s">
        <v>47</v>
      </c>
      <c r="E57" s="18" t="s">
        <v>221</v>
      </c>
      <c r="F57" s="42">
        <v>0.029143518518518517</v>
      </c>
      <c r="G57" s="17" t="str">
        <f t="shared" si="0"/>
        <v>4.02/km</v>
      </c>
      <c r="H57" s="21">
        <f t="shared" si="2"/>
        <v>0.007395833333333331</v>
      </c>
      <c r="I57" s="21">
        <f>F57-INDEX($F$4:$F$473,MATCH(D57,$D$4:$D$473,0))</f>
        <v>0.0018287037037037004</v>
      </c>
    </row>
    <row r="58" spans="1:9" s="11" customFormat="1" ht="15" customHeight="1">
      <c r="A58" s="17">
        <v>55</v>
      </c>
      <c r="B58" s="36" t="s">
        <v>84</v>
      </c>
      <c r="C58" s="39"/>
      <c r="D58" s="17" t="s">
        <v>68</v>
      </c>
      <c r="E58" s="18" t="s">
        <v>216</v>
      </c>
      <c r="F58" s="42">
        <v>0.029155092592592594</v>
      </c>
      <c r="G58" s="17" t="str">
        <f t="shared" si="0"/>
        <v>4.02/km</v>
      </c>
      <c r="H58" s="21">
        <f t="shared" si="2"/>
        <v>0.007407407407407408</v>
      </c>
      <c r="I58" s="21">
        <f>F58-INDEX($F$4:$F$473,MATCH(D58,$D$4:$D$473,0))</f>
        <v>0.0008796296296296295</v>
      </c>
    </row>
    <row r="59" spans="1:9" s="11" customFormat="1" ht="15" customHeight="1">
      <c r="A59" s="17">
        <v>56</v>
      </c>
      <c r="B59" s="36" t="s">
        <v>85</v>
      </c>
      <c r="C59" s="39"/>
      <c r="D59" s="17" t="s">
        <v>22</v>
      </c>
      <c r="E59" s="18" t="s">
        <v>217</v>
      </c>
      <c r="F59" s="42">
        <v>0.02918981481481481</v>
      </c>
      <c r="G59" s="17" t="str">
        <f t="shared" si="0"/>
        <v>4.03/km</v>
      </c>
      <c r="H59" s="21">
        <f t="shared" si="2"/>
        <v>0.007442129629629625</v>
      </c>
      <c r="I59" s="21">
        <f>F59-INDEX($F$4:$F$473,MATCH(D59,$D$4:$D$473,0))</f>
        <v>0.004675925925925924</v>
      </c>
    </row>
    <row r="60" spans="1:9" s="11" customFormat="1" ht="15" customHeight="1">
      <c r="A60" s="17">
        <v>57</v>
      </c>
      <c r="B60" s="36" t="s">
        <v>86</v>
      </c>
      <c r="C60" s="39"/>
      <c r="D60" s="17" t="s">
        <v>37</v>
      </c>
      <c r="E60" s="18" t="s">
        <v>217</v>
      </c>
      <c r="F60" s="42">
        <v>0.02925925925925926</v>
      </c>
      <c r="G60" s="17" t="str">
        <f t="shared" si="0"/>
        <v>4.03/km</v>
      </c>
      <c r="H60" s="21">
        <f t="shared" si="2"/>
        <v>0.007511574074074073</v>
      </c>
      <c r="I60" s="21">
        <f>F60-INDEX($F$4:$F$473,MATCH(D60,$D$4:$D$473,0))</f>
        <v>0.00329861111111111</v>
      </c>
    </row>
    <row r="61" spans="1:9" s="11" customFormat="1" ht="15" customHeight="1">
      <c r="A61" s="17">
        <v>58</v>
      </c>
      <c r="B61" s="36" t="s">
        <v>87</v>
      </c>
      <c r="C61" s="39"/>
      <c r="D61" s="17" t="s">
        <v>22</v>
      </c>
      <c r="E61" s="18" t="s">
        <v>219</v>
      </c>
      <c r="F61" s="42">
        <v>0.029328703703703704</v>
      </c>
      <c r="G61" s="17" t="str">
        <f t="shared" si="0"/>
        <v>4.04/km</v>
      </c>
      <c r="H61" s="21">
        <f t="shared" si="2"/>
        <v>0.007581018518518518</v>
      </c>
      <c r="I61" s="21">
        <f>F61-INDEX($F$4:$F$473,MATCH(D61,$D$4:$D$473,0))</f>
        <v>0.004814814814814817</v>
      </c>
    </row>
    <row r="62" spans="1:9" s="11" customFormat="1" ht="15" customHeight="1">
      <c r="A62" s="17">
        <v>59</v>
      </c>
      <c r="B62" s="36" t="s">
        <v>88</v>
      </c>
      <c r="C62" s="39"/>
      <c r="D62" s="17" t="s">
        <v>89</v>
      </c>
      <c r="E62" s="18" t="s">
        <v>222</v>
      </c>
      <c r="F62" s="42">
        <v>0.029375</v>
      </c>
      <c r="G62" s="17" t="str">
        <f t="shared" si="0"/>
        <v>4.04/km</v>
      </c>
      <c r="H62" s="21">
        <f t="shared" si="2"/>
        <v>0.0076273148148148125</v>
      </c>
      <c r="I62" s="21">
        <f>F62-INDEX($F$4:$F$473,MATCH(D62,$D$4:$D$473,0))</f>
        <v>0</v>
      </c>
    </row>
    <row r="63" spans="1:9" s="11" customFormat="1" ht="15" customHeight="1">
      <c r="A63" s="17">
        <v>60</v>
      </c>
      <c r="B63" s="36" t="s">
        <v>90</v>
      </c>
      <c r="C63" s="39"/>
      <c r="D63" s="17" t="s">
        <v>37</v>
      </c>
      <c r="E63" s="18" t="s">
        <v>217</v>
      </c>
      <c r="F63" s="42">
        <v>0.02957175925925926</v>
      </c>
      <c r="G63" s="17" t="str">
        <f t="shared" si="0"/>
        <v>4.06/km</v>
      </c>
      <c r="H63" s="21">
        <f t="shared" si="2"/>
        <v>0.007824074074074074</v>
      </c>
      <c r="I63" s="21">
        <f>F63-INDEX($F$4:$F$473,MATCH(D63,$D$4:$D$473,0))</f>
        <v>0.00361111111111111</v>
      </c>
    </row>
    <row r="64" spans="1:9" s="11" customFormat="1" ht="15" customHeight="1">
      <c r="A64" s="17">
        <v>61</v>
      </c>
      <c r="B64" s="36" t="s">
        <v>91</v>
      </c>
      <c r="C64" s="39"/>
      <c r="D64" s="17" t="s">
        <v>22</v>
      </c>
      <c r="E64" s="18" t="s">
        <v>217</v>
      </c>
      <c r="F64" s="42">
        <v>0.02960648148148148</v>
      </c>
      <c r="G64" s="17" t="str">
        <f t="shared" si="0"/>
        <v>4.06/km</v>
      </c>
      <c r="H64" s="21">
        <f t="shared" si="2"/>
        <v>0.007858796296296294</v>
      </c>
      <c r="I64" s="21">
        <f>F64-INDEX($F$4:$F$473,MATCH(D64,$D$4:$D$473,0))</f>
        <v>0.005092592592592593</v>
      </c>
    </row>
    <row r="65" spans="1:9" s="11" customFormat="1" ht="15" customHeight="1">
      <c r="A65" s="17">
        <v>62</v>
      </c>
      <c r="B65" s="36" t="s">
        <v>92</v>
      </c>
      <c r="C65" s="39"/>
      <c r="D65" s="17" t="s">
        <v>31</v>
      </c>
      <c r="E65" s="18" t="s">
        <v>93</v>
      </c>
      <c r="F65" s="42">
        <v>0.029756944444444447</v>
      </c>
      <c r="G65" s="17" t="str">
        <f t="shared" si="0"/>
        <v>4.07/km</v>
      </c>
      <c r="H65" s="21">
        <f t="shared" si="2"/>
        <v>0.008009259259259261</v>
      </c>
      <c r="I65" s="21">
        <f>F65-INDEX($F$4:$F$473,MATCH(D65,$D$4:$D$473,0))</f>
        <v>0.004108796296296301</v>
      </c>
    </row>
    <row r="66" spans="1:9" s="11" customFormat="1" ht="15" customHeight="1">
      <c r="A66" s="17">
        <v>63</v>
      </c>
      <c r="B66" s="36" t="s">
        <v>94</v>
      </c>
      <c r="C66" s="39"/>
      <c r="D66" s="17" t="s">
        <v>37</v>
      </c>
      <c r="E66" s="18" t="s">
        <v>219</v>
      </c>
      <c r="F66" s="42">
        <v>0.036770833333333336</v>
      </c>
      <c r="G66" s="17" t="str">
        <f t="shared" si="0"/>
        <v>5.05/km</v>
      </c>
      <c r="H66" s="21">
        <f t="shared" si="2"/>
        <v>0.01502314814814815</v>
      </c>
      <c r="I66" s="21">
        <f>F66-INDEX($F$4:$F$473,MATCH(D66,$D$4:$D$473,0))</f>
        <v>0.010810185185185187</v>
      </c>
    </row>
    <row r="67" spans="1:9" s="11" customFormat="1" ht="15" customHeight="1">
      <c r="A67" s="17">
        <v>64</v>
      </c>
      <c r="B67" s="36" t="s">
        <v>95</v>
      </c>
      <c r="C67" s="39"/>
      <c r="D67" s="17" t="s">
        <v>89</v>
      </c>
      <c r="E67" s="18" t="s">
        <v>220</v>
      </c>
      <c r="F67" s="42">
        <v>0.029837962962962965</v>
      </c>
      <c r="G67" s="17" t="str">
        <f t="shared" si="0"/>
        <v>4.08/km</v>
      </c>
      <c r="H67" s="21">
        <f t="shared" si="2"/>
        <v>0.00809027777777778</v>
      </c>
      <c r="I67" s="21">
        <f>F67-INDEX($F$4:$F$473,MATCH(D67,$D$4:$D$473,0))</f>
        <v>0.0004629629629629671</v>
      </c>
    </row>
    <row r="68" spans="1:9" s="11" customFormat="1" ht="15" customHeight="1">
      <c r="A68" s="17">
        <v>65</v>
      </c>
      <c r="B68" s="36" t="s">
        <v>96</v>
      </c>
      <c r="C68" s="39"/>
      <c r="D68" s="17" t="s">
        <v>47</v>
      </c>
      <c r="E68" s="18" t="s">
        <v>25</v>
      </c>
      <c r="F68" s="42">
        <v>0.02990740740740741</v>
      </c>
      <c r="G68" s="17" t="str">
        <f aca="true" t="shared" si="3" ref="G68:G131">TEXT(INT((HOUR(F68)*3600+MINUTE(F68)*60+SECOND(F68))/$I$2/60),"0")&amp;"."&amp;TEXT(MOD((HOUR(F68)*3600+MINUTE(F68)*60+SECOND(F68))/$I$2,60),"00")&amp;"/km"</f>
        <v>4.08/km</v>
      </c>
      <c r="H68" s="21">
        <f t="shared" si="2"/>
        <v>0.008159722222222224</v>
      </c>
      <c r="I68" s="21">
        <f>F68-INDEX($F$4:$F$473,MATCH(D68,$D$4:$D$473,0))</f>
        <v>0.0025925925925925943</v>
      </c>
    </row>
    <row r="69" spans="1:9" s="11" customFormat="1" ht="15" customHeight="1">
      <c r="A69" s="17">
        <v>66</v>
      </c>
      <c r="B69" s="36" t="s">
        <v>97</v>
      </c>
      <c r="C69" s="39"/>
      <c r="D69" s="17" t="s">
        <v>47</v>
      </c>
      <c r="E69" s="18" t="s">
        <v>20</v>
      </c>
      <c r="F69" s="42">
        <v>0.030173611111111113</v>
      </c>
      <c r="G69" s="17" t="str">
        <f t="shared" si="3"/>
        <v>4.11/km</v>
      </c>
      <c r="H69" s="21">
        <f t="shared" si="2"/>
        <v>0.008425925925925927</v>
      </c>
      <c r="I69" s="21">
        <f>F69-INDEX($F$4:$F$473,MATCH(D69,$D$4:$D$473,0))</f>
        <v>0.0028587962962962968</v>
      </c>
    </row>
    <row r="70" spans="1:9" s="11" customFormat="1" ht="15" customHeight="1">
      <c r="A70" s="17">
        <v>67</v>
      </c>
      <c r="B70" s="36" t="s">
        <v>98</v>
      </c>
      <c r="C70" s="39"/>
      <c r="D70" s="17" t="s">
        <v>63</v>
      </c>
      <c r="E70" s="18" t="s">
        <v>216</v>
      </c>
      <c r="F70" s="42">
        <v>0.030208333333333334</v>
      </c>
      <c r="G70" s="17" t="str">
        <f t="shared" si="3"/>
        <v>4.11/km</v>
      </c>
      <c r="H70" s="21">
        <f t="shared" si="2"/>
        <v>0.008460648148148148</v>
      </c>
      <c r="I70" s="21">
        <f>F70-INDEX($F$4:$F$473,MATCH(D70,$D$4:$D$473,0))</f>
        <v>0.0020370370370370317</v>
      </c>
    </row>
    <row r="71" spans="1:9" s="11" customFormat="1" ht="15" customHeight="1">
      <c r="A71" s="17">
        <v>68</v>
      </c>
      <c r="B71" s="36" t="s">
        <v>99</v>
      </c>
      <c r="C71" s="39"/>
      <c r="D71" s="17" t="s">
        <v>22</v>
      </c>
      <c r="E71" s="18" t="s">
        <v>53</v>
      </c>
      <c r="F71" s="42">
        <v>0.03023148148148148</v>
      </c>
      <c r="G71" s="17" t="str">
        <f t="shared" si="3"/>
        <v>4.11/km</v>
      </c>
      <c r="H71" s="21">
        <f t="shared" si="2"/>
        <v>0.008483796296296295</v>
      </c>
      <c r="I71" s="21">
        <f>F71-INDEX($F$4:$F$473,MATCH(D71,$D$4:$D$473,0))</f>
        <v>0.0057175925925925936</v>
      </c>
    </row>
    <row r="72" spans="1:9" s="11" customFormat="1" ht="15" customHeight="1">
      <c r="A72" s="17">
        <v>69</v>
      </c>
      <c r="B72" s="36" t="s">
        <v>100</v>
      </c>
      <c r="C72" s="39"/>
      <c r="D72" s="17" t="s">
        <v>37</v>
      </c>
      <c r="E72" s="18" t="s">
        <v>53</v>
      </c>
      <c r="F72" s="42">
        <v>0.030243055555555554</v>
      </c>
      <c r="G72" s="17" t="str">
        <f t="shared" si="3"/>
        <v>4.11/km</v>
      </c>
      <c r="H72" s="21">
        <f t="shared" si="2"/>
        <v>0.008495370370370368</v>
      </c>
      <c r="I72" s="21">
        <f>F72-INDEX($F$4:$F$473,MATCH(D72,$D$4:$D$473,0))</f>
        <v>0.004282407407407405</v>
      </c>
    </row>
    <row r="73" spans="1:9" s="11" customFormat="1" ht="15" customHeight="1">
      <c r="A73" s="17">
        <v>70</v>
      </c>
      <c r="B73" s="36" t="s">
        <v>101</v>
      </c>
      <c r="C73" s="39"/>
      <c r="D73" s="17" t="s">
        <v>68</v>
      </c>
      <c r="E73" s="18" t="s">
        <v>220</v>
      </c>
      <c r="F73" s="42">
        <v>0.03040509259259259</v>
      </c>
      <c r="G73" s="17" t="str">
        <f t="shared" si="3"/>
        <v>4.13/km</v>
      </c>
      <c r="H73" s="21">
        <f t="shared" si="2"/>
        <v>0.008657407407407405</v>
      </c>
      <c r="I73" s="21">
        <f>F73-INDEX($F$4:$F$473,MATCH(D73,$D$4:$D$473,0))</f>
        <v>0.002129629629629627</v>
      </c>
    </row>
    <row r="74" spans="1:9" s="11" customFormat="1" ht="15" customHeight="1">
      <c r="A74" s="17">
        <v>71</v>
      </c>
      <c r="B74" s="36" t="s">
        <v>102</v>
      </c>
      <c r="C74" s="39"/>
      <c r="D74" s="17" t="s">
        <v>37</v>
      </c>
      <c r="E74" s="18" t="s">
        <v>220</v>
      </c>
      <c r="F74" s="42">
        <v>0.03040509259259259</v>
      </c>
      <c r="G74" s="17" t="str">
        <f t="shared" si="3"/>
        <v>4.13/km</v>
      </c>
      <c r="H74" s="21">
        <f t="shared" si="2"/>
        <v>0.008657407407407405</v>
      </c>
      <c r="I74" s="21">
        <f>F74-INDEX($F$4:$F$473,MATCH(D74,$D$4:$D$473,0))</f>
        <v>0.004444444444444442</v>
      </c>
    </row>
    <row r="75" spans="1:9" s="11" customFormat="1" ht="15" customHeight="1">
      <c r="A75" s="17">
        <v>72</v>
      </c>
      <c r="B75" s="36" t="s">
        <v>103</v>
      </c>
      <c r="C75" s="39"/>
      <c r="D75" s="17" t="s">
        <v>89</v>
      </c>
      <c r="E75" s="18" t="s">
        <v>104</v>
      </c>
      <c r="F75" s="42">
        <v>0.030474537037037036</v>
      </c>
      <c r="G75" s="17" t="str">
        <f t="shared" si="3"/>
        <v>4.13/km</v>
      </c>
      <c r="H75" s="21">
        <f t="shared" si="2"/>
        <v>0.00872685185185185</v>
      </c>
      <c r="I75" s="21">
        <f>F75-INDEX($F$4:$F$473,MATCH(D75,$D$4:$D$473,0))</f>
        <v>0.0010995370370370378</v>
      </c>
    </row>
    <row r="76" spans="1:9" s="11" customFormat="1" ht="15" customHeight="1">
      <c r="A76" s="17">
        <v>73</v>
      </c>
      <c r="B76" s="36" t="s">
        <v>105</v>
      </c>
      <c r="C76" s="39"/>
      <c r="D76" s="17" t="s">
        <v>215</v>
      </c>
      <c r="E76" s="18" t="s">
        <v>106</v>
      </c>
      <c r="F76" s="42">
        <v>0.030567129629629628</v>
      </c>
      <c r="G76" s="17" t="str">
        <f t="shared" si="3"/>
        <v>4.14/km</v>
      </c>
      <c r="H76" s="21">
        <f t="shared" si="2"/>
        <v>0.008819444444444442</v>
      </c>
      <c r="I76" s="21">
        <f>F76-INDEX($F$4:$F$473,MATCH(D76,$D$4:$D$473,0))</f>
        <v>0</v>
      </c>
    </row>
    <row r="77" spans="1:9" s="11" customFormat="1" ht="15" customHeight="1">
      <c r="A77" s="17">
        <v>74</v>
      </c>
      <c r="B77" s="36" t="s">
        <v>107</v>
      </c>
      <c r="C77" s="39"/>
      <c r="D77" s="17" t="s">
        <v>63</v>
      </c>
      <c r="E77" s="18" t="s">
        <v>216</v>
      </c>
      <c r="F77" s="42">
        <v>0.0305787037037037</v>
      </c>
      <c r="G77" s="17" t="str">
        <f t="shared" si="3"/>
        <v>4.14/km</v>
      </c>
      <c r="H77" s="21">
        <f t="shared" si="2"/>
        <v>0.008831018518518516</v>
      </c>
      <c r="I77" s="21">
        <f>F77-INDEX($F$4:$F$473,MATCH(D77,$D$4:$D$473,0))</f>
        <v>0.0024074074074073998</v>
      </c>
    </row>
    <row r="78" spans="1:9" s="11" customFormat="1" ht="15" customHeight="1">
      <c r="A78" s="17">
        <v>75</v>
      </c>
      <c r="B78" s="36" t="s">
        <v>108</v>
      </c>
      <c r="C78" s="39"/>
      <c r="D78" s="17" t="s">
        <v>63</v>
      </c>
      <c r="E78" s="18" t="s">
        <v>217</v>
      </c>
      <c r="F78" s="42">
        <v>0.03061342592592593</v>
      </c>
      <c r="G78" s="17" t="str">
        <f t="shared" si="3"/>
        <v>4.14/km</v>
      </c>
      <c r="H78" s="21">
        <f t="shared" si="2"/>
        <v>0.008865740740740743</v>
      </c>
      <c r="I78" s="21">
        <f>F78-INDEX($F$4:$F$473,MATCH(D78,$D$4:$D$473,0))</f>
        <v>0.0024421296296296274</v>
      </c>
    </row>
    <row r="79" spans="1:9" s="11" customFormat="1" ht="15" customHeight="1">
      <c r="A79" s="17">
        <v>76</v>
      </c>
      <c r="B79" s="36" t="s">
        <v>109</v>
      </c>
      <c r="C79" s="39"/>
      <c r="D79" s="17" t="s">
        <v>47</v>
      </c>
      <c r="E79" s="18" t="s">
        <v>18</v>
      </c>
      <c r="F79" s="42">
        <v>0.03070601851851852</v>
      </c>
      <c r="G79" s="17" t="str">
        <f t="shared" si="3"/>
        <v>4.15/km</v>
      </c>
      <c r="H79" s="21">
        <f t="shared" si="2"/>
        <v>0.008958333333333336</v>
      </c>
      <c r="I79" s="21">
        <f>F79-INDEX($F$4:$F$473,MATCH(D79,$D$4:$D$473,0))</f>
        <v>0.0033912037037037053</v>
      </c>
    </row>
    <row r="80" spans="1:9" s="13" customFormat="1" ht="15" customHeight="1">
      <c r="A80" s="17">
        <v>77</v>
      </c>
      <c r="B80" s="36" t="s">
        <v>110</v>
      </c>
      <c r="C80" s="39"/>
      <c r="D80" s="17" t="s">
        <v>63</v>
      </c>
      <c r="E80" s="18" t="s">
        <v>216</v>
      </c>
      <c r="F80" s="42">
        <v>0.030775462962962966</v>
      </c>
      <c r="G80" s="17" t="str">
        <f t="shared" si="3"/>
        <v>4.16/km</v>
      </c>
      <c r="H80" s="21">
        <f t="shared" si="2"/>
        <v>0.00902777777777778</v>
      </c>
      <c r="I80" s="21">
        <f>F80-INDEX($F$4:$F$473,MATCH(D80,$D$4:$D$473,0))</f>
        <v>0.0026041666666666644</v>
      </c>
    </row>
    <row r="81" spans="1:9" s="11" customFormat="1" ht="15" customHeight="1">
      <c r="A81" s="17">
        <v>78</v>
      </c>
      <c r="B81" s="36" t="s">
        <v>111</v>
      </c>
      <c r="C81" s="39"/>
      <c r="D81" s="17" t="s">
        <v>112</v>
      </c>
      <c r="E81" s="18" t="s">
        <v>218</v>
      </c>
      <c r="F81" s="42">
        <v>0.03085648148148148</v>
      </c>
      <c r="G81" s="17" t="str">
        <f t="shared" si="3"/>
        <v>4.16/km</v>
      </c>
      <c r="H81" s="21">
        <f t="shared" si="2"/>
        <v>0.009108796296296295</v>
      </c>
      <c r="I81" s="21">
        <f>F81-INDEX($F$4:$F$473,MATCH(D81,$D$4:$D$473,0))</f>
        <v>0</v>
      </c>
    </row>
    <row r="82" spans="1:9" s="11" customFormat="1" ht="15" customHeight="1">
      <c r="A82" s="17">
        <v>79</v>
      </c>
      <c r="B82" s="36" t="s">
        <v>113</v>
      </c>
      <c r="C82" s="39"/>
      <c r="D82" s="17" t="s">
        <v>37</v>
      </c>
      <c r="E82" s="18" t="s">
        <v>25</v>
      </c>
      <c r="F82" s="42">
        <v>0.030879629629629632</v>
      </c>
      <c r="G82" s="17" t="str">
        <f t="shared" si="3"/>
        <v>4.17/km</v>
      </c>
      <c r="H82" s="21">
        <f t="shared" si="2"/>
        <v>0.009131944444444446</v>
      </c>
      <c r="I82" s="21">
        <f>F82-INDEX($F$4:$F$473,MATCH(D82,$D$4:$D$473,0))</f>
        <v>0.0049189814814814825</v>
      </c>
    </row>
    <row r="83" spans="1:9" s="11" customFormat="1" ht="15" customHeight="1">
      <c r="A83" s="17">
        <v>80</v>
      </c>
      <c r="B83" s="36" t="s">
        <v>114</v>
      </c>
      <c r="C83" s="39"/>
      <c r="D83" s="17" t="s">
        <v>47</v>
      </c>
      <c r="E83" s="18" t="s">
        <v>216</v>
      </c>
      <c r="F83" s="42">
        <v>0.030891203703703702</v>
      </c>
      <c r="G83" s="17" t="str">
        <f t="shared" si="3"/>
        <v>4.17/km</v>
      </c>
      <c r="H83" s="21">
        <f t="shared" si="2"/>
        <v>0.009143518518518516</v>
      </c>
      <c r="I83" s="21">
        <f>F83-INDEX($F$4:$F$473,MATCH(D83,$D$4:$D$473,0))</f>
        <v>0.003576388888888886</v>
      </c>
    </row>
    <row r="84" spans="1:9" ht="15" customHeight="1">
      <c r="A84" s="17">
        <v>81</v>
      </c>
      <c r="B84" s="36" t="s">
        <v>115</v>
      </c>
      <c r="C84" s="39"/>
      <c r="D84" s="17" t="s">
        <v>31</v>
      </c>
      <c r="E84" s="18" t="s">
        <v>53</v>
      </c>
      <c r="F84" s="42">
        <v>0.030983796296296297</v>
      </c>
      <c r="G84" s="17" t="str">
        <f t="shared" si="3"/>
        <v>4.17/km</v>
      </c>
      <c r="H84" s="21">
        <f t="shared" si="2"/>
        <v>0.009236111111111112</v>
      </c>
      <c r="I84" s="21">
        <f>F84-INDEX($F$4:$F$473,MATCH(D84,$D$4:$D$473,0))</f>
        <v>0.005335648148148152</v>
      </c>
    </row>
    <row r="85" spans="1:9" ht="15" customHeight="1">
      <c r="A85" s="17">
        <v>82</v>
      </c>
      <c r="B85" s="36" t="s">
        <v>116</v>
      </c>
      <c r="C85" s="39"/>
      <c r="D85" s="17" t="s">
        <v>37</v>
      </c>
      <c r="E85" s="18" t="s">
        <v>20</v>
      </c>
      <c r="F85" s="42">
        <v>0.031018518518518515</v>
      </c>
      <c r="G85" s="17" t="str">
        <f t="shared" si="3"/>
        <v>4.18/km</v>
      </c>
      <c r="H85" s="21">
        <f t="shared" si="2"/>
        <v>0.009270833333333329</v>
      </c>
      <c r="I85" s="21">
        <f>F85-INDEX($F$4:$F$473,MATCH(D85,$D$4:$D$473,0))</f>
        <v>0.005057870370370365</v>
      </c>
    </row>
    <row r="86" spans="1:9" ht="15" customHeight="1">
      <c r="A86" s="17">
        <v>83</v>
      </c>
      <c r="B86" s="36" t="s">
        <v>117</v>
      </c>
      <c r="C86" s="39"/>
      <c r="D86" s="17" t="s">
        <v>22</v>
      </c>
      <c r="E86" s="18" t="s">
        <v>29</v>
      </c>
      <c r="F86" s="42">
        <v>0.031064814814814812</v>
      </c>
      <c r="G86" s="17" t="str">
        <f t="shared" si="3"/>
        <v>4.18/km</v>
      </c>
      <c r="H86" s="21">
        <f t="shared" si="2"/>
        <v>0.009317129629629627</v>
      </c>
      <c r="I86" s="21">
        <f>F86-INDEX($F$4:$F$473,MATCH(D86,$D$4:$D$473,0))</f>
        <v>0.006550925925925925</v>
      </c>
    </row>
    <row r="87" spans="1:9" ht="15" customHeight="1">
      <c r="A87" s="17">
        <v>84</v>
      </c>
      <c r="B87" s="36" t="s">
        <v>118</v>
      </c>
      <c r="C87" s="39"/>
      <c r="D87" s="17" t="s">
        <v>68</v>
      </c>
      <c r="E87" s="18" t="s">
        <v>217</v>
      </c>
      <c r="F87" s="42">
        <v>0.031111111111111107</v>
      </c>
      <c r="G87" s="17" t="str">
        <f t="shared" si="3"/>
        <v>4.18/km</v>
      </c>
      <c r="H87" s="21">
        <f t="shared" si="2"/>
        <v>0.009363425925925921</v>
      </c>
      <c r="I87" s="21">
        <f>F87-INDEX($F$4:$F$473,MATCH(D87,$D$4:$D$473,0))</f>
        <v>0.0028356481481481427</v>
      </c>
    </row>
    <row r="88" spans="1:9" ht="15" customHeight="1">
      <c r="A88" s="17">
        <v>85</v>
      </c>
      <c r="B88" s="36" t="s">
        <v>119</v>
      </c>
      <c r="C88" s="39"/>
      <c r="D88" s="17" t="s">
        <v>66</v>
      </c>
      <c r="E88" s="18" t="s">
        <v>20</v>
      </c>
      <c r="F88" s="42">
        <v>0.031180555555555555</v>
      </c>
      <c r="G88" s="17" t="str">
        <f t="shared" si="3"/>
        <v>4.19/km</v>
      </c>
      <c r="H88" s="21">
        <f t="shared" si="2"/>
        <v>0.00943287037037037</v>
      </c>
      <c r="I88" s="21">
        <f>F88-INDEX($F$4:$F$473,MATCH(D88,$D$4:$D$473,0))</f>
        <v>0.0028356481481481427</v>
      </c>
    </row>
    <row r="89" spans="1:9" ht="15" customHeight="1">
      <c r="A89" s="17">
        <v>86</v>
      </c>
      <c r="B89" s="36" t="s">
        <v>120</v>
      </c>
      <c r="C89" s="39"/>
      <c r="D89" s="17" t="s">
        <v>22</v>
      </c>
      <c r="E89" s="18" t="s">
        <v>20</v>
      </c>
      <c r="F89" s="42">
        <v>0.031331018518518515</v>
      </c>
      <c r="G89" s="17" t="str">
        <f t="shared" si="3"/>
        <v>4.20/km</v>
      </c>
      <c r="H89" s="21">
        <f t="shared" si="2"/>
        <v>0.009583333333333329</v>
      </c>
      <c r="I89" s="21">
        <f>F89-INDEX($F$4:$F$473,MATCH(D89,$D$4:$D$473,0))</f>
        <v>0.006817129629629628</v>
      </c>
    </row>
    <row r="90" spans="1:9" ht="15" customHeight="1">
      <c r="A90" s="17">
        <v>87</v>
      </c>
      <c r="B90" s="36" t="s">
        <v>121</v>
      </c>
      <c r="C90" s="39"/>
      <c r="D90" s="17" t="s">
        <v>68</v>
      </c>
      <c r="E90" s="18" t="s">
        <v>217</v>
      </c>
      <c r="F90" s="42">
        <v>0.03137731481481481</v>
      </c>
      <c r="G90" s="17" t="str">
        <f t="shared" si="3"/>
        <v>4.21/km</v>
      </c>
      <c r="H90" s="21">
        <f t="shared" si="2"/>
        <v>0.009629629629629623</v>
      </c>
      <c r="I90" s="21">
        <f>F90-INDEX($F$4:$F$473,MATCH(D90,$D$4:$D$473,0))</f>
        <v>0.0031018518518518452</v>
      </c>
    </row>
    <row r="91" spans="1:9" ht="15" customHeight="1">
      <c r="A91" s="17">
        <v>88</v>
      </c>
      <c r="B91" s="36" t="s">
        <v>122</v>
      </c>
      <c r="C91" s="39"/>
      <c r="D91" s="17" t="s">
        <v>37</v>
      </c>
      <c r="E91" s="18" t="s">
        <v>216</v>
      </c>
      <c r="F91" s="42">
        <v>0.03140046296296296</v>
      </c>
      <c r="G91" s="17" t="str">
        <f t="shared" si="3"/>
        <v>4.21/km</v>
      </c>
      <c r="H91" s="21">
        <f t="shared" si="2"/>
        <v>0.009652777777777777</v>
      </c>
      <c r="I91" s="21">
        <f>F91-INDEX($F$4:$F$473,MATCH(D91,$D$4:$D$473,0))</f>
        <v>0.005439814814814814</v>
      </c>
    </row>
    <row r="92" spans="1:9" ht="15" customHeight="1">
      <c r="A92" s="17">
        <v>89</v>
      </c>
      <c r="B92" s="36" t="s">
        <v>123</v>
      </c>
      <c r="C92" s="39"/>
      <c r="D92" s="17" t="s">
        <v>22</v>
      </c>
      <c r="E92" s="18" t="s">
        <v>221</v>
      </c>
      <c r="F92" s="42">
        <v>0.03170138888888889</v>
      </c>
      <c r="G92" s="17" t="str">
        <f t="shared" si="3"/>
        <v>4.23/km</v>
      </c>
      <c r="H92" s="21">
        <f t="shared" si="2"/>
        <v>0.009953703703703704</v>
      </c>
      <c r="I92" s="21">
        <f>F92-INDEX($F$4:$F$473,MATCH(D92,$D$4:$D$473,0))</f>
        <v>0.007187500000000003</v>
      </c>
    </row>
    <row r="93" spans="1:9" ht="15" customHeight="1">
      <c r="A93" s="17">
        <v>90</v>
      </c>
      <c r="B93" s="36" t="s">
        <v>124</v>
      </c>
      <c r="C93" s="39"/>
      <c r="D93" s="17" t="s">
        <v>22</v>
      </c>
      <c r="E93" s="18" t="s">
        <v>221</v>
      </c>
      <c r="F93" s="42">
        <v>0.03170138888888889</v>
      </c>
      <c r="G93" s="17" t="str">
        <f t="shared" si="3"/>
        <v>4.23/km</v>
      </c>
      <c r="H93" s="21">
        <f t="shared" si="2"/>
        <v>0.009953703703703704</v>
      </c>
      <c r="I93" s="21">
        <f>F93-INDEX($F$4:$F$473,MATCH(D93,$D$4:$D$473,0))</f>
        <v>0.007187500000000003</v>
      </c>
    </row>
    <row r="94" spans="1:9" ht="15" customHeight="1">
      <c r="A94" s="17">
        <v>91</v>
      </c>
      <c r="B94" s="36" t="s">
        <v>125</v>
      </c>
      <c r="C94" s="39"/>
      <c r="D94" s="17" t="s">
        <v>89</v>
      </c>
      <c r="E94" s="18" t="s">
        <v>216</v>
      </c>
      <c r="F94" s="42">
        <v>0.031782407407407405</v>
      </c>
      <c r="G94" s="17" t="str">
        <f t="shared" si="3"/>
        <v>4.24/km</v>
      </c>
      <c r="H94" s="21">
        <f t="shared" si="2"/>
        <v>0.01003472222222222</v>
      </c>
      <c r="I94" s="21">
        <f>F94-INDEX($F$4:$F$473,MATCH(D94,$D$4:$D$473,0))</f>
        <v>0.0024074074074074067</v>
      </c>
    </row>
    <row r="95" spans="1:9" ht="15" customHeight="1">
      <c r="A95" s="17">
        <v>92</v>
      </c>
      <c r="B95" s="36" t="s">
        <v>126</v>
      </c>
      <c r="C95" s="39"/>
      <c r="D95" s="17" t="s">
        <v>215</v>
      </c>
      <c r="E95" s="18" t="s">
        <v>106</v>
      </c>
      <c r="F95" s="42">
        <v>0.03186342592592593</v>
      </c>
      <c r="G95" s="17" t="str">
        <f t="shared" si="3"/>
        <v>4.25/km</v>
      </c>
      <c r="H95" s="21">
        <f t="shared" si="2"/>
        <v>0.010115740740740741</v>
      </c>
      <c r="I95" s="21">
        <f>F95-INDEX($F$4:$F$473,MATCH(D95,$D$4:$D$473,0))</f>
        <v>0.0012962962962962989</v>
      </c>
    </row>
    <row r="96" spans="1:9" ht="15" customHeight="1">
      <c r="A96" s="17">
        <v>93</v>
      </c>
      <c r="B96" s="36" t="s">
        <v>127</v>
      </c>
      <c r="C96" s="39"/>
      <c r="D96" s="17" t="s">
        <v>68</v>
      </c>
      <c r="E96" s="18" t="s">
        <v>217</v>
      </c>
      <c r="F96" s="42">
        <v>0.0319212962962963</v>
      </c>
      <c r="G96" s="17" t="str">
        <f t="shared" si="3"/>
        <v>4.25/km</v>
      </c>
      <c r="H96" s="21">
        <f aca="true" t="shared" si="4" ref="H96:H109">F96-$F$4</f>
        <v>0.010173611111111116</v>
      </c>
      <c r="I96" s="21">
        <f>F96-INDEX($F$4:$F$473,MATCH(D96,$D$4:$D$473,0))</f>
        <v>0.0036458333333333377</v>
      </c>
    </row>
    <row r="97" spans="1:9" ht="15" customHeight="1">
      <c r="A97" s="17">
        <v>94</v>
      </c>
      <c r="B97" s="36" t="s">
        <v>128</v>
      </c>
      <c r="C97" s="39"/>
      <c r="D97" s="17" t="s">
        <v>22</v>
      </c>
      <c r="E97" s="18" t="s">
        <v>217</v>
      </c>
      <c r="F97" s="42">
        <v>0.03194444444444445</v>
      </c>
      <c r="G97" s="17" t="str">
        <f t="shared" si="3"/>
        <v>4.25/km</v>
      </c>
      <c r="H97" s="21">
        <f t="shared" si="4"/>
        <v>0.010196759259259263</v>
      </c>
      <c r="I97" s="21">
        <f>F97-INDEX($F$4:$F$473,MATCH(D97,$D$4:$D$473,0))</f>
        <v>0.007430555555555562</v>
      </c>
    </row>
    <row r="98" spans="1:9" ht="15" customHeight="1">
      <c r="A98" s="17">
        <v>95</v>
      </c>
      <c r="B98" s="36" t="s">
        <v>129</v>
      </c>
      <c r="C98" s="39"/>
      <c r="D98" s="17" t="s">
        <v>130</v>
      </c>
      <c r="E98" s="18" t="s">
        <v>20</v>
      </c>
      <c r="F98" s="42">
        <v>0.03217592592592593</v>
      </c>
      <c r="G98" s="17" t="str">
        <f t="shared" si="3"/>
        <v>4.27/km</v>
      </c>
      <c r="H98" s="21">
        <f t="shared" si="4"/>
        <v>0.010428240740740741</v>
      </c>
      <c r="I98" s="21">
        <f>F98-INDEX($F$4:$F$473,MATCH(D98,$D$4:$D$473,0))</f>
        <v>0</v>
      </c>
    </row>
    <row r="99" spans="1:9" ht="15" customHeight="1">
      <c r="A99" s="17">
        <v>96</v>
      </c>
      <c r="B99" s="36" t="s">
        <v>131</v>
      </c>
      <c r="C99" s="39"/>
      <c r="D99" s="17" t="s">
        <v>63</v>
      </c>
      <c r="E99" s="18" t="s">
        <v>217</v>
      </c>
      <c r="F99" s="42">
        <v>0.03222222222222222</v>
      </c>
      <c r="G99" s="17" t="str">
        <f t="shared" si="3"/>
        <v>4.28/km</v>
      </c>
      <c r="H99" s="21">
        <f t="shared" si="4"/>
        <v>0.010474537037037036</v>
      </c>
      <c r="I99" s="21">
        <f>F99-INDEX($F$4:$F$473,MATCH(D99,$D$4:$D$473,0))</f>
        <v>0.00405092592592592</v>
      </c>
    </row>
    <row r="100" spans="1:9" ht="15" customHeight="1">
      <c r="A100" s="17">
        <v>97</v>
      </c>
      <c r="B100" s="36" t="s">
        <v>132</v>
      </c>
      <c r="C100" s="39"/>
      <c r="D100" s="17" t="s">
        <v>66</v>
      </c>
      <c r="E100" s="18" t="s">
        <v>224</v>
      </c>
      <c r="F100" s="42">
        <v>0.03231481481481482</v>
      </c>
      <c r="G100" s="17" t="str">
        <f t="shared" si="3"/>
        <v>4.28/km</v>
      </c>
      <c r="H100" s="21">
        <f t="shared" si="4"/>
        <v>0.010567129629629631</v>
      </c>
      <c r="I100" s="21">
        <f>F100-INDEX($F$4:$F$473,MATCH(D100,$D$4:$D$473,0))</f>
        <v>0.003969907407407405</v>
      </c>
    </row>
    <row r="101" spans="1:9" ht="15" customHeight="1">
      <c r="A101" s="17">
        <v>98</v>
      </c>
      <c r="B101" s="36" t="s">
        <v>133</v>
      </c>
      <c r="C101" s="39"/>
      <c r="D101" s="17" t="s">
        <v>13</v>
      </c>
      <c r="E101" s="18" t="s">
        <v>134</v>
      </c>
      <c r="F101" s="42">
        <v>0.03252314814814815</v>
      </c>
      <c r="G101" s="17" t="str">
        <f t="shared" si="3"/>
        <v>4.30/km</v>
      </c>
      <c r="H101" s="21">
        <f t="shared" si="4"/>
        <v>0.010775462962962962</v>
      </c>
      <c r="I101" s="21">
        <f>F101-INDEX($F$4:$F$473,MATCH(D101,$D$4:$D$473,0))</f>
        <v>0.010775462962962962</v>
      </c>
    </row>
    <row r="102" spans="1:9" ht="15" customHeight="1">
      <c r="A102" s="17">
        <v>99</v>
      </c>
      <c r="B102" s="36" t="s">
        <v>135</v>
      </c>
      <c r="C102" s="39"/>
      <c r="D102" s="17" t="s">
        <v>31</v>
      </c>
      <c r="E102" s="18" t="s">
        <v>53</v>
      </c>
      <c r="F102" s="42">
        <v>0.03263888888888889</v>
      </c>
      <c r="G102" s="17" t="str">
        <f t="shared" si="3"/>
        <v>4.31/km</v>
      </c>
      <c r="H102" s="21">
        <f t="shared" si="4"/>
        <v>0.010891203703703705</v>
      </c>
      <c r="I102" s="21">
        <f>F102-INDEX($F$4:$F$473,MATCH(D102,$D$4:$D$473,0))</f>
        <v>0.006990740740740745</v>
      </c>
    </row>
    <row r="103" spans="1:9" ht="15" customHeight="1">
      <c r="A103" s="17">
        <v>100</v>
      </c>
      <c r="B103" s="36" t="s">
        <v>136</v>
      </c>
      <c r="C103" s="39"/>
      <c r="D103" s="17" t="s">
        <v>63</v>
      </c>
      <c r="E103" s="18" t="s">
        <v>217</v>
      </c>
      <c r="F103" s="42">
        <v>0.03263888888888889</v>
      </c>
      <c r="G103" s="17" t="str">
        <f t="shared" si="3"/>
        <v>4.31/km</v>
      </c>
      <c r="H103" s="21">
        <f t="shared" si="4"/>
        <v>0.010891203703703705</v>
      </c>
      <c r="I103" s="21">
        <f>F103-INDEX($F$4:$F$473,MATCH(D103,$D$4:$D$473,0))</f>
        <v>0.004467592592592589</v>
      </c>
    </row>
    <row r="104" spans="1:9" ht="15" customHeight="1">
      <c r="A104" s="17">
        <v>101</v>
      </c>
      <c r="B104" s="36" t="s">
        <v>137</v>
      </c>
      <c r="C104" s="39"/>
      <c r="D104" s="17" t="s">
        <v>31</v>
      </c>
      <c r="E104" s="18" t="s">
        <v>14</v>
      </c>
      <c r="F104" s="42">
        <v>0.03270833333333333</v>
      </c>
      <c r="G104" s="17" t="str">
        <f t="shared" si="3"/>
        <v>4.32/km</v>
      </c>
      <c r="H104" s="21">
        <f t="shared" si="4"/>
        <v>0.010960648148148146</v>
      </c>
      <c r="I104" s="21">
        <f>F104-INDEX($F$4:$F$473,MATCH(D104,$D$4:$D$473,0))</f>
        <v>0.007060185185185187</v>
      </c>
    </row>
    <row r="105" spans="1:9" ht="15" customHeight="1">
      <c r="A105" s="17">
        <v>102</v>
      </c>
      <c r="B105" s="36" t="s">
        <v>138</v>
      </c>
      <c r="C105" s="39"/>
      <c r="D105" s="17" t="s">
        <v>68</v>
      </c>
      <c r="E105" s="18" t="s">
        <v>20</v>
      </c>
      <c r="F105" s="42">
        <v>0.03284722222222222</v>
      </c>
      <c r="G105" s="17" t="str">
        <f t="shared" si="3"/>
        <v>4.33/km</v>
      </c>
      <c r="H105" s="21">
        <f t="shared" si="4"/>
        <v>0.011099537037037036</v>
      </c>
      <c r="I105" s="21">
        <f>F105-INDEX($F$4:$F$473,MATCH(D105,$D$4:$D$473,0))</f>
        <v>0.004571759259259258</v>
      </c>
    </row>
    <row r="106" spans="1:9" ht="15" customHeight="1">
      <c r="A106" s="17">
        <v>103</v>
      </c>
      <c r="B106" s="36" t="s">
        <v>139</v>
      </c>
      <c r="C106" s="39"/>
      <c r="D106" s="17" t="s">
        <v>63</v>
      </c>
      <c r="E106" s="18" t="s">
        <v>216</v>
      </c>
      <c r="F106" s="42">
        <v>0.03297453703703704</v>
      </c>
      <c r="G106" s="17" t="str">
        <f t="shared" si="3"/>
        <v>4.34/km</v>
      </c>
      <c r="H106" s="21">
        <f t="shared" si="4"/>
        <v>0.011226851851851852</v>
      </c>
      <c r="I106" s="21">
        <f>F106-INDEX($F$4:$F$473,MATCH(D106,$D$4:$D$473,0))</f>
        <v>0.004803240740740736</v>
      </c>
    </row>
    <row r="107" spans="1:9" ht="15" customHeight="1">
      <c r="A107" s="17">
        <v>104</v>
      </c>
      <c r="B107" s="36" t="s">
        <v>140</v>
      </c>
      <c r="C107" s="39"/>
      <c r="D107" s="17" t="s">
        <v>89</v>
      </c>
      <c r="E107" s="18" t="s">
        <v>32</v>
      </c>
      <c r="F107" s="42">
        <v>0.03314814814814815</v>
      </c>
      <c r="G107" s="17" t="str">
        <f t="shared" si="3"/>
        <v>4.35/km</v>
      </c>
      <c r="H107" s="21">
        <f t="shared" si="4"/>
        <v>0.011400462962962963</v>
      </c>
      <c r="I107" s="21">
        <f>F107-INDEX($F$4:$F$473,MATCH(D107,$D$4:$D$473,0))</f>
        <v>0.0037731481481481505</v>
      </c>
    </row>
    <row r="108" spans="1:9" ht="15" customHeight="1">
      <c r="A108" s="17">
        <v>105</v>
      </c>
      <c r="B108" s="36" t="s">
        <v>141</v>
      </c>
      <c r="C108" s="39"/>
      <c r="D108" s="17" t="s">
        <v>89</v>
      </c>
      <c r="E108" s="18" t="s">
        <v>142</v>
      </c>
      <c r="F108" s="42">
        <v>0.03319444444444444</v>
      </c>
      <c r="G108" s="17" t="str">
        <f t="shared" si="3"/>
        <v>4.36/km</v>
      </c>
      <c r="H108" s="21">
        <f t="shared" si="4"/>
        <v>0.011446759259259257</v>
      </c>
      <c r="I108" s="21">
        <f>F108-INDEX($F$4:$F$473,MATCH(D108,$D$4:$D$473,0))</f>
        <v>0.0038194444444444448</v>
      </c>
    </row>
    <row r="109" spans="1:9" ht="15" customHeight="1">
      <c r="A109" s="17">
        <v>106</v>
      </c>
      <c r="B109" s="36" t="s">
        <v>143</v>
      </c>
      <c r="C109" s="39"/>
      <c r="D109" s="17" t="s">
        <v>89</v>
      </c>
      <c r="E109" s="18" t="s">
        <v>216</v>
      </c>
      <c r="F109" s="42">
        <v>0.0332175925925926</v>
      </c>
      <c r="G109" s="17" t="str">
        <f t="shared" si="3"/>
        <v>4.36/km</v>
      </c>
      <c r="H109" s="21">
        <f t="shared" si="4"/>
        <v>0.011469907407407411</v>
      </c>
      <c r="I109" s="21">
        <f>F109-INDEX($F$4:$F$473,MATCH(D109,$D$4:$D$473,0))</f>
        <v>0.003842592592592599</v>
      </c>
    </row>
    <row r="110" spans="1:9" ht="15" customHeight="1">
      <c r="A110" s="17">
        <v>107</v>
      </c>
      <c r="B110" s="36" t="s">
        <v>144</v>
      </c>
      <c r="C110" s="39"/>
      <c r="D110" s="17" t="s">
        <v>37</v>
      </c>
      <c r="E110" s="18" t="s">
        <v>219</v>
      </c>
      <c r="F110" s="42">
        <v>0.033240740740740744</v>
      </c>
      <c r="G110" s="17" t="str">
        <f t="shared" si="3"/>
        <v>4.36/km</v>
      </c>
      <c r="H110" s="21">
        <f aca="true" t="shared" si="5" ref="H110:H173">F110-$F$4</f>
        <v>0.011493055555555558</v>
      </c>
      <c r="I110" s="21">
        <f>F110-INDEX($F$4:$F$473,MATCH(D110,$D$4:$D$473,0))</f>
        <v>0.007280092592592595</v>
      </c>
    </row>
    <row r="111" spans="1:9" ht="15" customHeight="1">
      <c r="A111" s="17">
        <v>108</v>
      </c>
      <c r="B111" s="36" t="s">
        <v>145</v>
      </c>
      <c r="C111" s="39"/>
      <c r="D111" s="17" t="s">
        <v>63</v>
      </c>
      <c r="E111" s="18" t="s">
        <v>20</v>
      </c>
      <c r="F111" s="42">
        <v>0.03326388888888889</v>
      </c>
      <c r="G111" s="17" t="str">
        <f t="shared" si="3"/>
        <v>4.36/km</v>
      </c>
      <c r="H111" s="21">
        <f t="shared" si="5"/>
        <v>0.011516203703703706</v>
      </c>
      <c r="I111" s="21">
        <f>F111-INDEX($F$4:$F$473,MATCH(D111,$D$4:$D$473,0))</f>
        <v>0.0050925925925925895</v>
      </c>
    </row>
    <row r="112" spans="1:9" ht="15" customHeight="1">
      <c r="A112" s="17">
        <v>109</v>
      </c>
      <c r="B112" s="36" t="s">
        <v>146</v>
      </c>
      <c r="C112" s="39"/>
      <c r="D112" s="17" t="s">
        <v>47</v>
      </c>
      <c r="E112" s="18" t="s">
        <v>134</v>
      </c>
      <c r="F112" s="42">
        <v>0.03326388888888889</v>
      </c>
      <c r="G112" s="17" t="str">
        <f t="shared" si="3"/>
        <v>4.36/km</v>
      </c>
      <c r="H112" s="21">
        <f t="shared" si="5"/>
        <v>0.011516203703703706</v>
      </c>
      <c r="I112" s="21">
        <f>F112-INDEX($F$4:$F$473,MATCH(D112,$D$4:$D$473,0))</f>
        <v>0.005949074074074075</v>
      </c>
    </row>
    <row r="113" spans="1:9" ht="15" customHeight="1">
      <c r="A113" s="17">
        <v>110</v>
      </c>
      <c r="B113" s="36" t="s">
        <v>147</v>
      </c>
      <c r="C113" s="39"/>
      <c r="D113" s="17" t="s">
        <v>31</v>
      </c>
      <c r="E113" s="18" t="s">
        <v>18</v>
      </c>
      <c r="F113" s="42">
        <v>0.03335648148148148</v>
      </c>
      <c r="G113" s="17" t="str">
        <f t="shared" si="3"/>
        <v>4.37/km</v>
      </c>
      <c r="H113" s="21">
        <f t="shared" si="5"/>
        <v>0.011608796296296294</v>
      </c>
      <c r="I113" s="21">
        <f>F113-INDEX($F$4:$F$473,MATCH(D113,$D$4:$D$473,0))</f>
        <v>0.007708333333333334</v>
      </c>
    </row>
    <row r="114" spans="1:9" ht="15" customHeight="1">
      <c r="A114" s="17">
        <v>111</v>
      </c>
      <c r="B114" s="36" t="s">
        <v>148</v>
      </c>
      <c r="C114" s="39"/>
      <c r="D114" s="17" t="s">
        <v>47</v>
      </c>
      <c r="E114" s="18" t="s">
        <v>14</v>
      </c>
      <c r="F114" s="42">
        <v>0.033402777777777774</v>
      </c>
      <c r="G114" s="17" t="str">
        <f t="shared" si="3"/>
        <v>4.38/km</v>
      </c>
      <c r="H114" s="21">
        <f t="shared" si="5"/>
        <v>0.011655092592592588</v>
      </c>
      <c r="I114" s="21">
        <f>F114-INDEX($F$4:$F$473,MATCH(D114,$D$4:$D$473,0))</f>
        <v>0.006087962962962958</v>
      </c>
    </row>
    <row r="115" spans="1:9" ht="15" customHeight="1">
      <c r="A115" s="17">
        <v>112</v>
      </c>
      <c r="B115" s="36" t="s">
        <v>149</v>
      </c>
      <c r="C115" s="39"/>
      <c r="D115" s="17" t="s">
        <v>22</v>
      </c>
      <c r="E115" s="18" t="s">
        <v>216</v>
      </c>
      <c r="F115" s="42">
        <v>0.03344907407407407</v>
      </c>
      <c r="G115" s="17" t="str">
        <f t="shared" si="3"/>
        <v>4.38/km</v>
      </c>
      <c r="H115" s="21">
        <f t="shared" si="5"/>
        <v>0.011701388888888883</v>
      </c>
      <c r="I115" s="21">
        <f>F115-INDEX($F$4:$F$473,MATCH(D115,$D$4:$D$473,0))</f>
        <v>0.008935185185185181</v>
      </c>
    </row>
    <row r="116" spans="1:9" ht="15" customHeight="1">
      <c r="A116" s="17">
        <v>113</v>
      </c>
      <c r="B116" s="36" t="s">
        <v>150</v>
      </c>
      <c r="C116" s="39"/>
      <c r="D116" s="17" t="s">
        <v>37</v>
      </c>
      <c r="E116" s="18" t="s">
        <v>53</v>
      </c>
      <c r="F116" s="42">
        <v>0.033541666666666664</v>
      </c>
      <c r="G116" s="17" t="str">
        <f t="shared" si="3"/>
        <v>4.39/km</v>
      </c>
      <c r="H116" s="21">
        <f t="shared" si="5"/>
        <v>0.011793981481481478</v>
      </c>
      <c r="I116" s="21">
        <f>F116-INDEX($F$4:$F$473,MATCH(D116,$D$4:$D$473,0))</f>
        <v>0.007581018518518515</v>
      </c>
    </row>
    <row r="117" spans="1:9" ht="15" customHeight="1">
      <c r="A117" s="17">
        <v>114</v>
      </c>
      <c r="B117" s="36" t="s">
        <v>151</v>
      </c>
      <c r="C117" s="39"/>
      <c r="D117" s="17" t="s">
        <v>89</v>
      </c>
      <c r="E117" s="18" t="s">
        <v>223</v>
      </c>
      <c r="F117" s="42">
        <v>0.033553240740740745</v>
      </c>
      <c r="G117" s="17" t="str">
        <f t="shared" si="3"/>
        <v>4.39/km</v>
      </c>
      <c r="H117" s="21">
        <f t="shared" si="5"/>
        <v>0.011805555555555559</v>
      </c>
      <c r="I117" s="21">
        <f>F117-INDEX($F$4:$F$473,MATCH(D117,$D$4:$D$473,0))</f>
        <v>0.004178240740740746</v>
      </c>
    </row>
    <row r="118" spans="1:9" ht="15" customHeight="1">
      <c r="A118" s="17">
        <v>115</v>
      </c>
      <c r="B118" s="36" t="s">
        <v>152</v>
      </c>
      <c r="C118" s="39"/>
      <c r="D118" s="17" t="s">
        <v>68</v>
      </c>
      <c r="E118" s="18" t="s">
        <v>218</v>
      </c>
      <c r="F118" s="42">
        <v>0.03364583333333333</v>
      </c>
      <c r="G118" s="17" t="str">
        <f t="shared" si="3"/>
        <v>4.40/km</v>
      </c>
      <c r="H118" s="21">
        <f t="shared" si="5"/>
        <v>0.011898148148148147</v>
      </c>
      <c r="I118" s="21">
        <f>F118-INDEX($F$4:$F$473,MATCH(D118,$D$4:$D$473,0))</f>
        <v>0.005370370370370369</v>
      </c>
    </row>
    <row r="119" spans="1:9" ht="15" customHeight="1">
      <c r="A119" s="17">
        <v>116</v>
      </c>
      <c r="B119" s="36" t="s">
        <v>153</v>
      </c>
      <c r="C119" s="39"/>
      <c r="D119" s="17" t="s">
        <v>63</v>
      </c>
      <c r="E119" s="18" t="s">
        <v>218</v>
      </c>
      <c r="F119" s="42">
        <v>0.03364583333333333</v>
      </c>
      <c r="G119" s="17" t="str">
        <f t="shared" si="3"/>
        <v>4.40/km</v>
      </c>
      <c r="H119" s="21">
        <f t="shared" si="5"/>
        <v>0.011898148148148147</v>
      </c>
      <c r="I119" s="21">
        <f>F119-INDEX($F$4:$F$473,MATCH(D119,$D$4:$D$473,0))</f>
        <v>0.005474537037037031</v>
      </c>
    </row>
    <row r="120" spans="1:9" ht="15" customHeight="1">
      <c r="A120" s="17">
        <v>117</v>
      </c>
      <c r="B120" s="36" t="s">
        <v>154</v>
      </c>
      <c r="C120" s="39"/>
      <c r="D120" s="17" t="s">
        <v>22</v>
      </c>
      <c r="E120" s="18" t="s">
        <v>216</v>
      </c>
      <c r="F120" s="42">
        <v>0.033761574074074076</v>
      </c>
      <c r="G120" s="17" t="str">
        <f t="shared" si="3"/>
        <v>4.40/km</v>
      </c>
      <c r="H120" s="21">
        <f t="shared" si="5"/>
        <v>0.01201388888888889</v>
      </c>
      <c r="I120" s="21">
        <f>F120-INDEX($F$4:$F$473,MATCH(D120,$D$4:$D$473,0))</f>
        <v>0.009247685185185189</v>
      </c>
    </row>
    <row r="121" spans="1:9" ht="15" customHeight="1">
      <c r="A121" s="17">
        <v>118</v>
      </c>
      <c r="B121" s="36" t="s">
        <v>155</v>
      </c>
      <c r="C121" s="39"/>
      <c r="D121" s="17" t="s">
        <v>22</v>
      </c>
      <c r="E121" s="18" t="s">
        <v>216</v>
      </c>
      <c r="F121" s="42">
        <v>0.033935185185185186</v>
      </c>
      <c r="G121" s="17" t="str">
        <f t="shared" si="3"/>
        <v>4.42/km</v>
      </c>
      <c r="H121" s="21">
        <f t="shared" si="5"/>
        <v>0.0121875</v>
      </c>
      <c r="I121" s="21">
        <f>F121-INDEX($F$4:$F$473,MATCH(D121,$D$4:$D$473,0))</f>
        <v>0.0094212962962963</v>
      </c>
    </row>
    <row r="122" spans="1:9" ht="15" customHeight="1">
      <c r="A122" s="17">
        <v>119</v>
      </c>
      <c r="B122" s="36" t="s">
        <v>156</v>
      </c>
      <c r="C122" s="39"/>
      <c r="D122" s="17" t="s">
        <v>68</v>
      </c>
      <c r="E122" s="18" t="s">
        <v>218</v>
      </c>
      <c r="F122" s="42">
        <v>0.03396990740740741</v>
      </c>
      <c r="G122" s="17" t="str">
        <f t="shared" si="3"/>
        <v>4.42/km</v>
      </c>
      <c r="H122" s="21">
        <f t="shared" si="5"/>
        <v>0.012222222222222221</v>
      </c>
      <c r="I122" s="21">
        <f>F122-INDEX($F$4:$F$473,MATCH(D122,$D$4:$D$473,0))</f>
        <v>0.005694444444444443</v>
      </c>
    </row>
    <row r="123" spans="1:9" ht="15" customHeight="1">
      <c r="A123" s="17">
        <v>120</v>
      </c>
      <c r="B123" s="36" t="s">
        <v>157</v>
      </c>
      <c r="C123" s="39"/>
      <c r="D123" s="17" t="s">
        <v>89</v>
      </c>
      <c r="E123" s="18" t="s">
        <v>218</v>
      </c>
      <c r="F123" s="42">
        <v>0.03342592592592592</v>
      </c>
      <c r="G123" s="17" t="str">
        <f t="shared" si="3"/>
        <v>4.38/km</v>
      </c>
      <c r="H123" s="21">
        <f t="shared" si="5"/>
        <v>0.011678240740740736</v>
      </c>
      <c r="I123" s="21">
        <f>F123-INDEX($F$4:$F$473,MATCH(D123,$D$4:$D$473,0))</f>
        <v>0.004050925925925923</v>
      </c>
    </row>
    <row r="124" spans="1:9" ht="15" customHeight="1">
      <c r="A124" s="17">
        <v>121</v>
      </c>
      <c r="B124" s="36" t="s">
        <v>158</v>
      </c>
      <c r="C124" s="39"/>
      <c r="D124" s="17" t="s">
        <v>63</v>
      </c>
      <c r="E124" s="18" t="s">
        <v>20</v>
      </c>
      <c r="F124" s="42">
        <v>0.03425925925925926</v>
      </c>
      <c r="G124" s="17" t="str">
        <f t="shared" si="3"/>
        <v>4.45/km</v>
      </c>
      <c r="H124" s="21">
        <f t="shared" si="5"/>
        <v>0.012511574074074074</v>
      </c>
      <c r="I124" s="21">
        <f>F124-INDEX($F$4:$F$473,MATCH(D124,$D$4:$D$473,0))</f>
        <v>0.006087962962962958</v>
      </c>
    </row>
    <row r="125" spans="1:9" ht="15" customHeight="1">
      <c r="A125" s="17">
        <v>122</v>
      </c>
      <c r="B125" s="36" t="s">
        <v>159</v>
      </c>
      <c r="C125" s="39"/>
      <c r="D125" s="17" t="s">
        <v>89</v>
      </c>
      <c r="E125" s="18" t="s">
        <v>217</v>
      </c>
      <c r="F125" s="42">
        <v>0.03428240740740741</v>
      </c>
      <c r="G125" s="17" t="str">
        <f t="shared" si="3"/>
        <v>4.45/km</v>
      </c>
      <c r="H125" s="21">
        <f t="shared" si="5"/>
        <v>0.012534722222222221</v>
      </c>
      <c r="I125" s="21">
        <f>F125-INDEX($F$4:$F$473,MATCH(D125,$D$4:$D$473,0))</f>
        <v>0.004907407407407409</v>
      </c>
    </row>
    <row r="126" spans="1:9" ht="15" customHeight="1">
      <c r="A126" s="17">
        <v>123</v>
      </c>
      <c r="B126" s="36" t="s">
        <v>160</v>
      </c>
      <c r="C126" s="39"/>
      <c r="D126" s="17" t="s">
        <v>63</v>
      </c>
      <c r="E126" s="18" t="s">
        <v>218</v>
      </c>
      <c r="F126" s="42">
        <v>0.03431712962962963</v>
      </c>
      <c r="G126" s="17" t="str">
        <f t="shared" si="3"/>
        <v>4.45/km</v>
      </c>
      <c r="H126" s="21">
        <f t="shared" si="5"/>
        <v>0.012569444444444442</v>
      </c>
      <c r="I126" s="21">
        <f>F126-INDEX($F$4:$F$473,MATCH(D126,$D$4:$D$473,0))</f>
        <v>0.006145833333333326</v>
      </c>
    </row>
    <row r="127" spans="1:9" ht="15" customHeight="1">
      <c r="A127" s="17">
        <v>124</v>
      </c>
      <c r="B127" s="36" t="s">
        <v>161</v>
      </c>
      <c r="C127" s="39"/>
      <c r="D127" s="17" t="s">
        <v>22</v>
      </c>
      <c r="E127" s="18" t="s">
        <v>134</v>
      </c>
      <c r="F127" s="42">
        <v>0.03366898148148148</v>
      </c>
      <c r="G127" s="17" t="str">
        <f t="shared" si="3"/>
        <v>4.40/km</v>
      </c>
      <c r="H127" s="21">
        <f t="shared" si="5"/>
        <v>0.011921296296296294</v>
      </c>
      <c r="I127" s="21">
        <f>F127-INDEX($F$4:$F$473,MATCH(D127,$D$4:$D$473,0))</f>
        <v>0.009155092592592593</v>
      </c>
    </row>
    <row r="128" spans="1:9" ht="15" customHeight="1">
      <c r="A128" s="17">
        <v>125</v>
      </c>
      <c r="B128" s="36" t="s">
        <v>162</v>
      </c>
      <c r="C128" s="39"/>
      <c r="D128" s="17" t="s">
        <v>163</v>
      </c>
      <c r="E128" s="18" t="s">
        <v>142</v>
      </c>
      <c r="F128" s="42">
        <v>0.03449074074074074</v>
      </c>
      <c r="G128" s="17" t="str">
        <f t="shared" si="3"/>
        <v>4.47/km</v>
      </c>
      <c r="H128" s="21">
        <f t="shared" si="5"/>
        <v>0.012743055555555553</v>
      </c>
      <c r="I128" s="21">
        <f>F128-INDEX($F$4:$F$473,MATCH(D128,$D$4:$D$473,0))</f>
        <v>0</v>
      </c>
    </row>
    <row r="129" spans="1:9" ht="15" customHeight="1">
      <c r="A129" s="17">
        <v>126</v>
      </c>
      <c r="B129" s="36" t="s">
        <v>164</v>
      </c>
      <c r="C129" s="39"/>
      <c r="D129" s="17" t="s">
        <v>22</v>
      </c>
      <c r="E129" s="18" t="s">
        <v>216</v>
      </c>
      <c r="F129" s="42">
        <v>0.03460648148148148</v>
      </c>
      <c r="G129" s="17" t="str">
        <f t="shared" si="3"/>
        <v>4.48/km</v>
      </c>
      <c r="H129" s="21">
        <f t="shared" si="5"/>
        <v>0.012858796296296295</v>
      </c>
      <c r="I129" s="21">
        <f>F129-INDEX($F$4:$F$473,MATCH(D129,$D$4:$D$473,0))</f>
        <v>0.010092592592592594</v>
      </c>
    </row>
    <row r="130" spans="1:9" ht="15" customHeight="1">
      <c r="A130" s="17">
        <v>127</v>
      </c>
      <c r="B130" s="36" t="s">
        <v>165</v>
      </c>
      <c r="C130" s="39"/>
      <c r="D130" s="17" t="s">
        <v>166</v>
      </c>
      <c r="E130" s="18" t="s">
        <v>142</v>
      </c>
      <c r="F130" s="42">
        <v>0.03462962962962963</v>
      </c>
      <c r="G130" s="17" t="str">
        <f t="shared" si="3"/>
        <v>4.48/km</v>
      </c>
      <c r="H130" s="21">
        <f t="shared" si="5"/>
        <v>0.012881944444444442</v>
      </c>
      <c r="I130" s="21">
        <f>F130-INDEX($F$4:$F$473,MATCH(D130,$D$4:$D$473,0))</f>
        <v>0</v>
      </c>
    </row>
    <row r="131" spans="1:9" ht="15" customHeight="1">
      <c r="A131" s="17">
        <v>128</v>
      </c>
      <c r="B131" s="36" t="s">
        <v>167</v>
      </c>
      <c r="C131" s="39"/>
      <c r="D131" s="17" t="s">
        <v>166</v>
      </c>
      <c r="E131" s="18" t="s">
        <v>142</v>
      </c>
      <c r="F131" s="42">
        <v>0.03462962962962963</v>
      </c>
      <c r="G131" s="17" t="str">
        <f t="shared" si="3"/>
        <v>4.48/km</v>
      </c>
      <c r="H131" s="21">
        <f t="shared" si="5"/>
        <v>0.012881944444444442</v>
      </c>
      <c r="I131" s="21">
        <f>F131-INDEX($F$4:$F$473,MATCH(D131,$D$4:$D$473,0))</f>
        <v>0</v>
      </c>
    </row>
    <row r="132" spans="1:9" ht="15" customHeight="1">
      <c r="A132" s="17">
        <v>129</v>
      </c>
      <c r="B132" s="36" t="s">
        <v>168</v>
      </c>
      <c r="C132" s="39"/>
      <c r="D132" s="17" t="s">
        <v>22</v>
      </c>
      <c r="E132" s="18" t="s">
        <v>219</v>
      </c>
      <c r="F132" s="42">
        <v>0.0346412037037037</v>
      </c>
      <c r="G132" s="17" t="str">
        <f aca="true" t="shared" si="6" ref="G132:G175">TEXT(INT((HOUR(F132)*3600+MINUTE(F132)*60+SECOND(F132))/$I$2/60),"0")&amp;"."&amp;TEXT(MOD((HOUR(F132)*3600+MINUTE(F132)*60+SECOND(F132))/$I$2,60),"00")&amp;"/km"</f>
        <v>4.48/km</v>
      </c>
      <c r="H132" s="21">
        <f t="shared" si="5"/>
        <v>0.012893518518518516</v>
      </c>
      <c r="I132" s="21">
        <f>F132-INDEX($F$4:$F$473,MATCH(D132,$D$4:$D$473,0))</f>
        <v>0.010127314814814815</v>
      </c>
    </row>
    <row r="133" spans="1:9" ht="15" customHeight="1">
      <c r="A133" s="17">
        <v>130</v>
      </c>
      <c r="B133" s="36" t="s">
        <v>169</v>
      </c>
      <c r="C133" s="39"/>
      <c r="D133" s="17" t="s">
        <v>66</v>
      </c>
      <c r="E133" s="18" t="s">
        <v>53</v>
      </c>
      <c r="F133" s="42">
        <v>0.035277777777777776</v>
      </c>
      <c r="G133" s="17" t="str">
        <f t="shared" si="6"/>
        <v>4.53/km</v>
      </c>
      <c r="H133" s="21">
        <f t="shared" si="5"/>
        <v>0.01353009259259259</v>
      </c>
      <c r="I133" s="21">
        <f>F133-INDEX($F$4:$F$473,MATCH(D133,$D$4:$D$473,0))</f>
        <v>0.0069328703703703635</v>
      </c>
    </row>
    <row r="134" spans="1:9" ht="15" customHeight="1">
      <c r="A134" s="17">
        <v>131</v>
      </c>
      <c r="B134" s="36" t="s">
        <v>170</v>
      </c>
      <c r="C134" s="39"/>
      <c r="D134" s="17" t="s">
        <v>22</v>
      </c>
      <c r="E134" s="18" t="s">
        <v>134</v>
      </c>
      <c r="F134" s="42">
        <v>0.03540509259259259</v>
      </c>
      <c r="G134" s="17" t="str">
        <f t="shared" si="6"/>
        <v>4.54/km</v>
      </c>
      <c r="H134" s="21">
        <f t="shared" si="5"/>
        <v>0.013657407407407406</v>
      </c>
      <c r="I134" s="21">
        <f>F134-INDEX($F$4:$F$473,MATCH(D134,$D$4:$D$473,0))</f>
        <v>0.010891203703703705</v>
      </c>
    </row>
    <row r="135" spans="1:9" ht="15" customHeight="1">
      <c r="A135" s="17">
        <v>132</v>
      </c>
      <c r="B135" s="36" t="s">
        <v>171</v>
      </c>
      <c r="C135" s="39"/>
      <c r="D135" s="17" t="s">
        <v>112</v>
      </c>
      <c r="E135" s="18" t="s">
        <v>222</v>
      </c>
      <c r="F135" s="42">
        <v>0.03556712962962963</v>
      </c>
      <c r="G135" s="17" t="str">
        <f t="shared" si="6"/>
        <v>4.55/km</v>
      </c>
      <c r="H135" s="21">
        <f t="shared" si="5"/>
        <v>0.013819444444444443</v>
      </c>
      <c r="I135" s="21">
        <f>F135-INDEX($F$4:$F$473,MATCH(D135,$D$4:$D$473,0))</f>
        <v>0.004710648148148148</v>
      </c>
    </row>
    <row r="136" spans="1:9" ht="15" customHeight="1">
      <c r="A136" s="17">
        <v>133</v>
      </c>
      <c r="B136" s="36" t="s">
        <v>172</v>
      </c>
      <c r="C136" s="39"/>
      <c r="D136" s="17" t="s">
        <v>37</v>
      </c>
      <c r="E136" s="18" t="s">
        <v>217</v>
      </c>
      <c r="F136" s="42">
        <v>0.035833333333333335</v>
      </c>
      <c r="G136" s="17" t="str">
        <f t="shared" si="6"/>
        <v>4.58/km</v>
      </c>
      <c r="H136" s="21">
        <f t="shared" si="5"/>
        <v>0.01408564814814815</v>
      </c>
      <c r="I136" s="21">
        <f>F136-INDEX($F$4:$F$473,MATCH(D136,$D$4:$D$473,0))</f>
        <v>0.009872685185185186</v>
      </c>
    </row>
    <row r="137" spans="1:9" ht="15" customHeight="1">
      <c r="A137" s="17">
        <v>134</v>
      </c>
      <c r="B137" s="36" t="s">
        <v>173</v>
      </c>
      <c r="C137" s="39"/>
      <c r="D137" s="17" t="s">
        <v>63</v>
      </c>
      <c r="E137" s="18" t="s">
        <v>218</v>
      </c>
      <c r="F137" s="42">
        <v>0.03585648148148148</v>
      </c>
      <c r="G137" s="17" t="str">
        <f t="shared" si="6"/>
        <v>4.58/km</v>
      </c>
      <c r="H137" s="21">
        <f t="shared" si="5"/>
        <v>0.014108796296296296</v>
      </c>
      <c r="I137" s="21">
        <f>F137-INDEX($F$4:$F$473,MATCH(D137,$D$4:$D$473,0))</f>
        <v>0.00768518518518518</v>
      </c>
    </row>
    <row r="138" spans="1:9" ht="15" customHeight="1">
      <c r="A138" s="17">
        <v>135</v>
      </c>
      <c r="B138" s="36" t="s">
        <v>174</v>
      </c>
      <c r="C138" s="39"/>
      <c r="D138" s="17" t="s">
        <v>68</v>
      </c>
      <c r="E138" s="18" t="s">
        <v>29</v>
      </c>
      <c r="F138" s="42">
        <v>0.036099537037037034</v>
      </c>
      <c r="G138" s="17" t="str">
        <f t="shared" si="6"/>
        <v>4.60/km</v>
      </c>
      <c r="H138" s="21">
        <f t="shared" si="5"/>
        <v>0.014351851851851848</v>
      </c>
      <c r="I138" s="21">
        <f>F138-INDEX($F$4:$F$473,MATCH(D138,$D$4:$D$473,0))</f>
        <v>0.00782407407407407</v>
      </c>
    </row>
    <row r="139" spans="1:9" ht="15" customHeight="1">
      <c r="A139" s="17">
        <v>136</v>
      </c>
      <c r="B139" s="36" t="s">
        <v>175</v>
      </c>
      <c r="C139" s="39"/>
      <c r="D139" s="17" t="s">
        <v>68</v>
      </c>
      <c r="E139" s="18" t="s">
        <v>216</v>
      </c>
      <c r="F139" s="42">
        <v>0.036273148148148145</v>
      </c>
      <c r="G139" s="17" t="str">
        <f t="shared" si="6"/>
        <v>5.01/km</v>
      </c>
      <c r="H139" s="21">
        <f t="shared" si="5"/>
        <v>0.014525462962962959</v>
      </c>
      <c r="I139" s="21">
        <f>F139-INDEX($F$4:$F$473,MATCH(D139,$D$4:$D$473,0))</f>
        <v>0.00799768518518518</v>
      </c>
    </row>
    <row r="140" spans="1:9" ht="15" customHeight="1">
      <c r="A140" s="17">
        <v>137</v>
      </c>
      <c r="B140" s="36" t="s">
        <v>176</v>
      </c>
      <c r="C140" s="39"/>
      <c r="D140" s="17" t="s">
        <v>22</v>
      </c>
      <c r="E140" s="18" t="s">
        <v>20</v>
      </c>
      <c r="F140" s="42">
        <v>0.03662037037037037</v>
      </c>
      <c r="G140" s="17" t="str">
        <f t="shared" si="6"/>
        <v>5.04/km</v>
      </c>
      <c r="H140" s="21">
        <f t="shared" si="5"/>
        <v>0.014872685185185187</v>
      </c>
      <c r="I140" s="21">
        <f>F140-INDEX($F$4:$F$473,MATCH(D140,$D$4:$D$473,0))</f>
        <v>0.012106481481481485</v>
      </c>
    </row>
    <row r="141" spans="1:9" ht="15" customHeight="1">
      <c r="A141" s="17">
        <v>138</v>
      </c>
      <c r="B141" s="36" t="s">
        <v>177</v>
      </c>
      <c r="C141" s="39"/>
      <c r="D141" s="17" t="s">
        <v>22</v>
      </c>
      <c r="E141" s="18" t="s">
        <v>29</v>
      </c>
      <c r="F141" s="42">
        <v>0.03667824074074074</v>
      </c>
      <c r="G141" s="17" t="str">
        <f t="shared" si="6"/>
        <v>5.05/km</v>
      </c>
      <c r="H141" s="21">
        <f t="shared" si="5"/>
        <v>0.014930555555555555</v>
      </c>
      <c r="I141" s="21">
        <f>F141-INDEX($F$4:$F$473,MATCH(D141,$D$4:$D$473,0))</f>
        <v>0.012164351851851853</v>
      </c>
    </row>
    <row r="142" spans="1:9" ht="15" customHeight="1">
      <c r="A142" s="17">
        <v>139</v>
      </c>
      <c r="B142" s="36" t="s">
        <v>178</v>
      </c>
      <c r="C142" s="39"/>
      <c r="D142" s="17" t="s">
        <v>22</v>
      </c>
      <c r="E142" s="18" t="s">
        <v>216</v>
      </c>
      <c r="F142" s="42">
        <v>0.036909722222222226</v>
      </c>
      <c r="G142" s="17" t="str">
        <f t="shared" si="6"/>
        <v>5.07/km</v>
      </c>
      <c r="H142" s="21">
        <f t="shared" si="5"/>
        <v>0.01516203703703704</v>
      </c>
      <c r="I142" s="21">
        <f>F142-INDEX($F$4:$F$473,MATCH(D142,$D$4:$D$473,0))</f>
        <v>0.012395833333333339</v>
      </c>
    </row>
    <row r="143" spans="1:9" ht="15" customHeight="1">
      <c r="A143" s="17">
        <v>140</v>
      </c>
      <c r="B143" s="36" t="s">
        <v>179</v>
      </c>
      <c r="C143" s="39"/>
      <c r="D143" s="17" t="s">
        <v>37</v>
      </c>
      <c r="E143" s="18" t="s">
        <v>217</v>
      </c>
      <c r="F143" s="42">
        <v>0.03716435185185185</v>
      </c>
      <c r="G143" s="17" t="str">
        <f t="shared" si="6"/>
        <v>5.09/km</v>
      </c>
      <c r="H143" s="21">
        <f t="shared" si="5"/>
        <v>0.015416666666666665</v>
      </c>
      <c r="I143" s="21">
        <f>F143-INDEX($F$4:$F$473,MATCH(D143,$D$4:$D$473,0))</f>
        <v>0.011203703703703702</v>
      </c>
    </row>
    <row r="144" spans="1:9" ht="15" customHeight="1">
      <c r="A144" s="17">
        <v>141</v>
      </c>
      <c r="B144" s="36" t="s">
        <v>180</v>
      </c>
      <c r="C144" s="39"/>
      <c r="D144" s="17" t="s">
        <v>215</v>
      </c>
      <c r="E144" s="18" t="s">
        <v>106</v>
      </c>
      <c r="F144" s="42">
        <v>0.03726851851851851</v>
      </c>
      <c r="G144" s="17" t="str">
        <f t="shared" si="6"/>
        <v>5.10/km</v>
      </c>
      <c r="H144" s="21">
        <f t="shared" si="5"/>
        <v>0.015520833333333327</v>
      </c>
      <c r="I144" s="21">
        <f>F144-INDEX($F$4:$F$473,MATCH(D144,$D$4:$D$473,0))</f>
        <v>0.006701388888888885</v>
      </c>
    </row>
    <row r="145" spans="1:9" ht="15" customHeight="1">
      <c r="A145" s="17">
        <v>142</v>
      </c>
      <c r="B145" s="36" t="s">
        <v>181</v>
      </c>
      <c r="C145" s="39"/>
      <c r="D145" s="17" t="s">
        <v>63</v>
      </c>
      <c r="E145" s="18" t="s">
        <v>216</v>
      </c>
      <c r="F145" s="42">
        <v>0.03730324074074074</v>
      </c>
      <c r="G145" s="17" t="str">
        <f t="shared" si="6"/>
        <v>5.10/km</v>
      </c>
      <c r="H145" s="21">
        <f t="shared" si="5"/>
        <v>0.015555555555555555</v>
      </c>
      <c r="I145" s="21">
        <f>F145-INDEX($F$4:$F$473,MATCH(D145,$D$4:$D$473,0))</f>
        <v>0.009131944444444439</v>
      </c>
    </row>
    <row r="146" spans="1:9" ht="15" customHeight="1">
      <c r="A146" s="17">
        <v>143</v>
      </c>
      <c r="B146" s="36" t="s">
        <v>182</v>
      </c>
      <c r="C146" s="39"/>
      <c r="D146" s="17" t="s">
        <v>215</v>
      </c>
      <c r="E146" s="18" t="s">
        <v>106</v>
      </c>
      <c r="F146" s="42">
        <v>0.03736111111111111</v>
      </c>
      <c r="G146" s="17" t="str">
        <f t="shared" si="6"/>
        <v>5.10/km</v>
      </c>
      <c r="H146" s="21">
        <f t="shared" si="5"/>
        <v>0.015613425925925923</v>
      </c>
      <c r="I146" s="21">
        <f>F146-INDEX($F$4:$F$473,MATCH(D146,$D$4:$D$473,0))</f>
        <v>0.006793981481481481</v>
      </c>
    </row>
    <row r="147" spans="1:9" ht="15" customHeight="1">
      <c r="A147" s="17">
        <v>144</v>
      </c>
      <c r="B147" s="36" t="s">
        <v>183</v>
      </c>
      <c r="C147" s="39"/>
      <c r="D147" s="17" t="s">
        <v>22</v>
      </c>
      <c r="E147" s="18" t="s">
        <v>20</v>
      </c>
      <c r="F147" s="42">
        <v>0.03737268518518519</v>
      </c>
      <c r="G147" s="17" t="str">
        <f t="shared" si="6"/>
        <v>5.10/km</v>
      </c>
      <c r="H147" s="21">
        <f t="shared" si="5"/>
        <v>0.015625000000000003</v>
      </c>
      <c r="I147" s="21">
        <f>F147-INDEX($F$4:$F$473,MATCH(D147,$D$4:$D$473,0))</f>
        <v>0.012858796296296302</v>
      </c>
    </row>
    <row r="148" spans="1:9" ht="15" customHeight="1">
      <c r="A148" s="17">
        <v>145</v>
      </c>
      <c r="B148" s="36" t="s">
        <v>184</v>
      </c>
      <c r="C148" s="39"/>
      <c r="D148" s="17" t="s">
        <v>63</v>
      </c>
      <c r="E148" s="18" t="s">
        <v>20</v>
      </c>
      <c r="F148" s="42">
        <v>0.03737268518518519</v>
      </c>
      <c r="G148" s="17" t="str">
        <f t="shared" si="6"/>
        <v>5.10/km</v>
      </c>
      <c r="H148" s="21">
        <f t="shared" si="5"/>
        <v>0.015625000000000003</v>
      </c>
      <c r="I148" s="21">
        <f>F148-INDEX($F$4:$F$473,MATCH(D148,$D$4:$D$473,0))</f>
        <v>0.009201388888888887</v>
      </c>
    </row>
    <row r="149" spans="1:9" ht="15" customHeight="1">
      <c r="A149" s="17">
        <v>146</v>
      </c>
      <c r="B149" s="36" t="s">
        <v>185</v>
      </c>
      <c r="C149" s="39"/>
      <c r="D149" s="17" t="s">
        <v>22</v>
      </c>
      <c r="E149" s="18" t="s">
        <v>20</v>
      </c>
      <c r="F149" s="42">
        <v>0.03751157407407407</v>
      </c>
      <c r="G149" s="17" t="str">
        <f t="shared" si="6"/>
        <v>5.12/km</v>
      </c>
      <c r="H149" s="21">
        <f t="shared" si="5"/>
        <v>0.015763888888888886</v>
      </c>
      <c r="I149" s="21">
        <f>F149-INDEX($F$4:$F$473,MATCH(D149,$D$4:$D$473,0))</f>
        <v>0.012997685185185185</v>
      </c>
    </row>
    <row r="150" spans="1:9" ht="15" customHeight="1">
      <c r="A150" s="17">
        <v>147</v>
      </c>
      <c r="B150" s="36" t="s">
        <v>186</v>
      </c>
      <c r="C150" s="39"/>
      <c r="D150" s="17" t="s">
        <v>68</v>
      </c>
      <c r="E150" s="18" t="s">
        <v>219</v>
      </c>
      <c r="F150" s="42">
        <v>0.03758101851851852</v>
      </c>
      <c r="G150" s="17" t="str">
        <f t="shared" si="6"/>
        <v>5.12/km</v>
      </c>
      <c r="H150" s="21">
        <f t="shared" si="5"/>
        <v>0.015833333333333335</v>
      </c>
      <c r="I150" s="21">
        <f>F150-INDEX($F$4:$F$473,MATCH(D150,$D$4:$D$473,0))</f>
        <v>0.009305555555555556</v>
      </c>
    </row>
    <row r="151" spans="1:9" ht="15" customHeight="1">
      <c r="A151" s="17">
        <v>148</v>
      </c>
      <c r="B151" s="36" t="s">
        <v>187</v>
      </c>
      <c r="C151" s="39"/>
      <c r="D151" s="17" t="s">
        <v>166</v>
      </c>
      <c r="E151" s="18" t="s">
        <v>20</v>
      </c>
      <c r="F151" s="42">
        <v>0.0378587962962963</v>
      </c>
      <c r="G151" s="17" t="str">
        <f t="shared" si="6"/>
        <v>5.15/km</v>
      </c>
      <c r="H151" s="21">
        <f t="shared" si="5"/>
        <v>0.016111111111111114</v>
      </c>
      <c r="I151" s="21">
        <f>F151-INDEX($F$4:$F$473,MATCH(D151,$D$4:$D$473,0))</f>
        <v>0.003229166666666672</v>
      </c>
    </row>
    <row r="152" spans="1:9" ht="15" customHeight="1">
      <c r="A152" s="17">
        <v>149</v>
      </c>
      <c r="B152" s="36" t="s">
        <v>188</v>
      </c>
      <c r="C152" s="39"/>
      <c r="D152" s="17" t="s">
        <v>215</v>
      </c>
      <c r="E152" s="18" t="s">
        <v>106</v>
      </c>
      <c r="F152" s="42">
        <v>0.03787037037037037</v>
      </c>
      <c r="G152" s="17" t="str">
        <f t="shared" si="6"/>
        <v>5.15/km</v>
      </c>
      <c r="H152" s="21">
        <f t="shared" si="5"/>
        <v>0.01612268518518518</v>
      </c>
      <c r="I152" s="21">
        <f>F152-INDEX($F$4:$F$473,MATCH(D152,$D$4:$D$473,0))</f>
        <v>0.007303240740740739</v>
      </c>
    </row>
    <row r="153" spans="1:9" ht="15" customHeight="1">
      <c r="A153" s="17">
        <v>150</v>
      </c>
      <c r="B153" s="36" t="s">
        <v>189</v>
      </c>
      <c r="C153" s="39"/>
      <c r="D153" s="17" t="s">
        <v>68</v>
      </c>
      <c r="E153" s="18" t="s">
        <v>20</v>
      </c>
      <c r="F153" s="42">
        <v>0.03834490740740741</v>
      </c>
      <c r="G153" s="17" t="str">
        <f t="shared" si="6"/>
        <v>5.19/km</v>
      </c>
      <c r="H153" s="21">
        <f t="shared" si="5"/>
        <v>0.016597222222222225</v>
      </c>
      <c r="I153" s="21">
        <f>F153-INDEX($F$4:$F$473,MATCH(D153,$D$4:$D$473,0))</f>
        <v>0.010069444444444447</v>
      </c>
    </row>
    <row r="154" spans="1:9" ht="15" customHeight="1">
      <c r="A154" s="17">
        <v>151</v>
      </c>
      <c r="B154" s="36" t="s">
        <v>190</v>
      </c>
      <c r="C154" s="39"/>
      <c r="D154" s="17" t="s">
        <v>215</v>
      </c>
      <c r="E154" s="18" t="s">
        <v>106</v>
      </c>
      <c r="F154" s="42">
        <v>0.03885416666666667</v>
      </c>
      <c r="G154" s="17" t="str">
        <f t="shared" si="6"/>
        <v>5.23/km</v>
      </c>
      <c r="H154" s="21">
        <f t="shared" si="5"/>
        <v>0.017106481481481483</v>
      </c>
      <c r="I154" s="21">
        <f>F154-INDEX($F$4:$F$473,MATCH(D154,$D$4:$D$473,0))</f>
        <v>0.00828703703703704</v>
      </c>
    </row>
    <row r="155" spans="1:9" ht="15" customHeight="1">
      <c r="A155" s="17">
        <v>152</v>
      </c>
      <c r="B155" s="36" t="s">
        <v>191</v>
      </c>
      <c r="C155" s="39"/>
      <c r="D155" s="17" t="s">
        <v>22</v>
      </c>
      <c r="E155" s="18" t="s">
        <v>25</v>
      </c>
      <c r="F155" s="42">
        <v>0.03886574074074074</v>
      </c>
      <c r="G155" s="17" t="str">
        <f t="shared" si="6"/>
        <v>5.23/km</v>
      </c>
      <c r="H155" s="21">
        <f t="shared" si="5"/>
        <v>0.017118055555555556</v>
      </c>
      <c r="I155" s="21">
        <f>F155-INDEX($F$4:$F$473,MATCH(D155,$D$4:$D$473,0))</f>
        <v>0.014351851851851855</v>
      </c>
    </row>
    <row r="156" spans="1:9" ht="15" customHeight="1">
      <c r="A156" s="17">
        <v>153</v>
      </c>
      <c r="B156" s="36" t="s">
        <v>192</v>
      </c>
      <c r="C156" s="39"/>
      <c r="D156" s="17" t="s">
        <v>89</v>
      </c>
      <c r="E156" s="18" t="s">
        <v>25</v>
      </c>
      <c r="F156" s="42">
        <v>0.038981481481481485</v>
      </c>
      <c r="G156" s="17" t="str">
        <f t="shared" si="6"/>
        <v>5.24/km</v>
      </c>
      <c r="H156" s="21">
        <f t="shared" si="5"/>
        <v>0.0172337962962963</v>
      </c>
      <c r="I156" s="21">
        <f>F156-INDEX($F$4:$F$473,MATCH(D156,$D$4:$D$473,0))</f>
        <v>0.009606481481481487</v>
      </c>
    </row>
    <row r="157" spans="1:9" ht="15" customHeight="1">
      <c r="A157" s="17">
        <v>154</v>
      </c>
      <c r="B157" s="36" t="s">
        <v>193</v>
      </c>
      <c r="C157" s="39"/>
      <c r="D157" s="17" t="s">
        <v>22</v>
      </c>
      <c r="E157" s="18" t="s">
        <v>216</v>
      </c>
      <c r="F157" s="42">
        <v>0.039074074074074074</v>
      </c>
      <c r="G157" s="17" t="str">
        <f t="shared" si="6"/>
        <v>5.25/km</v>
      </c>
      <c r="H157" s="21">
        <f t="shared" si="5"/>
        <v>0.017326388888888888</v>
      </c>
      <c r="I157" s="21">
        <f>F157-INDEX($F$4:$F$473,MATCH(D157,$D$4:$D$473,0))</f>
        <v>0.014560185185185186</v>
      </c>
    </row>
    <row r="158" spans="1:9" ht="15" customHeight="1">
      <c r="A158" s="17">
        <v>155</v>
      </c>
      <c r="B158" s="36" t="s">
        <v>194</v>
      </c>
      <c r="C158" s="39"/>
      <c r="D158" s="17" t="s">
        <v>37</v>
      </c>
      <c r="E158" s="18" t="s">
        <v>20</v>
      </c>
      <c r="F158" s="42">
        <v>0.03913194444444445</v>
      </c>
      <c r="G158" s="17" t="str">
        <f t="shared" si="6"/>
        <v>5.25/km</v>
      </c>
      <c r="H158" s="21">
        <f t="shared" si="5"/>
        <v>0.017384259259259262</v>
      </c>
      <c r="I158" s="21">
        <f>F158-INDEX($F$4:$F$473,MATCH(D158,$D$4:$D$473,0))</f>
        <v>0.013171296296296299</v>
      </c>
    </row>
    <row r="159" spans="1:9" ht="15" customHeight="1">
      <c r="A159" s="17">
        <v>156</v>
      </c>
      <c r="B159" s="36" t="s">
        <v>195</v>
      </c>
      <c r="C159" s="39"/>
      <c r="D159" s="17" t="s">
        <v>37</v>
      </c>
      <c r="E159" s="18" t="s">
        <v>20</v>
      </c>
      <c r="F159" s="42">
        <v>0.039143518518518515</v>
      </c>
      <c r="G159" s="17" t="str">
        <f t="shared" si="6"/>
        <v>5.25/km</v>
      </c>
      <c r="H159" s="21">
        <f t="shared" si="5"/>
        <v>0.01739583333333333</v>
      </c>
      <c r="I159" s="21">
        <f>F159-INDEX($F$4:$F$473,MATCH(D159,$D$4:$D$473,0))</f>
        <v>0.013182870370370366</v>
      </c>
    </row>
    <row r="160" spans="1:9" ht="15" customHeight="1">
      <c r="A160" s="17">
        <v>157</v>
      </c>
      <c r="B160" s="36" t="s">
        <v>196</v>
      </c>
      <c r="C160" s="39"/>
      <c r="D160" s="17" t="s">
        <v>22</v>
      </c>
      <c r="E160" s="18" t="s">
        <v>20</v>
      </c>
      <c r="F160" s="42">
        <v>0.03945601851851852</v>
      </c>
      <c r="G160" s="17" t="str">
        <f t="shared" si="6"/>
        <v>5.28/km</v>
      </c>
      <c r="H160" s="21">
        <f t="shared" si="5"/>
        <v>0.017708333333333336</v>
      </c>
      <c r="I160" s="21">
        <f>F160-INDEX($F$4:$F$473,MATCH(D160,$D$4:$D$473,0))</f>
        <v>0.014942129629629635</v>
      </c>
    </row>
    <row r="161" spans="1:9" ht="15" customHeight="1">
      <c r="A161" s="17">
        <v>158</v>
      </c>
      <c r="B161" s="36" t="s">
        <v>197</v>
      </c>
      <c r="C161" s="39"/>
      <c r="D161" s="17" t="s">
        <v>198</v>
      </c>
      <c r="E161" s="18" t="s">
        <v>29</v>
      </c>
      <c r="F161" s="42">
        <v>0.03957175925925926</v>
      </c>
      <c r="G161" s="17" t="str">
        <f t="shared" si="6"/>
        <v>5.29/km</v>
      </c>
      <c r="H161" s="21">
        <f t="shared" si="5"/>
        <v>0.017824074074074072</v>
      </c>
      <c r="I161" s="21">
        <f>F161-INDEX($F$4:$F$473,MATCH(D161,$D$4:$D$473,0))</f>
        <v>0</v>
      </c>
    </row>
    <row r="162" spans="1:9" ht="15" customHeight="1">
      <c r="A162" s="17">
        <v>159</v>
      </c>
      <c r="B162" s="36" t="s">
        <v>199</v>
      </c>
      <c r="C162" s="39"/>
      <c r="D162" s="17" t="s">
        <v>200</v>
      </c>
      <c r="E162" s="18" t="s">
        <v>224</v>
      </c>
      <c r="F162" s="42">
        <v>0.04003472222222222</v>
      </c>
      <c r="G162" s="17" t="str">
        <f t="shared" si="6"/>
        <v>5.33/km</v>
      </c>
      <c r="H162" s="21">
        <f t="shared" si="5"/>
        <v>0.018287037037037036</v>
      </c>
      <c r="I162" s="21">
        <f>F162-INDEX($F$4:$F$473,MATCH(D162,$D$4:$D$473,0))</f>
        <v>0</v>
      </c>
    </row>
    <row r="163" spans="1:9" ht="15" customHeight="1">
      <c r="A163" s="17">
        <v>160</v>
      </c>
      <c r="B163" s="36" t="s">
        <v>201</v>
      </c>
      <c r="C163" s="39"/>
      <c r="D163" s="17" t="s">
        <v>37</v>
      </c>
      <c r="E163" s="18" t="s">
        <v>134</v>
      </c>
      <c r="F163" s="42">
        <v>0.04020833333333333</v>
      </c>
      <c r="G163" s="17" t="str">
        <f t="shared" si="6"/>
        <v>5.34/km</v>
      </c>
      <c r="H163" s="21">
        <f t="shared" si="5"/>
        <v>0.018460648148148146</v>
      </c>
      <c r="I163" s="21">
        <f>F163-INDEX($F$4:$F$473,MATCH(D163,$D$4:$D$473,0))</f>
        <v>0.014247685185185183</v>
      </c>
    </row>
    <row r="164" spans="1:9" ht="15" customHeight="1">
      <c r="A164" s="17">
        <v>161</v>
      </c>
      <c r="B164" s="36" t="s">
        <v>202</v>
      </c>
      <c r="C164" s="39"/>
      <c r="D164" s="17" t="s">
        <v>130</v>
      </c>
      <c r="E164" s="18" t="s">
        <v>134</v>
      </c>
      <c r="F164" s="42">
        <v>0.04024305555555556</v>
      </c>
      <c r="G164" s="17" t="str">
        <f t="shared" si="6"/>
        <v>5.34/km</v>
      </c>
      <c r="H164" s="21">
        <f t="shared" si="5"/>
        <v>0.018495370370370374</v>
      </c>
      <c r="I164" s="21">
        <f>F164-INDEX($F$4:$F$473,MATCH(D164,$D$4:$D$473,0))</f>
        <v>0.008067129629629632</v>
      </c>
    </row>
    <row r="165" spans="1:9" ht="15" customHeight="1">
      <c r="A165" s="17">
        <v>162</v>
      </c>
      <c r="B165" s="36" t="s">
        <v>203</v>
      </c>
      <c r="C165" s="39"/>
      <c r="D165" s="17" t="s">
        <v>204</v>
      </c>
      <c r="E165" s="18" t="s">
        <v>216</v>
      </c>
      <c r="F165" s="42">
        <v>0.04037037037037037</v>
      </c>
      <c r="G165" s="17" t="str">
        <f t="shared" si="6"/>
        <v>5.35/km</v>
      </c>
      <c r="H165" s="21">
        <f t="shared" si="5"/>
        <v>0.018622685185185183</v>
      </c>
      <c r="I165" s="21">
        <f>F165-INDEX($F$4:$F$473,MATCH(D165,$D$4:$D$473,0))</f>
        <v>0</v>
      </c>
    </row>
    <row r="166" spans="1:9" ht="15" customHeight="1">
      <c r="A166" s="17">
        <v>163</v>
      </c>
      <c r="B166" s="36" t="s">
        <v>205</v>
      </c>
      <c r="C166" s="39"/>
      <c r="D166" s="17" t="s">
        <v>89</v>
      </c>
      <c r="E166" s="18" t="s">
        <v>216</v>
      </c>
      <c r="F166" s="42">
        <v>0.04070601851851852</v>
      </c>
      <c r="G166" s="17" t="str">
        <f t="shared" si="6"/>
        <v>5.38/km</v>
      </c>
      <c r="H166" s="21">
        <f t="shared" si="5"/>
        <v>0.018958333333333337</v>
      </c>
      <c r="I166" s="21">
        <f>F166-INDEX($F$4:$F$473,MATCH(D166,$D$4:$D$473,0))</f>
        <v>0.011331018518518525</v>
      </c>
    </row>
    <row r="167" spans="1:9" ht="15" customHeight="1">
      <c r="A167" s="17">
        <v>164</v>
      </c>
      <c r="B167" s="36" t="s">
        <v>206</v>
      </c>
      <c r="C167" s="39"/>
      <c r="D167" s="17" t="s">
        <v>215</v>
      </c>
      <c r="E167" s="18" t="s">
        <v>106</v>
      </c>
      <c r="F167" s="42">
        <v>0.04071759259259259</v>
      </c>
      <c r="G167" s="17" t="str">
        <f t="shared" si="6"/>
        <v>5.38/km</v>
      </c>
      <c r="H167" s="21">
        <f t="shared" si="5"/>
        <v>0.018969907407407404</v>
      </c>
      <c r="I167" s="21">
        <f>F167-INDEX($F$4:$F$473,MATCH(D167,$D$4:$D$473,0))</f>
        <v>0.010150462962962962</v>
      </c>
    </row>
    <row r="168" spans="1:9" ht="15" customHeight="1">
      <c r="A168" s="17">
        <v>165</v>
      </c>
      <c r="B168" s="36" t="s">
        <v>207</v>
      </c>
      <c r="C168" s="39"/>
      <c r="D168" s="17" t="s">
        <v>204</v>
      </c>
      <c r="E168" s="18" t="s">
        <v>53</v>
      </c>
      <c r="F168" s="42">
        <v>0.04085648148148149</v>
      </c>
      <c r="G168" s="17" t="str">
        <f t="shared" si="6"/>
        <v>5.39/km</v>
      </c>
      <c r="H168" s="21">
        <f t="shared" si="5"/>
        <v>0.0191087962962963</v>
      </c>
      <c r="I168" s="21">
        <f>F168-INDEX($F$4:$F$473,MATCH(D168,$D$4:$D$473,0))</f>
        <v>0.0004861111111111177</v>
      </c>
    </row>
    <row r="169" spans="1:9" ht="15" customHeight="1">
      <c r="A169" s="17">
        <v>166</v>
      </c>
      <c r="B169" s="36" t="s">
        <v>208</v>
      </c>
      <c r="C169" s="39"/>
      <c r="D169" s="17" t="s">
        <v>215</v>
      </c>
      <c r="E169" s="18" t="s">
        <v>106</v>
      </c>
      <c r="F169" s="42">
        <v>0.04123842592592592</v>
      </c>
      <c r="G169" s="17" t="str">
        <f t="shared" si="6"/>
        <v>5.43/km</v>
      </c>
      <c r="H169" s="21">
        <f t="shared" si="5"/>
        <v>0.019490740740740736</v>
      </c>
      <c r="I169" s="21">
        <f>F169-INDEX($F$4:$F$473,MATCH(D169,$D$4:$D$473,0))</f>
        <v>0.010671296296296293</v>
      </c>
    </row>
    <row r="170" spans="1:9" ht="15" customHeight="1">
      <c r="A170" s="17">
        <v>167</v>
      </c>
      <c r="B170" s="36" t="s">
        <v>209</v>
      </c>
      <c r="C170" s="39"/>
      <c r="D170" s="17" t="s">
        <v>215</v>
      </c>
      <c r="E170" s="18" t="s">
        <v>106</v>
      </c>
      <c r="F170" s="42">
        <v>0.04126157407407407</v>
      </c>
      <c r="G170" s="17" t="str">
        <f t="shared" si="6"/>
        <v>5.43/km</v>
      </c>
      <c r="H170" s="21">
        <f t="shared" si="5"/>
        <v>0.019513888888888883</v>
      </c>
      <c r="I170" s="21">
        <f>F170-INDEX($F$4:$F$473,MATCH(D170,$D$4:$D$473,0))</f>
        <v>0.01069444444444444</v>
      </c>
    </row>
    <row r="171" spans="1:9" ht="15" customHeight="1">
      <c r="A171" s="17">
        <v>168</v>
      </c>
      <c r="B171" s="36" t="s">
        <v>210</v>
      </c>
      <c r="C171" s="39"/>
      <c r="D171" s="17" t="s">
        <v>215</v>
      </c>
      <c r="E171" s="18" t="s">
        <v>106</v>
      </c>
      <c r="F171" s="42">
        <v>0.04126157407407407</v>
      </c>
      <c r="G171" s="17" t="str">
        <f t="shared" si="6"/>
        <v>5.43/km</v>
      </c>
      <c r="H171" s="21">
        <f t="shared" si="5"/>
        <v>0.019513888888888883</v>
      </c>
      <c r="I171" s="21">
        <f>F171-INDEX($F$4:$F$473,MATCH(D171,$D$4:$D$473,0))</f>
        <v>0.01069444444444444</v>
      </c>
    </row>
    <row r="172" spans="1:9" ht="15" customHeight="1">
      <c r="A172" s="17">
        <v>169</v>
      </c>
      <c r="B172" s="36" t="s">
        <v>211</v>
      </c>
      <c r="C172" s="39"/>
      <c r="D172" s="17" t="s">
        <v>204</v>
      </c>
      <c r="E172" s="18" t="s">
        <v>219</v>
      </c>
      <c r="F172" s="42">
        <v>0.04159722222222222</v>
      </c>
      <c r="G172" s="17" t="str">
        <f t="shared" si="6"/>
        <v>5.46/km</v>
      </c>
      <c r="H172" s="21">
        <f t="shared" si="5"/>
        <v>0.019849537037037037</v>
      </c>
      <c r="I172" s="21">
        <f>F172-INDEX($F$4:$F$473,MATCH(D172,$D$4:$D$473,0))</f>
        <v>0.001226851851851854</v>
      </c>
    </row>
    <row r="173" spans="1:9" ht="15" customHeight="1">
      <c r="A173" s="17">
        <v>170</v>
      </c>
      <c r="B173" s="36" t="s">
        <v>212</v>
      </c>
      <c r="C173" s="39"/>
      <c r="D173" s="17" t="s">
        <v>204</v>
      </c>
      <c r="E173" s="18" t="s">
        <v>216</v>
      </c>
      <c r="F173" s="42">
        <v>0.041851851851851855</v>
      </c>
      <c r="G173" s="17" t="str">
        <f t="shared" si="6"/>
        <v>5.48/km</v>
      </c>
      <c r="H173" s="21">
        <f t="shared" si="5"/>
        <v>0.02010416666666667</v>
      </c>
      <c r="I173" s="21">
        <f>F173-INDEX($F$4:$F$473,MATCH(D173,$D$4:$D$473,0))</f>
        <v>0.0014814814814814864</v>
      </c>
    </row>
    <row r="174" spans="1:9" ht="15" customHeight="1">
      <c r="A174" s="17">
        <v>171</v>
      </c>
      <c r="B174" s="36" t="s">
        <v>213</v>
      </c>
      <c r="C174" s="39"/>
      <c r="D174" s="17" t="s">
        <v>198</v>
      </c>
      <c r="E174" s="18" t="s">
        <v>219</v>
      </c>
      <c r="F174" s="42">
        <v>0.0421875</v>
      </c>
      <c r="G174" s="17" t="str">
        <f t="shared" si="6"/>
        <v>5.50/km</v>
      </c>
      <c r="H174" s="21">
        <f>F174-$F$4</f>
        <v>0.020439814814814817</v>
      </c>
      <c r="I174" s="21">
        <f>F174-INDEX($F$4:$F$473,MATCH(D174,$D$4:$D$473,0))</f>
        <v>0.002615740740740745</v>
      </c>
    </row>
    <row r="175" spans="1:9" ht="15" customHeight="1">
      <c r="A175" s="19">
        <v>172</v>
      </c>
      <c r="B175" s="37" t="s">
        <v>214</v>
      </c>
      <c r="C175" s="40"/>
      <c r="D175" s="19" t="s">
        <v>112</v>
      </c>
      <c r="E175" s="22" t="s">
        <v>53</v>
      </c>
      <c r="F175" s="43">
        <v>0.042673611111111114</v>
      </c>
      <c r="G175" s="19" t="str">
        <f t="shared" si="6"/>
        <v>5.55/km</v>
      </c>
      <c r="H175" s="23">
        <f>F175-$F$4</f>
        <v>0.020925925925925928</v>
      </c>
      <c r="I175" s="23">
        <f>F175-INDEX($F$4:$F$473,MATCH(D175,$D$4:$D$473,0))</f>
        <v>0.011817129629629632</v>
      </c>
    </row>
  </sheetData>
  <autoFilter ref="A3:I17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Corri Cagnano 2ª edizione</v>
      </c>
      <c r="B1" s="33"/>
      <c r="C1" s="33"/>
    </row>
    <row r="2" spans="1:3" ht="33" customHeight="1">
      <c r="A2" s="34" t="str">
        <f>Individuale!A2&amp;" km. "&amp;Individuale!I2</f>
        <v>Cagnano (FG) Italia - Domenica 22/05/2011  km. 10,4</v>
      </c>
      <c r="B2" s="34"/>
      <c r="C2" s="34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20</v>
      </c>
      <c r="C4" s="24">
        <v>28</v>
      </c>
    </row>
    <row r="5" spans="1:3" ht="15" customHeight="1">
      <c r="A5" s="17">
        <v>2</v>
      </c>
      <c r="B5" s="18" t="s">
        <v>216</v>
      </c>
      <c r="C5" s="25">
        <v>25</v>
      </c>
    </row>
    <row r="6" spans="1:3" ht="15" customHeight="1">
      <c r="A6" s="17">
        <v>3</v>
      </c>
      <c r="B6" s="18" t="s">
        <v>217</v>
      </c>
      <c r="C6" s="25">
        <v>21</v>
      </c>
    </row>
    <row r="7" spans="1:3" ht="15" customHeight="1">
      <c r="A7" s="17">
        <v>4</v>
      </c>
      <c r="B7" s="18" t="s">
        <v>25</v>
      </c>
      <c r="C7" s="25">
        <v>12</v>
      </c>
    </row>
    <row r="8" spans="1:3" ht="15" customHeight="1">
      <c r="A8" s="17">
        <v>5</v>
      </c>
      <c r="B8" s="18" t="s">
        <v>106</v>
      </c>
      <c r="C8" s="25">
        <v>10</v>
      </c>
    </row>
    <row r="9" spans="1:3" ht="15" customHeight="1">
      <c r="A9" s="17">
        <v>6</v>
      </c>
      <c r="B9" s="18" t="s">
        <v>53</v>
      </c>
      <c r="C9" s="25">
        <v>9</v>
      </c>
    </row>
    <row r="10" spans="1:3" ht="15" customHeight="1">
      <c r="A10" s="17">
        <v>7</v>
      </c>
      <c r="B10" s="18" t="s">
        <v>218</v>
      </c>
      <c r="C10" s="25">
        <v>8</v>
      </c>
    </row>
    <row r="11" spans="1:3" ht="15" customHeight="1">
      <c r="A11" s="17">
        <v>8</v>
      </c>
      <c r="B11" s="18" t="s">
        <v>219</v>
      </c>
      <c r="C11" s="25">
        <v>8</v>
      </c>
    </row>
    <row r="12" spans="1:3" ht="15" customHeight="1">
      <c r="A12" s="17">
        <v>9</v>
      </c>
      <c r="B12" s="18" t="s">
        <v>134</v>
      </c>
      <c r="C12" s="25">
        <v>6</v>
      </c>
    </row>
    <row r="13" spans="1:3" ht="15" customHeight="1">
      <c r="A13" s="17">
        <v>10</v>
      </c>
      <c r="B13" s="18" t="s">
        <v>29</v>
      </c>
      <c r="C13" s="25">
        <v>6</v>
      </c>
    </row>
    <row r="14" spans="1:3" ht="15" customHeight="1">
      <c r="A14" s="17">
        <v>11</v>
      </c>
      <c r="B14" s="18" t="s">
        <v>220</v>
      </c>
      <c r="C14" s="25">
        <v>5</v>
      </c>
    </row>
    <row r="15" spans="1:3" ht="15" customHeight="1">
      <c r="A15" s="17">
        <v>12</v>
      </c>
      <c r="B15" s="18" t="s">
        <v>221</v>
      </c>
      <c r="C15" s="25">
        <v>5</v>
      </c>
    </row>
    <row r="16" spans="1:3" ht="15" customHeight="1">
      <c r="A16" s="17">
        <v>13</v>
      </c>
      <c r="B16" s="18" t="s">
        <v>18</v>
      </c>
      <c r="C16" s="25">
        <v>5</v>
      </c>
    </row>
    <row r="17" spans="1:3" ht="15" customHeight="1">
      <c r="A17" s="17">
        <v>14</v>
      </c>
      <c r="B17" s="18" t="s">
        <v>142</v>
      </c>
      <c r="C17" s="25">
        <v>4</v>
      </c>
    </row>
    <row r="18" spans="1:3" ht="15" customHeight="1">
      <c r="A18" s="17">
        <v>15</v>
      </c>
      <c r="B18" s="18" t="s">
        <v>222</v>
      </c>
      <c r="C18" s="25">
        <v>3</v>
      </c>
    </row>
    <row r="19" spans="1:3" ht="15" customHeight="1">
      <c r="A19" s="17">
        <v>16</v>
      </c>
      <c r="B19" s="18" t="s">
        <v>223</v>
      </c>
      <c r="C19" s="25">
        <v>3</v>
      </c>
    </row>
    <row r="20" spans="1:3" ht="15" customHeight="1">
      <c r="A20" s="17">
        <v>17</v>
      </c>
      <c r="B20" s="18" t="s">
        <v>14</v>
      </c>
      <c r="C20" s="25">
        <v>3</v>
      </c>
    </row>
    <row r="21" spans="1:3" ht="15" customHeight="1">
      <c r="A21" s="17">
        <v>18</v>
      </c>
      <c r="B21" s="18" t="s">
        <v>224</v>
      </c>
      <c r="C21" s="25">
        <v>2</v>
      </c>
    </row>
    <row r="22" spans="1:3" ht="15" customHeight="1">
      <c r="A22" s="17">
        <v>19</v>
      </c>
      <c r="B22" s="18" t="s">
        <v>16</v>
      </c>
      <c r="C22" s="25">
        <v>2</v>
      </c>
    </row>
    <row r="23" spans="1:3" ht="15" customHeight="1">
      <c r="A23" s="17">
        <v>20</v>
      </c>
      <c r="B23" s="18" t="s">
        <v>32</v>
      </c>
      <c r="C23" s="25">
        <v>2</v>
      </c>
    </row>
    <row r="24" spans="1:3" ht="15" customHeight="1">
      <c r="A24" s="27">
        <v>21</v>
      </c>
      <c r="B24" s="28" t="s">
        <v>11</v>
      </c>
      <c r="C24" s="30">
        <v>1</v>
      </c>
    </row>
    <row r="25" spans="1:3" ht="15" customHeight="1">
      <c r="A25" s="17">
        <v>22</v>
      </c>
      <c r="B25" s="18" t="s">
        <v>225</v>
      </c>
      <c r="C25" s="25">
        <v>1</v>
      </c>
    </row>
    <row r="26" spans="1:3" ht="15" customHeight="1">
      <c r="A26" s="17">
        <v>23</v>
      </c>
      <c r="B26" s="18" t="s">
        <v>35</v>
      </c>
      <c r="C26" s="25">
        <v>1</v>
      </c>
    </row>
    <row r="27" spans="1:3" ht="15" customHeight="1">
      <c r="A27" s="17">
        <v>24</v>
      </c>
      <c r="B27" s="18" t="s">
        <v>104</v>
      </c>
      <c r="C27" s="25">
        <v>1</v>
      </c>
    </row>
    <row r="28" spans="1:3" ht="15" customHeight="1">
      <c r="A28" s="19">
        <v>25</v>
      </c>
      <c r="B28" s="22" t="s">
        <v>93</v>
      </c>
      <c r="C28" s="26">
        <v>1</v>
      </c>
    </row>
    <row r="29" ht="12.75">
      <c r="C29" s="2">
        <f>SUM(C4:C28)</f>
        <v>172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2011-05-23T14:48:33Z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