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'Individuale'!$A$3:$I$59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<sst xmlns="http://schemas.openxmlformats.org/spreadsheetml/2006/main" count="194" uniqueCount="73">
  <si>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</si>
  <si>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</si>
  <si>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</si>
  <si>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</si>
  <si>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</si>
  <si>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</si>
  <si>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</si>
  <si>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</si>
  <si>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</si>
  <si>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</si>
  <si>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</si>
  <si>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</si>
  <si>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Oleh Ivanyuk</t>
  </si>
  <si>
    <t>De Santis Tiziano</t>
  </si>
  <si>
    <t>Polce Paris</t>
  </si>
  <si>
    <t>Casale Antonio</t>
  </si>
  <si>
    <t>Salvi Valerio</t>
  </si>
  <si>
    <t>De Santis Fiorino</t>
  </si>
  <si>
    <t>Mansi Marco</t>
  </si>
  <si>
    <t>Masella Luigi</t>
  </si>
  <si>
    <t>Canalis Piero Salvatore</t>
  </si>
  <si>
    <t>Pentangelo Mario</t>
  </si>
  <si>
    <t>Tirelli Giuseppe</t>
  </si>
  <si>
    <t>Paone Gianni</t>
  </si>
  <si>
    <t>Fiasco Marco</t>
  </si>
  <si>
    <t>Trucchia Stefano</t>
  </si>
  <si>
    <t>Nanni Simone</t>
  </si>
  <si>
    <t>Leoncini Patrizia</t>
  </si>
  <si>
    <t>Marino Fabrizio</t>
  </si>
  <si>
    <t>Macci Emanuele</t>
  </si>
  <si>
    <t>Chialastri Giuseppe</t>
  </si>
  <si>
    <t>Gasbarri Luigi</t>
  </si>
  <si>
    <t>Buttarelli Umberto</t>
  </si>
  <si>
    <t>Santoni Walter</t>
  </si>
  <si>
    <t>Parisi Antonio</t>
  </si>
  <si>
    <t>Guglielmini Mario</t>
  </si>
  <si>
    <t>D'Offizi Giuliano</t>
  </si>
  <si>
    <t>Piattella Marina</t>
  </si>
  <si>
    <t>Golvelli Giovanni</t>
  </si>
  <si>
    <t>Pentangelo Lorenzo</t>
  </si>
  <si>
    <t>Vernini Renato</t>
  </si>
  <si>
    <t>Rampini Arcangelo</t>
  </si>
  <si>
    <t>Bottone Rosa</t>
  </si>
  <si>
    <t>Zuccolo Massimiliano</t>
  </si>
  <si>
    <t>Fatello Massimiliano</t>
  </si>
  <si>
    <t>Angelini Lino</t>
  </si>
  <si>
    <t>Orsingher Enzo</t>
  </si>
  <si>
    <t>Dente Aurelio</t>
  </si>
  <si>
    <t>Casale Giuseppe</t>
  </si>
  <si>
    <t>Mollica Alessandro</t>
  </si>
  <si>
    <t>Gianbartolomei Paolo</t>
  </si>
  <si>
    <t>Ardito Giuseppe</t>
  </si>
  <si>
    <t>Gasperini Giuseppe</t>
  </si>
  <si>
    <t>Veroli Federico</t>
  </si>
  <si>
    <t>Andreani Giuliano</t>
  </si>
  <si>
    <t>Pelliccia Vincenzo</t>
  </si>
  <si>
    <t>Ulpiani Claudio</t>
  </si>
  <si>
    <t>Maccaroni Emanuele</t>
  </si>
  <si>
    <t>Maccaroni Antonello</t>
  </si>
  <si>
    <t>D'Offizi Raffaele</t>
  </si>
  <si>
    <t>Marino Andrea</t>
  </si>
  <si>
    <t>Parisi Massimiliano</t>
  </si>
  <si>
    <t>Temporin Roberto</t>
  </si>
  <si>
    <t>Temporin Giuseppe</t>
  </si>
  <si>
    <t>Zappi Maurizio</t>
  </si>
  <si>
    <t>Frollano Rosanna</t>
  </si>
  <si>
    <t>Intreccialagli Learco</t>
  </si>
  <si>
    <t>Dessì Romano</t>
  </si>
  <si>
    <t>x</t>
  </si>
  <si>
    <t>A.S.D. Podistica Solidarietà</t>
  </si>
  <si>
    <t>Attraverso... Castel San Pietro Romano 1ª edizione</t>
  </si>
  <si>
    <t xml:space="preserve"> Castel San Pietro Romano (Roma) Italia - Domenica 23/08/2009</t>
  </si>
  <si>
    <t>00:00:00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</si>
</sst>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49" fontId="0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49" fontId="14" fillId="0" borderId="6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7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8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49" fontId="14" fillId="0" borderId="17" xfId="0" applyNumberFormat="1" applyFont="1" applyBorder="1" applyAlignment="1">
      <alignment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vertical="center"/>
    </xf>
    <xf numFmtId="49" fontId="14" fillId="0" borderId="20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165" fontId="14" fillId="0" borderId="1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pane ySplit="3" topLeftCell="BM4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7" t="s">
        <v>70</v>
      </c>
      <c r="B1" s="37"/>
      <c r="C1" s="37"/>
      <c r="D1" s="37"/>
      <c r="E1" s="37"/>
      <c r="F1" s="37"/>
      <c r="G1" s="38"/>
      <c r="H1" s="38"/>
      <c r="I1" s="38"/>
    </row>
    <row r="2" spans="1:9" ht="24.75" customHeight="1" thickBot="1">
      <c r="A2" s="39" t="s">
        <v>71</v>
      </c>
      <c r="B2" s="40"/>
      <c r="C2" s="40"/>
      <c r="D2" s="40"/>
      <c r="E2" s="40"/>
      <c r="F2" s="40"/>
      <c r="G2" s="41"/>
      <c r="H2" s="6" t="s">
        <v>0</v>
      </c>
      <c r="I2" s="7">
        <v>7.5</v>
      </c>
    </row>
    <row r="3" spans="1:9" ht="37.5" customHeight="1" thickBot="1">
      <c r="A3" s="15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1" t="s">
        <v>6</v>
      </c>
      <c r="G3" s="11" t="s">
        <v>7</v>
      </c>
      <c r="H3" s="11" t="s">
        <v>8</v>
      </c>
      <c r="I3" s="12" t="s">
        <v>9</v>
      </c>
    </row>
    <row r="4" spans="1:9" s="1" customFormat="1" ht="15" customHeight="1">
      <c r="A4" s="16">
        <v>1</v>
      </c>
      <c r="B4" s="48" t="s">
        <v>12</v>
      </c>
      <c r="C4" s="49"/>
      <c r="D4" s="24" t="s">
        <v>68</v>
      </c>
      <c r="E4" s="17"/>
      <c r="F4" s="24" t="s">
        <v>72</v>
      </c>
      <c r="G4" s="18" t="str">
        <f aca="true" t="shared" si="0" ref="G4:G59">TEXT(INT((HOUR(F4)*3600+MINUTE(F4)*60+SECOND(F4))/$I$2/60),"0")&amp;"."&amp;TEXT(MOD((HOUR(F4)*3600+MINUTE(F4)*60+SECOND(F4))/$I$2,60),"00")&amp;"/km"</f>
        <v>0.00/km</v>
      </c>
      <c r="H4" s="19">
        <f aca="true" t="shared" si="1" ref="H4:H31">F4-$F$4</f>
        <v>0</v>
      </c>
      <c r="I4" s="19">
        <f>F4-INDEX($F$4:$F$59,MATCH(D4,$D$4:$D$59,0))</f>
        <v>0</v>
      </c>
    </row>
    <row r="5" spans="1:9" s="1" customFormat="1" ht="15" customHeight="1">
      <c r="A5" s="20">
        <v>2</v>
      </c>
      <c r="B5" s="50" t="s">
        <v>13</v>
      </c>
      <c r="C5" s="51"/>
      <c r="D5" s="25" t="s">
        <v>68</v>
      </c>
      <c r="E5" s="21"/>
      <c r="F5" s="25" t="s">
        <v>72</v>
      </c>
      <c r="G5" s="22" t="str">
        <f t="shared" si="0"/>
        <v>0.00/km</v>
      </c>
      <c r="H5" s="23">
        <f t="shared" si="1"/>
        <v>0</v>
      </c>
      <c r="I5" s="23">
        <f>F5-INDEX($F$4:$F$59,MATCH(D5,$D$4:$D$59,0))</f>
        <v>0</v>
      </c>
    </row>
    <row r="6" spans="1:9" s="1" customFormat="1" ht="15" customHeight="1">
      <c r="A6" s="20">
        <v>3</v>
      </c>
      <c r="B6" s="50" t="s">
        <v>14</v>
      </c>
      <c r="C6" s="51"/>
      <c r="D6" s="25" t="s">
        <v>68</v>
      </c>
      <c r="E6" s="21"/>
      <c r="F6" s="25" t="s">
        <v>72</v>
      </c>
      <c r="G6" s="22" t="str">
        <f t="shared" si="0"/>
        <v>0.00/km</v>
      </c>
      <c r="H6" s="23">
        <f t="shared" si="1"/>
        <v>0</v>
      </c>
      <c r="I6" s="23">
        <f>F6-INDEX($F$4:$F$59,MATCH(D6,$D$4:$D$59,0))</f>
        <v>0</v>
      </c>
    </row>
    <row r="7" spans="1:9" s="1" customFormat="1" ht="15" customHeight="1">
      <c r="A7" s="20">
        <v>4</v>
      </c>
      <c r="B7" s="50" t="s">
        <v>15</v>
      </c>
      <c r="C7" s="51"/>
      <c r="D7" s="25" t="s">
        <v>68</v>
      </c>
      <c r="E7" s="21"/>
      <c r="F7" s="25" t="s">
        <v>72</v>
      </c>
      <c r="G7" s="22" t="str">
        <f t="shared" si="0"/>
        <v>0.00/km</v>
      </c>
      <c r="H7" s="23">
        <f t="shared" si="1"/>
        <v>0</v>
      </c>
      <c r="I7" s="23">
        <f>F7-INDEX($F$4:$F$59,MATCH(D7,$D$4:$D$59,0))</f>
        <v>0</v>
      </c>
    </row>
    <row r="8" spans="1:9" s="1" customFormat="1" ht="15" customHeight="1">
      <c r="A8" s="20">
        <v>5</v>
      </c>
      <c r="B8" s="50" t="s">
        <v>16</v>
      </c>
      <c r="C8" s="51"/>
      <c r="D8" s="25" t="s">
        <v>68</v>
      </c>
      <c r="E8" s="21"/>
      <c r="F8" s="25" t="s">
        <v>72</v>
      </c>
      <c r="G8" s="22" t="str">
        <f t="shared" si="0"/>
        <v>0.00/km</v>
      </c>
      <c r="H8" s="23">
        <f t="shared" si="1"/>
        <v>0</v>
      </c>
      <c r="I8" s="23">
        <f>F8-INDEX($F$4:$F$59,MATCH(D8,$D$4:$D$59,0))</f>
        <v>0</v>
      </c>
    </row>
    <row r="9" spans="1:9" s="1" customFormat="1" ht="15" customHeight="1">
      <c r="A9" s="20">
        <v>6</v>
      </c>
      <c r="B9" s="50" t="s">
        <v>17</v>
      </c>
      <c r="C9" s="51"/>
      <c r="D9" s="25" t="s">
        <v>68</v>
      </c>
      <c r="E9" s="21"/>
      <c r="F9" s="25" t="s">
        <v>72</v>
      </c>
      <c r="G9" s="22" t="str">
        <f t="shared" si="0"/>
        <v>0.00/km</v>
      </c>
      <c r="H9" s="23">
        <f t="shared" si="1"/>
        <v>0</v>
      </c>
      <c r="I9" s="23">
        <f>F9-INDEX($F$4:$F$59,MATCH(D9,$D$4:$D$59,0))</f>
        <v>0</v>
      </c>
    </row>
    <row r="10" spans="1:9" s="1" customFormat="1" ht="15" customHeight="1">
      <c r="A10" s="20">
        <v>7</v>
      </c>
      <c r="B10" s="50" t="s">
        <v>18</v>
      </c>
      <c r="C10" s="51"/>
      <c r="D10" s="25" t="s">
        <v>68</v>
      </c>
      <c r="E10" s="21"/>
      <c r="F10" s="25" t="s">
        <v>72</v>
      </c>
      <c r="G10" s="22" t="str">
        <f t="shared" si="0"/>
        <v>0.00/km</v>
      </c>
      <c r="H10" s="23">
        <f t="shared" si="1"/>
        <v>0</v>
      </c>
      <c r="I10" s="23">
        <f>F10-INDEX($F$4:$F$59,MATCH(D10,$D$4:$D$59,0))</f>
        <v>0</v>
      </c>
    </row>
    <row r="11" spans="1:9" s="1" customFormat="1" ht="15" customHeight="1">
      <c r="A11" s="20">
        <v>8</v>
      </c>
      <c r="B11" s="50" t="s">
        <v>19</v>
      </c>
      <c r="C11" s="51"/>
      <c r="D11" s="25" t="s">
        <v>68</v>
      </c>
      <c r="E11" s="21"/>
      <c r="F11" s="25" t="s">
        <v>72</v>
      </c>
      <c r="G11" s="22" t="str">
        <f t="shared" si="0"/>
        <v>0.00/km</v>
      </c>
      <c r="H11" s="23">
        <f t="shared" si="1"/>
        <v>0</v>
      </c>
      <c r="I11" s="23">
        <f>F11-INDEX($F$4:$F$59,MATCH(D11,$D$4:$D$59,0))</f>
        <v>0</v>
      </c>
    </row>
    <row r="12" spans="1:9" s="1" customFormat="1" ht="15" customHeight="1">
      <c r="A12" s="20">
        <v>9</v>
      </c>
      <c r="B12" s="50" t="s">
        <v>20</v>
      </c>
      <c r="C12" s="51"/>
      <c r="D12" s="25" t="s">
        <v>68</v>
      </c>
      <c r="E12" s="21"/>
      <c r="F12" s="25" t="s">
        <v>72</v>
      </c>
      <c r="G12" s="22" t="str">
        <f t="shared" si="0"/>
        <v>0.00/km</v>
      </c>
      <c r="H12" s="23">
        <f t="shared" si="1"/>
        <v>0</v>
      </c>
      <c r="I12" s="23">
        <f>F12-INDEX($F$4:$F$59,MATCH(D12,$D$4:$D$59,0))</f>
        <v>0</v>
      </c>
    </row>
    <row r="13" spans="1:9" s="1" customFormat="1" ht="15" customHeight="1">
      <c r="A13" s="20">
        <v>10</v>
      </c>
      <c r="B13" s="50" t="s">
        <v>21</v>
      </c>
      <c r="C13" s="51"/>
      <c r="D13" s="25" t="s">
        <v>68</v>
      </c>
      <c r="E13" s="21"/>
      <c r="F13" s="25" t="s">
        <v>72</v>
      </c>
      <c r="G13" s="22" t="str">
        <f t="shared" si="0"/>
        <v>0.00/km</v>
      </c>
      <c r="H13" s="23">
        <f t="shared" si="1"/>
        <v>0</v>
      </c>
      <c r="I13" s="23">
        <f>F13-INDEX($F$4:$F$59,MATCH(D13,$D$4:$D$59,0))</f>
        <v>0</v>
      </c>
    </row>
    <row r="14" spans="1:9" s="1" customFormat="1" ht="15" customHeight="1">
      <c r="A14" s="26">
        <v>11</v>
      </c>
      <c r="B14" s="52" t="s">
        <v>22</v>
      </c>
      <c r="C14" s="53"/>
      <c r="D14" s="28" t="s">
        <v>68</v>
      </c>
      <c r="E14" s="27" t="s">
        <v>69</v>
      </c>
      <c r="F14" s="28" t="s">
        <v>72</v>
      </c>
      <c r="G14" s="29" t="str">
        <f t="shared" si="0"/>
        <v>0.00/km</v>
      </c>
      <c r="H14" s="30">
        <f t="shared" si="1"/>
        <v>0</v>
      </c>
      <c r="I14" s="30">
        <f>F14-INDEX($F$4:$F$59,MATCH(D14,$D$4:$D$59,0))</f>
        <v>0</v>
      </c>
    </row>
    <row r="15" spans="1:9" s="1" customFormat="1" ht="15" customHeight="1">
      <c r="A15" s="20">
        <v>12</v>
      </c>
      <c r="B15" s="50" t="s">
        <v>23</v>
      </c>
      <c r="C15" s="51"/>
      <c r="D15" s="25" t="s">
        <v>68</v>
      </c>
      <c r="E15" s="21"/>
      <c r="F15" s="25" t="s">
        <v>72</v>
      </c>
      <c r="G15" s="22" t="str">
        <f t="shared" si="0"/>
        <v>0.00/km</v>
      </c>
      <c r="H15" s="23">
        <f t="shared" si="1"/>
        <v>0</v>
      </c>
      <c r="I15" s="23">
        <f>F15-INDEX($F$4:$F$59,MATCH(D15,$D$4:$D$59,0))</f>
        <v>0</v>
      </c>
    </row>
    <row r="16" spans="1:9" s="1" customFormat="1" ht="15" customHeight="1">
      <c r="A16" s="20">
        <v>13</v>
      </c>
      <c r="B16" s="50" t="s">
        <v>24</v>
      </c>
      <c r="C16" s="51"/>
      <c r="D16" s="25" t="s">
        <v>68</v>
      </c>
      <c r="E16" s="21"/>
      <c r="F16" s="25" t="s">
        <v>72</v>
      </c>
      <c r="G16" s="22" t="str">
        <f t="shared" si="0"/>
        <v>0.00/km</v>
      </c>
      <c r="H16" s="23">
        <f t="shared" si="1"/>
        <v>0</v>
      </c>
      <c r="I16" s="23">
        <f>F16-INDEX($F$4:$F$59,MATCH(D16,$D$4:$D$59,0))</f>
        <v>0</v>
      </c>
    </row>
    <row r="17" spans="1:9" s="1" customFormat="1" ht="15" customHeight="1">
      <c r="A17" s="20">
        <v>14</v>
      </c>
      <c r="B17" s="50" t="s">
        <v>25</v>
      </c>
      <c r="C17" s="51"/>
      <c r="D17" s="25" t="s">
        <v>68</v>
      </c>
      <c r="E17" s="21"/>
      <c r="F17" s="25" t="s">
        <v>72</v>
      </c>
      <c r="G17" s="22" t="str">
        <f t="shared" si="0"/>
        <v>0.00/km</v>
      </c>
      <c r="H17" s="23">
        <f t="shared" si="1"/>
        <v>0</v>
      </c>
      <c r="I17" s="23">
        <f>F17-INDEX($F$4:$F$59,MATCH(D17,$D$4:$D$59,0))</f>
        <v>0</v>
      </c>
    </row>
    <row r="18" spans="1:9" s="1" customFormat="1" ht="15" customHeight="1">
      <c r="A18" s="20">
        <v>15</v>
      </c>
      <c r="B18" s="50" t="s">
        <v>26</v>
      </c>
      <c r="C18" s="51"/>
      <c r="D18" s="25" t="s">
        <v>68</v>
      </c>
      <c r="E18" s="21"/>
      <c r="F18" s="25" t="s">
        <v>72</v>
      </c>
      <c r="G18" s="22" t="str">
        <f t="shared" si="0"/>
        <v>0.00/km</v>
      </c>
      <c r="H18" s="23">
        <f t="shared" si="1"/>
        <v>0</v>
      </c>
      <c r="I18" s="23">
        <f>F18-INDEX($F$4:$F$59,MATCH(D18,$D$4:$D$59,0))</f>
        <v>0</v>
      </c>
    </row>
    <row r="19" spans="1:9" s="1" customFormat="1" ht="15" customHeight="1">
      <c r="A19" s="20">
        <v>16</v>
      </c>
      <c r="B19" s="50" t="s">
        <v>27</v>
      </c>
      <c r="C19" s="51"/>
      <c r="D19" s="25" t="s">
        <v>68</v>
      </c>
      <c r="E19" s="21"/>
      <c r="F19" s="25" t="s">
        <v>72</v>
      </c>
      <c r="G19" s="22" t="str">
        <f t="shared" si="0"/>
        <v>0.00/km</v>
      </c>
      <c r="H19" s="23">
        <f t="shared" si="1"/>
        <v>0</v>
      </c>
      <c r="I19" s="23">
        <f>F19-INDEX($F$4:$F$59,MATCH(D19,$D$4:$D$59,0))</f>
        <v>0</v>
      </c>
    </row>
    <row r="20" spans="1:9" s="1" customFormat="1" ht="15" customHeight="1">
      <c r="A20" s="20">
        <v>17</v>
      </c>
      <c r="B20" s="50" t="s">
        <v>28</v>
      </c>
      <c r="C20" s="51"/>
      <c r="D20" s="25" t="s">
        <v>68</v>
      </c>
      <c r="E20" s="21"/>
      <c r="F20" s="25" t="s">
        <v>72</v>
      </c>
      <c r="G20" s="22" t="str">
        <f t="shared" si="0"/>
        <v>0.00/km</v>
      </c>
      <c r="H20" s="23">
        <f t="shared" si="1"/>
        <v>0</v>
      </c>
      <c r="I20" s="23">
        <f>F20-INDEX($F$4:$F$59,MATCH(D20,$D$4:$D$59,0))</f>
        <v>0</v>
      </c>
    </row>
    <row r="21" spans="1:9" s="1" customFormat="1" ht="15" customHeight="1">
      <c r="A21" s="20">
        <v>18</v>
      </c>
      <c r="B21" s="50" t="s">
        <v>29</v>
      </c>
      <c r="C21" s="51"/>
      <c r="D21" s="25" t="s">
        <v>68</v>
      </c>
      <c r="E21" s="21"/>
      <c r="F21" s="25" t="s">
        <v>72</v>
      </c>
      <c r="G21" s="22" t="str">
        <f t="shared" si="0"/>
        <v>0.00/km</v>
      </c>
      <c r="H21" s="23">
        <f t="shared" si="1"/>
        <v>0</v>
      </c>
      <c r="I21" s="23">
        <f>F21-INDEX($F$4:$F$59,MATCH(D21,$D$4:$D$59,0))</f>
        <v>0</v>
      </c>
    </row>
    <row r="22" spans="1:9" s="1" customFormat="1" ht="15" customHeight="1">
      <c r="A22" s="20">
        <v>19</v>
      </c>
      <c r="B22" s="50" t="s">
        <v>30</v>
      </c>
      <c r="C22" s="51"/>
      <c r="D22" s="25" t="s">
        <v>68</v>
      </c>
      <c r="E22" s="21"/>
      <c r="F22" s="25" t="s">
        <v>72</v>
      </c>
      <c r="G22" s="22" t="str">
        <f t="shared" si="0"/>
        <v>0.00/km</v>
      </c>
      <c r="H22" s="23">
        <f t="shared" si="1"/>
        <v>0</v>
      </c>
      <c r="I22" s="23">
        <f>F22-INDEX($F$4:$F$59,MATCH(D22,$D$4:$D$59,0))</f>
        <v>0</v>
      </c>
    </row>
    <row r="23" spans="1:9" s="1" customFormat="1" ht="15" customHeight="1">
      <c r="A23" s="26">
        <v>20</v>
      </c>
      <c r="B23" s="52" t="s">
        <v>31</v>
      </c>
      <c r="C23" s="53"/>
      <c r="D23" s="28" t="s">
        <v>68</v>
      </c>
      <c r="E23" s="27" t="s">
        <v>69</v>
      </c>
      <c r="F23" s="28" t="s">
        <v>72</v>
      </c>
      <c r="G23" s="29" t="str">
        <f t="shared" si="0"/>
        <v>0.00/km</v>
      </c>
      <c r="H23" s="30">
        <f t="shared" si="1"/>
        <v>0</v>
      </c>
      <c r="I23" s="30">
        <f>F23-INDEX($F$4:$F$59,MATCH(D23,$D$4:$D$59,0))</f>
        <v>0</v>
      </c>
    </row>
    <row r="24" spans="1:9" s="1" customFormat="1" ht="15" customHeight="1">
      <c r="A24" s="20">
        <v>21</v>
      </c>
      <c r="B24" s="50" t="s">
        <v>32</v>
      </c>
      <c r="C24" s="51"/>
      <c r="D24" s="25" t="s">
        <v>68</v>
      </c>
      <c r="E24" s="21"/>
      <c r="F24" s="25" t="s">
        <v>72</v>
      </c>
      <c r="G24" s="22" t="str">
        <f t="shared" si="0"/>
        <v>0.00/km</v>
      </c>
      <c r="H24" s="23">
        <f t="shared" si="1"/>
        <v>0</v>
      </c>
      <c r="I24" s="23">
        <f>F24-INDEX($F$4:$F$59,MATCH(D24,$D$4:$D$59,0))</f>
        <v>0</v>
      </c>
    </row>
    <row r="25" spans="1:9" s="1" customFormat="1" ht="15" customHeight="1">
      <c r="A25" s="26">
        <v>22</v>
      </c>
      <c r="B25" s="52" t="s">
        <v>33</v>
      </c>
      <c r="C25" s="53"/>
      <c r="D25" s="28" t="s">
        <v>68</v>
      </c>
      <c r="E25" s="27" t="s">
        <v>69</v>
      </c>
      <c r="F25" s="28" t="s">
        <v>72</v>
      </c>
      <c r="G25" s="29" t="str">
        <f t="shared" si="0"/>
        <v>0.00/km</v>
      </c>
      <c r="H25" s="30">
        <f t="shared" si="1"/>
        <v>0</v>
      </c>
      <c r="I25" s="30">
        <f>F25-INDEX($F$4:$F$59,MATCH(D25,$D$4:$D$59,0))</f>
        <v>0</v>
      </c>
    </row>
    <row r="26" spans="1:9" s="1" customFormat="1" ht="15" customHeight="1">
      <c r="A26" s="20">
        <v>23</v>
      </c>
      <c r="B26" s="50" t="s">
        <v>34</v>
      </c>
      <c r="C26" s="51"/>
      <c r="D26" s="25" t="s">
        <v>68</v>
      </c>
      <c r="E26" s="21"/>
      <c r="F26" s="25" t="s">
        <v>72</v>
      </c>
      <c r="G26" s="22" t="str">
        <f t="shared" si="0"/>
        <v>0.00/km</v>
      </c>
      <c r="H26" s="23">
        <f t="shared" si="1"/>
        <v>0</v>
      </c>
      <c r="I26" s="23">
        <f>F26-INDEX($F$4:$F$59,MATCH(D26,$D$4:$D$59,0))</f>
        <v>0</v>
      </c>
    </row>
    <row r="27" spans="1:9" s="2" customFormat="1" ht="15" customHeight="1">
      <c r="A27" s="20">
        <v>24</v>
      </c>
      <c r="B27" s="50" t="s">
        <v>35</v>
      </c>
      <c r="C27" s="51"/>
      <c r="D27" s="25" t="s">
        <v>68</v>
      </c>
      <c r="E27" s="21"/>
      <c r="F27" s="25" t="s">
        <v>72</v>
      </c>
      <c r="G27" s="22" t="str">
        <f t="shared" si="0"/>
        <v>0.00/km</v>
      </c>
      <c r="H27" s="23">
        <f t="shared" si="1"/>
        <v>0</v>
      </c>
      <c r="I27" s="23">
        <f>F27-INDEX($F$4:$F$59,MATCH(D27,$D$4:$D$59,0))</f>
        <v>0</v>
      </c>
    </row>
    <row r="28" spans="1:9" s="1" customFormat="1" ht="15" customHeight="1">
      <c r="A28" s="20">
        <v>25</v>
      </c>
      <c r="B28" s="50" t="s">
        <v>36</v>
      </c>
      <c r="C28" s="51"/>
      <c r="D28" s="25" t="s">
        <v>68</v>
      </c>
      <c r="E28" s="21"/>
      <c r="F28" s="25" t="s">
        <v>72</v>
      </c>
      <c r="G28" s="22" t="str">
        <f t="shared" si="0"/>
        <v>0.00/km</v>
      </c>
      <c r="H28" s="23">
        <f t="shared" si="1"/>
        <v>0</v>
      </c>
      <c r="I28" s="23">
        <f>F28-INDEX($F$4:$F$59,MATCH(D28,$D$4:$D$59,0))</f>
        <v>0</v>
      </c>
    </row>
    <row r="29" spans="1:9" s="1" customFormat="1" ht="15" customHeight="1">
      <c r="A29" s="20">
        <v>26</v>
      </c>
      <c r="B29" s="50" t="s">
        <v>37</v>
      </c>
      <c r="C29" s="51"/>
      <c r="D29" s="25" t="s">
        <v>68</v>
      </c>
      <c r="E29" s="21"/>
      <c r="F29" s="25" t="s">
        <v>72</v>
      </c>
      <c r="G29" s="22" t="str">
        <f t="shared" si="0"/>
        <v>0.00/km</v>
      </c>
      <c r="H29" s="23">
        <f t="shared" si="1"/>
        <v>0</v>
      </c>
      <c r="I29" s="23">
        <f>F29-INDEX($F$4:$F$59,MATCH(D29,$D$4:$D$59,0))</f>
        <v>0</v>
      </c>
    </row>
    <row r="30" spans="1:9" s="1" customFormat="1" ht="15" customHeight="1">
      <c r="A30" s="26">
        <v>27</v>
      </c>
      <c r="B30" s="52" t="s">
        <v>38</v>
      </c>
      <c r="C30" s="53"/>
      <c r="D30" s="28" t="s">
        <v>68</v>
      </c>
      <c r="E30" s="27" t="s">
        <v>69</v>
      </c>
      <c r="F30" s="28" t="s">
        <v>72</v>
      </c>
      <c r="G30" s="29" t="str">
        <f t="shared" si="0"/>
        <v>0.00/km</v>
      </c>
      <c r="H30" s="30">
        <f t="shared" si="1"/>
        <v>0</v>
      </c>
      <c r="I30" s="30">
        <f>F30-INDEX($F$4:$F$59,MATCH(D30,$D$4:$D$59,0))</f>
        <v>0</v>
      </c>
    </row>
    <row r="31" spans="1:9" s="1" customFormat="1" ht="15" customHeight="1">
      <c r="A31" s="20">
        <v>28</v>
      </c>
      <c r="B31" s="50" t="s">
        <v>39</v>
      </c>
      <c r="C31" s="51"/>
      <c r="D31" s="25" t="s">
        <v>68</v>
      </c>
      <c r="E31" s="21"/>
      <c r="F31" s="25" t="s">
        <v>72</v>
      </c>
      <c r="G31" s="22" t="str">
        <f t="shared" si="0"/>
        <v>0.00/km</v>
      </c>
      <c r="H31" s="23">
        <f t="shared" si="1"/>
        <v>0</v>
      </c>
      <c r="I31" s="23">
        <f>F31-INDEX($F$4:$F$59,MATCH(D31,$D$4:$D$59,0))</f>
        <v>0</v>
      </c>
    </row>
    <row r="32" spans="1:9" s="1" customFormat="1" ht="15" customHeight="1">
      <c r="A32" s="26">
        <v>29</v>
      </c>
      <c r="B32" s="52" t="s">
        <v>40</v>
      </c>
      <c r="C32" s="53"/>
      <c r="D32" s="28" t="s">
        <v>68</v>
      </c>
      <c r="E32" s="27" t="s">
        <v>69</v>
      </c>
      <c r="F32" s="28" t="s">
        <v>72</v>
      </c>
      <c r="G32" s="29" t="str">
        <f t="shared" si="0"/>
        <v>0.00/km</v>
      </c>
      <c r="H32" s="30">
        <f aca="true" t="shared" si="2" ref="H32:H59">F32-$F$4</f>
        <v>0</v>
      </c>
      <c r="I32" s="30">
        <f>F32-INDEX($F$4:$F$59,MATCH(D32,$D$4:$D$59,0))</f>
        <v>0</v>
      </c>
    </row>
    <row r="33" spans="1:9" s="1" customFormat="1" ht="15" customHeight="1">
      <c r="A33" s="20">
        <v>30</v>
      </c>
      <c r="B33" s="50" t="s">
        <v>41</v>
      </c>
      <c r="C33" s="51"/>
      <c r="D33" s="25" t="s">
        <v>68</v>
      </c>
      <c r="E33" s="21"/>
      <c r="F33" s="25" t="s">
        <v>72</v>
      </c>
      <c r="G33" s="22" t="str">
        <f t="shared" si="0"/>
        <v>0.00/km</v>
      </c>
      <c r="H33" s="23">
        <f t="shared" si="2"/>
        <v>0</v>
      </c>
      <c r="I33" s="23">
        <f>F33-INDEX($F$4:$F$59,MATCH(D33,$D$4:$D$59,0))</f>
        <v>0</v>
      </c>
    </row>
    <row r="34" spans="1:9" s="1" customFormat="1" ht="15" customHeight="1">
      <c r="A34" s="20">
        <v>31</v>
      </c>
      <c r="B34" s="50" t="s">
        <v>42</v>
      </c>
      <c r="C34" s="51"/>
      <c r="D34" s="25" t="s">
        <v>68</v>
      </c>
      <c r="E34" s="21"/>
      <c r="F34" s="25" t="s">
        <v>72</v>
      </c>
      <c r="G34" s="22" t="str">
        <f t="shared" si="0"/>
        <v>0.00/km</v>
      </c>
      <c r="H34" s="23">
        <f t="shared" si="2"/>
        <v>0</v>
      </c>
      <c r="I34" s="23">
        <f>F34-INDEX($F$4:$F$59,MATCH(D34,$D$4:$D$59,0))</f>
        <v>0</v>
      </c>
    </row>
    <row r="35" spans="1:9" s="1" customFormat="1" ht="15" customHeight="1">
      <c r="A35" s="20">
        <v>32</v>
      </c>
      <c r="B35" s="50" t="s">
        <v>43</v>
      </c>
      <c r="C35" s="51"/>
      <c r="D35" s="25" t="s">
        <v>68</v>
      </c>
      <c r="E35" s="21"/>
      <c r="F35" s="25" t="s">
        <v>72</v>
      </c>
      <c r="G35" s="22" t="str">
        <f t="shared" si="0"/>
        <v>0.00/km</v>
      </c>
      <c r="H35" s="23">
        <f t="shared" si="2"/>
        <v>0</v>
      </c>
      <c r="I35" s="23">
        <f>F35-INDEX($F$4:$F$59,MATCH(D35,$D$4:$D$59,0))</f>
        <v>0</v>
      </c>
    </row>
    <row r="36" spans="1:9" s="1" customFormat="1" ht="15" customHeight="1">
      <c r="A36" s="20">
        <v>33</v>
      </c>
      <c r="B36" s="50" t="s">
        <v>44</v>
      </c>
      <c r="C36" s="51"/>
      <c r="D36" s="25" t="s">
        <v>68</v>
      </c>
      <c r="E36" s="21"/>
      <c r="F36" s="25" t="s">
        <v>72</v>
      </c>
      <c r="G36" s="22" t="str">
        <f t="shared" si="0"/>
        <v>0.00/km</v>
      </c>
      <c r="H36" s="23">
        <f t="shared" si="2"/>
        <v>0</v>
      </c>
      <c r="I36" s="23">
        <f>F36-INDEX($F$4:$F$59,MATCH(D36,$D$4:$D$59,0))</f>
        <v>0</v>
      </c>
    </row>
    <row r="37" spans="1:9" s="1" customFormat="1" ht="15" customHeight="1">
      <c r="A37" s="20">
        <v>34</v>
      </c>
      <c r="B37" s="50" t="s">
        <v>45</v>
      </c>
      <c r="C37" s="51"/>
      <c r="D37" s="25" t="s">
        <v>68</v>
      </c>
      <c r="E37" s="21"/>
      <c r="F37" s="25" t="s">
        <v>72</v>
      </c>
      <c r="G37" s="22" t="str">
        <f t="shared" si="0"/>
        <v>0.00/km</v>
      </c>
      <c r="H37" s="23">
        <f t="shared" si="2"/>
        <v>0</v>
      </c>
      <c r="I37" s="23">
        <f>F37-INDEX($F$4:$F$59,MATCH(D37,$D$4:$D$59,0))</f>
        <v>0</v>
      </c>
    </row>
    <row r="38" spans="1:9" s="1" customFormat="1" ht="15" customHeight="1">
      <c r="A38" s="20">
        <v>35</v>
      </c>
      <c r="B38" s="50" t="s">
        <v>46</v>
      </c>
      <c r="C38" s="51"/>
      <c r="D38" s="25" t="s">
        <v>68</v>
      </c>
      <c r="E38" s="21"/>
      <c r="F38" s="25" t="s">
        <v>72</v>
      </c>
      <c r="G38" s="22" t="str">
        <f t="shared" si="0"/>
        <v>0.00/km</v>
      </c>
      <c r="H38" s="23">
        <f t="shared" si="2"/>
        <v>0</v>
      </c>
      <c r="I38" s="23">
        <f>F38-INDEX($F$4:$F$59,MATCH(D38,$D$4:$D$59,0))</f>
        <v>0</v>
      </c>
    </row>
    <row r="39" spans="1:9" s="1" customFormat="1" ht="15" customHeight="1">
      <c r="A39" s="20">
        <v>36</v>
      </c>
      <c r="B39" s="50" t="s">
        <v>47</v>
      </c>
      <c r="C39" s="51"/>
      <c r="D39" s="25" t="s">
        <v>68</v>
      </c>
      <c r="E39" s="21"/>
      <c r="F39" s="25" t="s">
        <v>72</v>
      </c>
      <c r="G39" s="22" t="str">
        <f t="shared" si="0"/>
        <v>0.00/km</v>
      </c>
      <c r="H39" s="23">
        <f t="shared" si="2"/>
        <v>0</v>
      </c>
      <c r="I39" s="23">
        <f>F39-INDEX($F$4:$F$59,MATCH(D39,$D$4:$D$59,0))</f>
        <v>0</v>
      </c>
    </row>
    <row r="40" spans="1:9" s="1" customFormat="1" ht="15" customHeight="1">
      <c r="A40" s="20">
        <v>37</v>
      </c>
      <c r="B40" s="50" t="s">
        <v>48</v>
      </c>
      <c r="C40" s="51"/>
      <c r="D40" s="25" t="s">
        <v>68</v>
      </c>
      <c r="E40" s="21"/>
      <c r="F40" s="25" t="s">
        <v>72</v>
      </c>
      <c r="G40" s="22" t="str">
        <f t="shared" si="0"/>
        <v>0.00/km</v>
      </c>
      <c r="H40" s="23">
        <f t="shared" si="2"/>
        <v>0</v>
      </c>
      <c r="I40" s="23">
        <f>F40-INDEX($F$4:$F$59,MATCH(D40,$D$4:$D$59,0))</f>
        <v>0</v>
      </c>
    </row>
    <row r="41" spans="1:9" s="1" customFormat="1" ht="15" customHeight="1">
      <c r="A41" s="26">
        <v>38</v>
      </c>
      <c r="B41" s="52" t="s">
        <v>49</v>
      </c>
      <c r="C41" s="53"/>
      <c r="D41" s="28" t="s">
        <v>68</v>
      </c>
      <c r="E41" s="27" t="s">
        <v>69</v>
      </c>
      <c r="F41" s="28" t="s">
        <v>72</v>
      </c>
      <c r="G41" s="29" t="str">
        <f t="shared" si="0"/>
        <v>0.00/km</v>
      </c>
      <c r="H41" s="30">
        <f t="shared" si="2"/>
        <v>0</v>
      </c>
      <c r="I41" s="30">
        <f>F41-INDEX($F$4:$F$59,MATCH(D41,$D$4:$D$59,0))</f>
        <v>0</v>
      </c>
    </row>
    <row r="42" spans="1:9" s="1" customFormat="1" ht="15" customHeight="1">
      <c r="A42" s="26">
        <v>39</v>
      </c>
      <c r="B42" s="52" t="s">
        <v>50</v>
      </c>
      <c r="C42" s="53"/>
      <c r="D42" s="28" t="s">
        <v>68</v>
      </c>
      <c r="E42" s="27" t="s">
        <v>69</v>
      </c>
      <c r="F42" s="28" t="s">
        <v>72</v>
      </c>
      <c r="G42" s="29" t="str">
        <f t="shared" si="0"/>
        <v>0.00/km</v>
      </c>
      <c r="H42" s="30">
        <f t="shared" si="2"/>
        <v>0</v>
      </c>
      <c r="I42" s="30">
        <f>F42-INDEX($F$4:$F$59,MATCH(D42,$D$4:$D$59,0))</f>
        <v>0</v>
      </c>
    </row>
    <row r="43" spans="1:9" s="1" customFormat="1" ht="15" customHeight="1">
      <c r="A43" s="20">
        <v>40</v>
      </c>
      <c r="B43" s="50" t="s">
        <v>51</v>
      </c>
      <c r="C43" s="51"/>
      <c r="D43" s="25" t="s">
        <v>68</v>
      </c>
      <c r="E43" s="21"/>
      <c r="F43" s="25" t="s">
        <v>72</v>
      </c>
      <c r="G43" s="22" t="str">
        <f t="shared" si="0"/>
        <v>0.00/km</v>
      </c>
      <c r="H43" s="23">
        <f t="shared" si="2"/>
        <v>0</v>
      </c>
      <c r="I43" s="23">
        <f>F43-INDEX($F$4:$F$59,MATCH(D43,$D$4:$D$59,0))</f>
        <v>0</v>
      </c>
    </row>
    <row r="44" spans="1:9" s="1" customFormat="1" ht="15" customHeight="1">
      <c r="A44" s="20">
        <v>41</v>
      </c>
      <c r="B44" s="50" t="s">
        <v>52</v>
      </c>
      <c r="C44" s="51"/>
      <c r="D44" s="25" t="s">
        <v>68</v>
      </c>
      <c r="E44" s="21"/>
      <c r="F44" s="25" t="s">
        <v>72</v>
      </c>
      <c r="G44" s="22" t="str">
        <f t="shared" si="0"/>
        <v>0.00/km</v>
      </c>
      <c r="H44" s="23">
        <f t="shared" si="2"/>
        <v>0</v>
      </c>
      <c r="I44" s="23">
        <f>F44-INDEX($F$4:$F$59,MATCH(D44,$D$4:$D$59,0))</f>
        <v>0</v>
      </c>
    </row>
    <row r="45" spans="1:9" s="1" customFormat="1" ht="15" customHeight="1">
      <c r="A45" s="20">
        <v>42</v>
      </c>
      <c r="B45" s="50" t="s">
        <v>53</v>
      </c>
      <c r="C45" s="51"/>
      <c r="D45" s="25" t="s">
        <v>68</v>
      </c>
      <c r="E45" s="21"/>
      <c r="F45" s="25" t="s">
        <v>72</v>
      </c>
      <c r="G45" s="22" t="str">
        <f t="shared" si="0"/>
        <v>0.00/km</v>
      </c>
      <c r="H45" s="23">
        <f t="shared" si="2"/>
        <v>0</v>
      </c>
      <c r="I45" s="23">
        <f>F45-INDEX($F$4:$F$59,MATCH(D45,$D$4:$D$59,0))</f>
        <v>0</v>
      </c>
    </row>
    <row r="46" spans="1:9" s="1" customFormat="1" ht="15" customHeight="1">
      <c r="A46" s="20">
        <v>43</v>
      </c>
      <c r="B46" s="50" t="s">
        <v>54</v>
      </c>
      <c r="C46" s="51"/>
      <c r="D46" s="25" t="s">
        <v>68</v>
      </c>
      <c r="E46" s="21"/>
      <c r="F46" s="25" t="s">
        <v>72</v>
      </c>
      <c r="G46" s="22" t="str">
        <f t="shared" si="0"/>
        <v>0.00/km</v>
      </c>
      <c r="H46" s="23">
        <f t="shared" si="2"/>
        <v>0</v>
      </c>
      <c r="I46" s="23">
        <f>F46-INDEX($F$4:$F$59,MATCH(D46,$D$4:$D$59,0))</f>
        <v>0</v>
      </c>
    </row>
    <row r="47" spans="1:9" s="1" customFormat="1" ht="15" customHeight="1">
      <c r="A47" s="20">
        <v>44</v>
      </c>
      <c r="B47" s="50" t="s">
        <v>55</v>
      </c>
      <c r="C47" s="51"/>
      <c r="D47" s="25" t="s">
        <v>68</v>
      </c>
      <c r="E47" s="21"/>
      <c r="F47" s="25" t="s">
        <v>72</v>
      </c>
      <c r="G47" s="22" t="str">
        <f t="shared" si="0"/>
        <v>0.00/km</v>
      </c>
      <c r="H47" s="23">
        <f t="shared" si="2"/>
        <v>0</v>
      </c>
      <c r="I47" s="23">
        <f>F47-INDEX($F$4:$F$59,MATCH(D47,$D$4:$D$59,0))</f>
        <v>0</v>
      </c>
    </row>
    <row r="48" spans="1:9" s="1" customFormat="1" ht="15" customHeight="1">
      <c r="A48" s="26">
        <v>45</v>
      </c>
      <c r="B48" s="52" t="s">
        <v>56</v>
      </c>
      <c r="C48" s="53"/>
      <c r="D48" s="28" t="s">
        <v>68</v>
      </c>
      <c r="E48" s="27" t="s">
        <v>69</v>
      </c>
      <c r="F48" s="28" t="s">
        <v>72</v>
      </c>
      <c r="G48" s="29" t="str">
        <f t="shared" si="0"/>
        <v>0.00/km</v>
      </c>
      <c r="H48" s="30">
        <f t="shared" si="2"/>
        <v>0</v>
      </c>
      <c r="I48" s="30">
        <f>F48-INDEX($F$4:$F$59,MATCH(D48,$D$4:$D$59,0))</f>
        <v>0</v>
      </c>
    </row>
    <row r="49" spans="1:9" s="1" customFormat="1" ht="15" customHeight="1">
      <c r="A49" s="20">
        <v>46</v>
      </c>
      <c r="B49" s="50" t="s">
        <v>57</v>
      </c>
      <c r="C49" s="51"/>
      <c r="D49" s="25" t="s">
        <v>68</v>
      </c>
      <c r="E49" s="21"/>
      <c r="F49" s="25" t="s">
        <v>72</v>
      </c>
      <c r="G49" s="22" t="str">
        <f t="shared" si="0"/>
        <v>0.00/km</v>
      </c>
      <c r="H49" s="23">
        <f t="shared" si="2"/>
        <v>0</v>
      </c>
      <c r="I49" s="23">
        <f>F49-INDEX($F$4:$F$59,MATCH(D49,$D$4:$D$59,0))</f>
        <v>0</v>
      </c>
    </row>
    <row r="50" spans="1:9" s="1" customFormat="1" ht="15" customHeight="1">
      <c r="A50" s="20">
        <v>47</v>
      </c>
      <c r="B50" s="50" t="s">
        <v>58</v>
      </c>
      <c r="C50" s="51"/>
      <c r="D50" s="25" t="s">
        <v>68</v>
      </c>
      <c r="E50" s="21"/>
      <c r="F50" s="25" t="s">
        <v>72</v>
      </c>
      <c r="G50" s="22" t="str">
        <f t="shared" si="0"/>
        <v>0.00/km</v>
      </c>
      <c r="H50" s="23">
        <f t="shared" si="2"/>
        <v>0</v>
      </c>
      <c r="I50" s="23">
        <f>F50-INDEX($F$4:$F$59,MATCH(D50,$D$4:$D$59,0))</f>
        <v>0</v>
      </c>
    </row>
    <row r="51" spans="1:9" s="1" customFormat="1" ht="15" customHeight="1">
      <c r="A51" s="20">
        <v>48</v>
      </c>
      <c r="B51" s="50" t="s">
        <v>59</v>
      </c>
      <c r="C51" s="51"/>
      <c r="D51" s="25" t="s">
        <v>68</v>
      </c>
      <c r="E51" s="21"/>
      <c r="F51" s="25" t="s">
        <v>72</v>
      </c>
      <c r="G51" s="22" t="str">
        <f t="shared" si="0"/>
        <v>0.00/km</v>
      </c>
      <c r="H51" s="23">
        <f t="shared" si="2"/>
        <v>0</v>
      </c>
      <c r="I51" s="23">
        <f>F51-INDEX($F$4:$F$59,MATCH(D51,$D$4:$D$59,0))</f>
        <v>0</v>
      </c>
    </row>
    <row r="52" spans="1:9" s="1" customFormat="1" ht="15" customHeight="1">
      <c r="A52" s="20">
        <v>49</v>
      </c>
      <c r="B52" s="50" t="s">
        <v>60</v>
      </c>
      <c r="C52" s="51"/>
      <c r="D52" s="25" t="s">
        <v>68</v>
      </c>
      <c r="E52" s="21"/>
      <c r="F52" s="25" t="s">
        <v>72</v>
      </c>
      <c r="G52" s="22" t="str">
        <f t="shared" si="0"/>
        <v>0.00/km</v>
      </c>
      <c r="H52" s="23">
        <f t="shared" si="2"/>
        <v>0</v>
      </c>
      <c r="I52" s="23">
        <f>F52-INDEX($F$4:$F$59,MATCH(D52,$D$4:$D$59,0))</f>
        <v>0</v>
      </c>
    </row>
    <row r="53" spans="1:9" s="3" customFormat="1" ht="15" customHeight="1">
      <c r="A53" s="20">
        <v>50</v>
      </c>
      <c r="B53" s="50" t="s">
        <v>61</v>
      </c>
      <c r="C53" s="51"/>
      <c r="D53" s="25" t="s">
        <v>68</v>
      </c>
      <c r="E53" s="21"/>
      <c r="F53" s="25" t="s">
        <v>72</v>
      </c>
      <c r="G53" s="22" t="str">
        <f t="shared" si="0"/>
        <v>0.00/km</v>
      </c>
      <c r="H53" s="23">
        <f t="shared" si="2"/>
        <v>0</v>
      </c>
      <c r="I53" s="23">
        <f>F53-INDEX($F$4:$F$59,MATCH(D53,$D$4:$D$59,0))</f>
        <v>0</v>
      </c>
    </row>
    <row r="54" spans="1:9" s="1" customFormat="1" ht="15" customHeight="1">
      <c r="A54" s="20">
        <v>51</v>
      </c>
      <c r="B54" s="50" t="s">
        <v>62</v>
      </c>
      <c r="C54" s="51"/>
      <c r="D54" s="25" t="s">
        <v>68</v>
      </c>
      <c r="E54" s="21"/>
      <c r="F54" s="25" t="s">
        <v>72</v>
      </c>
      <c r="G54" s="22" t="str">
        <f t="shared" si="0"/>
        <v>0.00/km</v>
      </c>
      <c r="H54" s="23">
        <f t="shared" si="2"/>
        <v>0</v>
      </c>
      <c r="I54" s="23">
        <f>F54-INDEX($F$4:$F$59,MATCH(D54,$D$4:$D$59,0))</f>
        <v>0</v>
      </c>
    </row>
    <row r="55" spans="1:9" s="1" customFormat="1" ht="15" customHeight="1">
      <c r="A55" s="20">
        <v>52</v>
      </c>
      <c r="B55" s="50" t="s">
        <v>63</v>
      </c>
      <c r="C55" s="51"/>
      <c r="D55" s="25" t="s">
        <v>68</v>
      </c>
      <c r="E55" s="21"/>
      <c r="F55" s="25" t="s">
        <v>72</v>
      </c>
      <c r="G55" s="22" t="str">
        <f t="shared" si="0"/>
        <v>0.00/km</v>
      </c>
      <c r="H55" s="23">
        <f t="shared" si="2"/>
        <v>0</v>
      </c>
      <c r="I55" s="23">
        <f>F55-INDEX($F$4:$F$59,MATCH(D55,$D$4:$D$59,0))</f>
        <v>0</v>
      </c>
    </row>
    <row r="56" spans="1:9" s="1" customFormat="1" ht="15" customHeight="1">
      <c r="A56" s="20">
        <v>53</v>
      </c>
      <c r="B56" s="50" t="s">
        <v>64</v>
      </c>
      <c r="C56" s="51"/>
      <c r="D56" s="25" t="s">
        <v>68</v>
      </c>
      <c r="E56" s="21"/>
      <c r="F56" s="25" t="s">
        <v>72</v>
      </c>
      <c r="G56" s="22" t="str">
        <f t="shared" si="0"/>
        <v>0.00/km</v>
      </c>
      <c r="H56" s="23">
        <f t="shared" si="2"/>
        <v>0</v>
      </c>
      <c r="I56" s="23">
        <f>F56-INDEX($F$4:$F$59,MATCH(D56,$D$4:$D$59,0))</f>
        <v>0</v>
      </c>
    </row>
    <row r="57" spans="1:9" s="1" customFormat="1" ht="15" customHeight="1">
      <c r="A57" s="20">
        <v>54</v>
      </c>
      <c r="B57" s="50" t="s">
        <v>65</v>
      </c>
      <c r="C57" s="51"/>
      <c r="D57" s="25" t="s">
        <v>68</v>
      </c>
      <c r="E57" s="21"/>
      <c r="F57" s="25" t="s">
        <v>72</v>
      </c>
      <c r="G57" s="22" t="str">
        <f t="shared" si="0"/>
        <v>0.00/km</v>
      </c>
      <c r="H57" s="23">
        <f t="shared" si="2"/>
        <v>0</v>
      </c>
      <c r="I57" s="23">
        <f>F57-INDEX($F$4:$F$59,MATCH(D57,$D$4:$D$59,0))</f>
        <v>0</v>
      </c>
    </row>
    <row r="58" spans="1:9" s="1" customFormat="1" ht="15" customHeight="1">
      <c r="A58" s="26">
        <v>55</v>
      </c>
      <c r="B58" s="52" t="s">
        <v>66</v>
      </c>
      <c r="C58" s="53"/>
      <c r="D58" s="28" t="s">
        <v>68</v>
      </c>
      <c r="E58" s="27" t="s">
        <v>69</v>
      </c>
      <c r="F58" s="28" t="s">
        <v>72</v>
      </c>
      <c r="G58" s="29" t="str">
        <f t="shared" si="0"/>
        <v>0.00/km</v>
      </c>
      <c r="H58" s="30">
        <f t="shared" si="2"/>
        <v>0</v>
      </c>
      <c r="I58" s="30">
        <f>F58-INDEX($F$4:$F$59,MATCH(D58,$D$4:$D$59,0))</f>
        <v>0</v>
      </c>
    </row>
    <row r="59" spans="1:9" s="1" customFormat="1" ht="15" customHeight="1" thickBot="1">
      <c r="A59" s="54">
        <v>56</v>
      </c>
      <c r="B59" s="55" t="s">
        <v>67</v>
      </c>
      <c r="C59" s="56"/>
      <c r="D59" s="57" t="s">
        <v>68</v>
      </c>
      <c r="E59" s="58" t="s">
        <v>69</v>
      </c>
      <c r="F59" s="57" t="s">
        <v>72</v>
      </c>
      <c r="G59" s="59" t="str">
        <f t="shared" si="0"/>
        <v>0.00/km</v>
      </c>
      <c r="H59" s="60">
        <f t="shared" si="2"/>
        <v>0</v>
      </c>
      <c r="I59" s="60">
        <f>F59-INDEX($F$4:$F$59,MATCH(D59,$D$4:$D$59,0))</f>
        <v>0</v>
      </c>
    </row>
  </sheetData>
  <autoFilter ref="A3:I59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pane ySplit="3" topLeftCell="BM4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2" t="str">
        <f>Individuale!A1</f>
        <v>Attraverso... Castel San Pietro Romano 1ª edizione</v>
      </c>
      <c r="B1" s="43"/>
      <c r="C1" s="44"/>
    </row>
    <row r="2" spans="1:3" ht="33" customHeight="1" thickBot="1">
      <c r="A2" s="45" t="str">
        <f>Individuale!A2&amp;" km. "&amp;Individuale!I2</f>
        <v> Castel San Pietro Romano (Roma) Italia - Domenica 23/08/2009 km. 7,5</v>
      </c>
      <c r="B2" s="46"/>
      <c r="C2" s="47"/>
    </row>
    <row r="3" spans="1:3" ht="24.75" customHeight="1" thickBot="1">
      <c r="A3" s="13" t="s">
        <v>1</v>
      </c>
      <c r="B3" s="14" t="s">
        <v>5</v>
      </c>
      <c r="C3" s="14" t="s">
        <v>10</v>
      </c>
    </row>
    <row r="4" spans="1:3" ht="15" customHeight="1">
      <c r="A4" s="34">
        <v>1</v>
      </c>
      <c r="B4" s="35" t="s">
        <v>11</v>
      </c>
      <c r="C4" s="36">
        <v>10</v>
      </c>
    </row>
    <row r="5" spans="1:3" ht="15" customHeight="1" thickBot="1">
      <c r="A5" s="31">
        <v>2</v>
      </c>
      <c r="B5" s="32"/>
      <c r="C5" s="33">
        <v>46</v>
      </c>
    </row>
    <row r="6" ht="12.75">
      <c r="C6" s="4">
        <f>SUM(C4:C5)</f>
        <v>56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2009-04-03T11:50:32Z</cp:lastPrinted>
  <dcterms:created xsi:type="dcterms:W3CDTF">2008-10-15T19:55:17Z</dcterms:created>
  <dcterms:modified xsi:type="dcterms:W3CDTF">2009-09-21T20:05:55Z</dcterms:modified>
  <cp:category/>
  <cp:version/>
  <cp:contentType/>
  <cp:contentStatus/>
</cp:coreProperties>
</file>