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<sst xmlns="http://schemas.openxmlformats.org/spreadsheetml/2006/main" count="472" uniqueCount="216">
  <si>
    <t>Iscritti</t>
  </si>
  <si>
    <t>NARDI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</si>
  <si>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</si>
  <si>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</si>
  <si>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</si>
  <si>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</si>
  <si>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</si>
  <si>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</si>
  <si>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</si>
  <si>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</si>
  <si>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</si>
  <si>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</si>
  <si>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</si>
  <si>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</si>
  <si>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</si>
  <si>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</si>
  <si>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FORHANS TEAM</t>
  </si>
  <si>
    <t>SIMONE</t>
  </si>
  <si>
    <t>EMILIANO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</si>
  <si>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</si>
  <si>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</si>
  <si>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</si>
  <si>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</si>
  <si>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</si>
  <si>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</si>
  <si>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</si>
  <si>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</si>
  <si>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STEFANO</t>
  </si>
  <si>
    <t>DAVIDE</t>
  </si>
  <si>
    <t>ROBERTO</t>
  </si>
  <si>
    <t>NICOLA</t>
  </si>
  <si>
    <t>MASSIMO</t>
  </si>
  <si>
    <t>MASSIMILIANO</t>
  </si>
  <si>
    <t>DANIELE</t>
  </si>
  <si>
    <t>MICHELE</t>
  </si>
  <si>
    <t>LUIGI</t>
  </si>
  <si>
    <t>GIOVANNI</t>
  </si>
  <si>
    <t>ANTONELLA</t>
  </si>
  <si>
    <t>ALESSIO</t>
  </si>
  <si>
    <t>ANTONIO</t>
  </si>
  <si>
    <t>ENRICO</t>
  </si>
  <si>
    <t>ROSSI</t>
  </si>
  <si>
    <t>MICHELA</t>
  </si>
  <si>
    <t>LORENZO</t>
  </si>
  <si>
    <t>MIRKO</t>
  </si>
  <si>
    <t>FRANCESCA</t>
  </si>
  <si>
    <t>MARINA</t>
  </si>
  <si>
    <t>PUGLIESE</t>
  </si>
  <si>
    <t>M</t>
  </si>
  <si>
    <t>TORRINO TRI TEAM</t>
  </si>
  <si>
    <t>FOTI</t>
  </si>
  <si>
    <t>SEBASTIANO</t>
  </si>
  <si>
    <t>MP LIFE TRIATHLON</t>
  </si>
  <si>
    <t>DI FATTA</t>
  </si>
  <si>
    <t>ROMA TRIATHLON</t>
  </si>
  <si>
    <t>BURACCIONI</t>
  </si>
  <si>
    <t>G.S. FF.OO.</t>
  </si>
  <si>
    <t>FALCONE</t>
  </si>
  <si>
    <t>GIANCARLO</t>
  </si>
  <si>
    <t>VENEZIA</t>
  </si>
  <si>
    <t>TEAM LADISPOLI TRI</t>
  </si>
  <si>
    <t>MATTOCCIA</t>
  </si>
  <si>
    <t>FILIPPONI</t>
  </si>
  <si>
    <t>SPORT SHUTTLE</t>
  </si>
  <si>
    <t>DE LUCA</t>
  </si>
  <si>
    <t>DUE PONTI</t>
  </si>
  <si>
    <t>FATALE</t>
  </si>
  <si>
    <t>FELICI</t>
  </si>
  <si>
    <t>ANILE</t>
  </si>
  <si>
    <t>VALERIO</t>
  </si>
  <si>
    <t>CANGELOSI</t>
  </si>
  <si>
    <t>CROCELLI</t>
  </si>
  <si>
    <t>SANDRO</t>
  </si>
  <si>
    <t>GALAXY ROMA</t>
  </si>
  <si>
    <t>MASETTI</t>
  </si>
  <si>
    <t>BERTACCINI</t>
  </si>
  <si>
    <t>S.S.LAZIO</t>
  </si>
  <si>
    <t>BERIONNE</t>
  </si>
  <si>
    <t>DE MAIO</t>
  </si>
  <si>
    <t>ADRIANO</t>
  </si>
  <si>
    <t>CARBONI</t>
  </si>
  <si>
    <t>ANTONELLO</t>
  </si>
  <si>
    <t>A.S. TRIATH OSTIA</t>
  </si>
  <si>
    <t>CACCIAMANI</t>
  </si>
  <si>
    <t>PATANE'</t>
  </si>
  <si>
    <t>LODI</t>
  </si>
  <si>
    <t>JACOPO</t>
  </si>
  <si>
    <t>A.S.MINERVA ROMA</t>
  </si>
  <si>
    <t>SANTORO</t>
  </si>
  <si>
    <t>LOMBI</t>
  </si>
  <si>
    <t>CASTELLI</t>
  </si>
  <si>
    <t>GREEN HILL</t>
  </si>
  <si>
    <t>PUGLIA</t>
  </si>
  <si>
    <t>PAGONE</t>
  </si>
  <si>
    <t>MILLEFIORINI</t>
  </si>
  <si>
    <t>MASSIMI</t>
  </si>
  <si>
    <t>RENZI</t>
  </si>
  <si>
    <t>RENZO</t>
  </si>
  <si>
    <t>GULIENETTI</t>
  </si>
  <si>
    <t>ALESSANDR</t>
  </si>
  <si>
    <t>POLANI</t>
  </si>
  <si>
    <t>FERRI</t>
  </si>
  <si>
    <t>PERTICARINI</t>
  </si>
  <si>
    <t>PALTRINIERI</t>
  </si>
  <si>
    <t>STRAFFI</t>
  </si>
  <si>
    <t>ARPINELLI</t>
  </si>
  <si>
    <t>AUGUSTO</t>
  </si>
  <si>
    <t>SPENSIERATI</t>
  </si>
  <si>
    <t>FEDERICO</t>
  </si>
  <si>
    <t>VIS CORTONA</t>
  </si>
  <si>
    <t>BIRARELLI</t>
  </si>
  <si>
    <t>ZANNOTTI</t>
  </si>
  <si>
    <t>MONTEGROSSO</t>
  </si>
  <si>
    <t>MARCHETTI</t>
  </si>
  <si>
    <t>MANUEL</t>
  </si>
  <si>
    <t>MAMMUCCI</t>
  </si>
  <si>
    <t>SALVATORE</t>
  </si>
  <si>
    <t>TAMBURRI</t>
  </si>
  <si>
    <t>ALESSANDRA</t>
  </si>
  <si>
    <t>F</t>
  </si>
  <si>
    <t>DE SANTIS</t>
  </si>
  <si>
    <t>POZZUOLI</t>
  </si>
  <si>
    <t>BARALDO</t>
  </si>
  <si>
    <t>BERTOLUZZA</t>
  </si>
  <si>
    <t>MARIANI</t>
  </si>
  <si>
    <t>RUMORI</t>
  </si>
  <si>
    <t>A.S.  G.S. TRIATHL</t>
  </si>
  <si>
    <t>DANESE</t>
  </si>
  <si>
    <t>LEUZZI</t>
  </si>
  <si>
    <t>PRIMAVERA</t>
  </si>
  <si>
    <t>WERTHER</t>
  </si>
  <si>
    <t>ASD .FUN</t>
  </si>
  <si>
    <t>CECILIA</t>
  </si>
  <si>
    <t>DI RIENZO</t>
  </si>
  <si>
    <t>NEMBO</t>
  </si>
  <si>
    <t>PIDOTTI</t>
  </si>
  <si>
    <t>GUGLIELMETTI</t>
  </si>
  <si>
    <t>DOS SANTOS</t>
  </si>
  <si>
    <t>GALVAO</t>
  </si>
  <si>
    <t>A.S.D. PODISTICA SOLIDARIETA'</t>
  </si>
  <si>
    <t>PACIFICI</t>
  </si>
  <si>
    <t>DE CARO</t>
  </si>
  <si>
    <t>QUINTILIANI</t>
  </si>
  <si>
    <t>FRANCESC</t>
  </si>
  <si>
    <t>BARNABA</t>
  </si>
  <si>
    <t>GUIDA</t>
  </si>
  <si>
    <t>FIORAVANTI</t>
  </si>
  <si>
    <t>ILARIA</t>
  </si>
  <si>
    <t>PIGNA</t>
  </si>
  <si>
    <t>CORRADO</t>
  </si>
  <si>
    <t>PROKO</t>
  </si>
  <si>
    <t>ANDI</t>
  </si>
  <si>
    <t>MANTELLASSI</t>
  </si>
  <si>
    <t>FAZIO</t>
  </si>
  <si>
    <t>MORELLI</t>
  </si>
  <si>
    <t>PIETRO</t>
  </si>
  <si>
    <t>ANDREOLLI</t>
  </si>
  <si>
    <t>PIER TULLI</t>
  </si>
  <si>
    <t>PORTA SARAGOZZA BO</t>
  </si>
  <si>
    <t>PORCU</t>
  </si>
  <si>
    <t>FULVIO</t>
  </si>
  <si>
    <t>VASSALLO</t>
  </si>
  <si>
    <t xml:space="preserve"> TORRINO TRI TEAM</t>
  </si>
  <si>
    <t>FRATINI</t>
  </si>
  <si>
    <t>GIGANTE</t>
  </si>
  <si>
    <t>SGRECCIA</t>
  </si>
  <si>
    <t>SGRELLI</t>
  </si>
  <si>
    <t>TRIATHLON TRASIMEN</t>
  </si>
  <si>
    <t>RIVA</t>
  </si>
  <si>
    <t>UMBERTO</t>
  </si>
  <si>
    <t>MANNO</t>
  </si>
  <si>
    <t>ALESSIA</t>
  </si>
  <si>
    <t>MONACCHINI</t>
  </si>
  <si>
    <t>ASCANI</t>
  </si>
  <si>
    <t>PIERFRANCESC</t>
  </si>
  <si>
    <t>FUEL TRIATHLON</t>
  </si>
  <si>
    <t>MIZZONI</t>
  </si>
  <si>
    <t>DI BIAGIO</t>
  </si>
  <si>
    <t>DI LORETO</t>
  </si>
  <si>
    <t>SERGIO</t>
  </si>
  <si>
    <t>ZAPPONE</t>
  </si>
  <si>
    <t>RIOSA</t>
  </si>
  <si>
    <t>DI BERARDINO</t>
  </si>
  <si>
    <t>TALLEVI</t>
  </si>
  <si>
    <t>DOMITILLA</t>
  </si>
  <si>
    <t>GENTILE</t>
  </si>
  <si>
    <t>NELITA</t>
  </si>
  <si>
    <t>SANTOVINCENZO</t>
  </si>
  <si>
    <t>MAURIZ</t>
  </si>
  <si>
    <t>BARIGELLI</t>
  </si>
  <si>
    <t>LEEGAARD</t>
  </si>
  <si>
    <t>ELLEN DOROT</t>
  </si>
  <si>
    <t>DONISI</t>
  </si>
  <si>
    <t>VENTURI</t>
  </si>
  <si>
    <t>DI BELLA</t>
  </si>
  <si>
    <t>BRIGHINDI</t>
  </si>
  <si>
    <t>LORENZONI</t>
  </si>
  <si>
    <t>RENATA</t>
  </si>
  <si>
    <t>LAMELZA</t>
  </si>
  <si>
    <t>CASTRO</t>
  </si>
  <si>
    <t>DIAMANTI</t>
  </si>
  <si>
    <t>LANZELLOTTO</t>
  </si>
  <si>
    <t>SIMONA</t>
  </si>
  <si>
    <t>CUTILLI</t>
  </si>
  <si>
    <t>TODDE</t>
  </si>
  <si>
    <t>MARCHETTA</t>
  </si>
  <si>
    <t>VALENTE</t>
  </si>
  <si>
    <t>RITA</t>
  </si>
  <si>
    <t>SCAGLIETTA</t>
  </si>
  <si>
    <t>GIULIA</t>
  </si>
  <si>
    <t>MAGLIOCCA</t>
  </si>
  <si>
    <t>ALBA</t>
  </si>
  <si>
    <t>GUGLIELMI</t>
  </si>
  <si>
    <t>PIERINO</t>
  </si>
  <si>
    <t>Duathlon di Carnevale</t>
  </si>
  <si>
    <t>Roma (RM) Italia - Domenica 10/02/2013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</si>
</sst>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214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215</v>
      </c>
      <c r="B3" s="28"/>
      <c r="C3" s="28"/>
      <c r="D3" s="28"/>
      <c r="E3" s="28"/>
      <c r="F3" s="28"/>
      <c r="G3" s="28"/>
      <c r="H3" s="3" t="s">
        <v>2</v>
      </c>
      <c r="I3" s="4">
        <v>7.55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1" t="s">
        <v>47</v>
      </c>
      <c r="C5" s="31" t="s">
        <v>21</v>
      </c>
      <c r="D5" s="32" t="s">
        <v>48</v>
      </c>
      <c r="E5" s="33" t="s">
        <v>49</v>
      </c>
      <c r="F5" s="34">
        <v>0.038738425925925926</v>
      </c>
      <c r="G5" s="10" t="str">
        <f aca="true" t="shared" si="0" ref="G5:G68">TEXT(INT((HOUR(F5)*3600+MINUTE(F5)*60+SECOND(F5))/$I$3/60),"0")&amp;"."&amp;TEXT(MOD((HOUR(F5)*3600+MINUTE(F5)*60+SECOND(F5))/$I$3,60),"00")&amp;"/km"</f>
        <v>7.23/km</v>
      </c>
      <c r="H5" s="12">
        <f aca="true" t="shared" si="1" ref="H5:H68">F5-$F$5</f>
        <v>0</v>
      </c>
      <c r="I5" s="12">
        <f>F5-INDEX($F$5:$F$418,MATCH(D5,$D$5:$D$418,0))</f>
        <v>0</v>
      </c>
    </row>
    <row r="6" spans="1:9" s="13" customFormat="1" ht="15" customHeight="1">
      <c r="A6" s="14">
        <v>2</v>
      </c>
      <c r="B6" s="35" t="s">
        <v>50</v>
      </c>
      <c r="C6" s="35" t="s">
        <v>51</v>
      </c>
      <c r="D6" s="36" t="s">
        <v>48</v>
      </c>
      <c r="E6" s="37" t="s">
        <v>52</v>
      </c>
      <c r="F6" s="38">
        <v>0.03953703703703703</v>
      </c>
      <c r="G6" s="14" t="str">
        <f t="shared" si="0"/>
        <v>7.32/km</v>
      </c>
      <c r="H6" s="16">
        <f t="shared" si="1"/>
        <v>0.0007986111111111041</v>
      </c>
      <c r="I6" s="16">
        <f>F6-INDEX($F$5:$F$418,MATCH(D6,$D$5:$D$418,0))</f>
        <v>0.0007986111111111041</v>
      </c>
    </row>
    <row r="7" spans="1:9" s="13" customFormat="1" ht="15" customHeight="1">
      <c r="A7" s="14">
        <v>3</v>
      </c>
      <c r="B7" s="35" t="s">
        <v>53</v>
      </c>
      <c r="C7" s="35" t="s">
        <v>30</v>
      </c>
      <c r="D7" s="36" t="s">
        <v>48</v>
      </c>
      <c r="E7" s="37" t="s">
        <v>54</v>
      </c>
      <c r="F7" s="38">
        <v>0.039641203703703706</v>
      </c>
      <c r="G7" s="14" t="str">
        <f t="shared" si="0"/>
        <v>7.34/km</v>
      </c>
      <c r="H7" s="16">
        <f t="shared" si="1"/>
        <v>0.0009027777777777801</v>
      </c>
      <c r="I7" s="16">
        <f>F7-INDEX($F$5:$F$418,MATCH(D7,$D$5:$D$418,0))</f>
        <v>0.0009027777777777801</v>
      </c>
    </row>
    <row r="8" spans="1:9" s="13" customFormat="1" ht="15" customHeight="1">
      <c r="A8" s="14">
        <v>4</v>
      </c>
      <c r="B8" s="35" t="s">
        <v>55</v>
      </c>
      <c r="C8" s="35" t="s">
        <v>38</v>
      </c>
      <c r="D8" s="36" t="s">
        <v>48</v>
      </c>
      <c r="E8" s="37" t="s">
        <v>56</v>
      </c>
      <c r="F8" s="38">
        <v>0.03988425925925926</v>
      </c>
      <c r="G8" s="14" t="str">
        <f t="shared" si="0"/>
        <v>7.36/km</v>
      </c>
      <c r="H8" s="16">
        <f t="shared" si="1"/>
        <v>0.001145833333333332</v>
      </c>
      <c r="I8" s="16">
        <f>F8-INDEX($F$5:$F$418,MATCH(D8,$D$5:$D$418,0))</f>
        <v>0.001145833333333332</v>
      </c>
    </row>
    <row r="9" spans="1:9" s="13" customFormat="1" ht="15" customHeight="1">
      <c r="A9" s="14">
        <v>5</v>
      </c>
      <c r="B9" s="35" t="s">
        <v>57</v>
      </c>
      <c r="C9" s="35" t="s">
        <v>58</v>
      </c>
      <c r="D9" s="36" t="s">
        <v>48</v>
      </c>
      <c r="E9" s="37" t="s">
        <v>54</v>
      </c>
      <c r="F9" s="38">
        <v>0.039976851851851854</v>
      </c>
      <c r="G9" s="14" t="str">
        <f t="shared" si="0"/>
        <v>7.37/km</v>
      </c>
      <c r="H9" s="16">
        <f t="shared" si="1"/>
        <v>0.0012384259259259275</v>
      </c>
      <c r="I9" s="16">
        <f>F9-INDEX($F$5:$F$418,MATCH(D9,$D$5:$D$418,0))</f>
        <v>0.0012384259259259275</v>
      </c>
    </row>
    <row r="10" spans="1:9" s="13" customFormat="1" ht="15" customHeight="1">
      <c r="A10" s="14">
        <v>6</v>
      </c>
      <c r="B10" s="35" t="s">
        <v>59</v>
      </c>
      <c r="C10" s="35" t="s">
        <v>19</v>
      </c>
      <c r="D10" s="36" t="s">
        <v>48</v>
      </c>
      <c r="E10" s="37" t="s">
        <v>60</v>
      </c>
      <c r="F10" s="38">
        <v>0.039976851851851854</v>
      </c>
      <c r="G10" s="14" t="str">
        <f t="shared" si="0"/>
        <v>7.37/km</v>
      </c>
      <c r="H10" s="16">
        <f t="shared" si="1"/>
        <v>0.0012384259259259275</v>
      </c>
      <c r="I10" s="16">
        <f>F10-INDEX($F$5:$F$418,MATCH(D10,$D$5:$D$418,0))</f>
        <v>0.0012384259259259275</v>
      </c>
    </row>
    <row r="11" spans="1:9" s="13" customFormat="1" ht="15" customHeight="1">
      <c r="A11" s="14">
        <v>7</v>
      </c>
      <c r="B11" s="35" t="s">
        <v>61</v>
      </c>
      <c r="C11" s="35" t="s">
        <v>44</v>
      </c>
      <c r="D11" s="36" t="s">
        <v>48</v>
      </c>
      <c r="E11" s="37" t="s">
        <v>54</v>
      </c>
      <c r="F11" s="38">
        <v>0.04008101851851852</v>
      </c>
      <c r="G11" s="14" t="str">
        <f t="shared" si="0"/>
        <v>7.39/km</v>
      </c>
      <c r="H11" s="16">
        <f t="shared" si="1"/>
        <v>0.0013425925925925966</v>
      </c>
      <c r="I11" s="16">
        <f>F11-INDEX($F$5:$F$418,MATCH(D11,$D$5:$D$418,0))</f>
        <v>0.0013425925925925966</v>
      </c>
    </row>
    <row r="12" spans="1:9" s="13" customFormat="1" ht="15" customHeight="1">
      <c r="A12" s="14">
        <v>8</v>
      </c>
      <c r="B12" s="35" t="s">
        <v>62</v>
      </c>
      <c r="C12" s="35" t="s">
        <v>22</v>
      </c>
      <c r="D12" s="36" t="s">
        <v>48</v>
      </c>
      <c r="E12" s="37" t="s">
        <v>63</v>
      </c>
      <c r="F12" s="38">
        <v>0.040324074074074075</v>
      </c>
      <c r="G12" s="14" t="str">
        <f t="shared" si="0"/>
        <v>7.41/km</v>
      </c>
      <c r="H12" s="16">
        <f t="shared" si="1"/>
        <v>0.0015856481481481485</v>
      </c>
      <c r="I12" s="16">
        <f>F12-INDEX($F$5:$F$418,MATCH(D12,$D$5:$D$418,0))</f>
        <v>0.0015856481481481485</v>
      </c>
    </row>
    <row r="13" spans="1:9" s="13" customFormat="1" ht="15" customHeight="1">
      <c r="A13" s="14">
        <v>9</v>
      </c>
      <c r="B13" s="35" t="s">
        <v>64</v>
      </c>
      <c r="C13" s="35" t="s">
        <v>30</v>
      </c>
      <c r="D13" s="36" t="s">
        <v>48</v>
      </c>
      <c r="E13" s="37" t="s">
        <v>65</v>
      </c>
      <c r="F13" s="38">
        <v>0.04065972222222222</v>
      </c>
      <c r="G13" s="14" t="str">
        <f t="shared" si="0"/>
        <v>7.45/km</v>
      </c>
      <c r="H13" s="16">
        <f t="shared" si="1"/>
        <v>0.001921296296296296</v>
      </c>
      <c r="I13" s="16">
        <f>F13-INDEX($F$5:$F$418,MATCH(D13,$D$5:$D$418,0))</f>
        <v>0.001921296296296296</v>
      </c>
    </row>
    <row r="14" spans="1:9" s="13" customFormat="1" ht="15" customHeight="1">
      <c r="A14" s="14">
        <v>10</v>
      </c>
      <c r="B14" s="35" t="s">
        <v>66</v>
      </c>
      <c r="C14" s="35" t="s">
        <v>38</v>
      </c>
      <c r="D14" s="36" t="s">
        <v>48</v>
      </c>
      <c r="E14" s="37" t="s">
        <v>54</v>
      </c>
      <c r="F14" s="38">
        <v>0.041180555555555554</v>
      </c>
      <c r="G14" s="14" t="str">
        <f t="shared" si="0"/>
        <v>7.51/km</v>
      </c>
      <c r="H14" s="16">
        <f t="shared" si="1"/>
        <v>0.0024421296296296274</v>
      </c>
      <c r="I14" s="16">
        <f>F14-INDEX($F$5:$F$418,MATCH(D14,$D$5:$D$418,0))</f>
        <v>0.0024421296296296274</v>
      </c>
    </row>
    <row r="15" spans="1:9" s="13" customFormat="1" ht="15" customHeight="1">
      <c r="A15" s="14">
        <v>11</v>
      </c>
      <c r="B15" s="35" t="s">
        <v>67</v>
      </c>
      <c r="C15" s="35" t="s">
        <v>43</v>
      </c>
      <c r="D15" s="36" t="s">
        <v>48</v>
      </c>
      <c r="E15" s="37" t="s">
        <v>16</v>
      </c>
      <c r="F15" s="38">
        <v>0.04143518518518518</v>
      </c>
      <c r="G15" s="14" t="str">
        <f t="shared" si="0"/>
        <v>7.54/km</v>
      </c>
      <c r="H15" s="16">
        <f t="shared" si="1"/>
        <v>0.002696759259259253</v>
      </c>
      <c r="I15" s="16">
        <f>F15-INDEX($F$5:$F$418,MATCH(D15,$D$5:$D$418,0))</f>
        <v>0.002696759259259253</v>
      </c>
    </row>
    <row r="16" spans="1:9" s="13" customFormat="1" ht="15" customHeight="1">
      <c r="A16" s="14">
        <v>12</v>
      </c>
      <c r="B16" s="35" t="s">
        <v>68</v>
      </c>
      <c r="C16" s="35" t="s">
        <v>69</v>
      </c>
      <c r="D16" s="36" t="s">
        <v>48</v>
      </c>
      <c r="E16" s="37" t="s">
        <v>63</v>
      </c>
      <c r="F16" s="38">
        <v>0.04148148148148148</v>
      </c>
      <c r="G16" s="14" t="str">
        <f t="shared" si="0"/>
        <v>7.55/km</v>
      </c>
      <c r="H16" s="16">
        <f t="shared" si="1"/>
        <v>0.002743055555555554</v>
      </c>
      <c r="I16" s="16">
        <f>F16-INDEX($F$5:$F$418,MATCH(D16,$D$5:$D$418,0))</f>
        <v>0.002743055555555554</v>
      </c>
    </row>
    <row r="17" spans="1:9" s="13" customFormat="1" ht="15" customHeight="1">
      <c r="A17" s="14">
        <v>13</v>
      </c>
      <c r="B17" s="35" t="s">
        <v>70</v>
      </c>
      <c r="C17" s="35" t="s">
        <v>44</v>
      </c>
      <c r="D17" s="36" t="s">
        <v>48</v>
      </c>
      <c r="E17" s="37" t="s">
        <v>54</v>
      </c>
      <c r="F17" s="38">
        <v>0.041539351851851855</v>
      </c>
      <c r="G17" s="14" t="str">
        <f t="shared" si="0"/>
        <v>7.55/km</v>
      </c>
      <c r="H17" s="16">
        <f t="shared" si="1"/>
        <v>0.002800925925925929</v>
      </c>
      <c r="I17" s="16">
        <f>F17-INDEX($F$5:$F$418,MATCH(D17,$D$5:$D$418,0))</f>
        <v>0.002800925925925929</v>
      </c>
    </row>
    <row r="18" spans="1:9" s="13" customFormat="1" ht="15" customHeight="1">
      <c r="A18" s="14">
        <v>14</v>
      </c>
      <c r="B18" s="35" t="s">
        <v>71</v>
      </c>
      <c r="C18" s="35" t="s">
        <v>72</v>
      </c>
      <c r="D18" s="36" t="s">
        <v>48</v>
      </c>
      <c r="E18" s="37" t="s">
        <v>73</v>
      </c>
      <c r="F18" s="38">
        <v>0.041701388888888885</v>
      </c>
      <c r="G18" s="14" t="str">
        <f t="shared" si="0"/>
        <v>7.57/km</v>
      </c>
      <c r="H18" s="16">
        <f t="shared" si="1"/>
        <v>0.002962962962962959</v>
      </c>
      <c r="I18" s="16">
        <f>F18-INDEX($F$5:$F$418,MATCH(D18,$D$5:$D$418,0))</f>
        <v>0.002962962962962959</v>
      </c>
    </row>
    <row r="19" spans="1:9" s="13" customFormat="1" ht="15" customHeight="1">
      <c r="A19" s="14">
        <v>15</v>
      </c>
      <c r="B19" s="35" t="s">
        <v>74</v>
      </c>
      <c r="C19" s="35" t="s">
        <v>22</v>
      </c>
      <c r="D19" s="36" t="s">
        <v>48</v>
      </c>
      <c r="E19" s="37" t="s">
        <v>56</v>
      </c>
      <c r="F19" s="38">
        <v>0.041875</v>
      </c>
      <c r="G19" s="14" t="str">
        <f t="shared" si="0"/>
        <v>7.59/km</v>
      </c>
      <c r="H19" s="16">
        <f t="shared" si="1"/>
        <v>0.0031365740740740763</v>
      </c>
      <c r="I19" s="16">
        <f>F19-INDEX($F$5:$F$418,MATCH(D19,$D$5:$D$418,0))</f>
        <v>0.0031365740740740763</v>
      </c>
    </row>
    <row r="20" spans="1:9" s="13" customFormat="1" ht="15" customHeight="1">
      <c r="A20" s="14">
        <v>16</v>
      </c>
      <c r="B20" s="35" t="s">
        <v>75</v>
      </c>
      <c r="C20" s="35" t="s">
        <v>14</v>
      </c>
      <c r="D20" s="36" t="s">
        <v>48</v>
      </c>
      <c r="E20" s="37" t="s">
        <v>76</v>
      </c>
      <c r="F20" s="38">
        <v>0.04188657407407407</v>
      </c>
      <c r="G20" s="14" t="str">
        <f t="shared" si="0"/>
        <v>7.59/km</v>
      </c>
      <c r="H20" s="16">
        <f t="shared" si="1"/>
        <v>0.003148148148148143</v>
      </c>
      <c r="I20" s="16">
        <f>F20-INDEX($F$5:$F$418,MATCH(D20,$D$5:$D$418,0))</f>
        <v>0.003148148148148143</v>
      </c>
    </row>
    <row r="21" spans="1:9" s="13" customFormat="1" ht="15" customHeight="1">
      <c r="A21" s="14">
        <v>17</v>
      </c>
      <c r="B21" s="35" t="s">
        <v>77</v>
      </c>
      <c r="C21" s="35" t="s">
        <v>27</v>
      </c>
      <c r="D21" s="36" t="s">
        <v>48</v>
      </c>
      <c r="E21" s="37" t="s">
        <v>16</v>
      </c>
      <c r="F21" s="38">
        <v>0.04189814814814815</v>
      </c>
      <c r="G21" s="14" t="str">
        <f t="shared" si="0"/>
        <v>7.59/km</v>
      </c>
      <c r="H21" s="16">
        <f t="shared" si="1"/>
        <v>0.0031597222222222235</v>
      </c>
      <c r="I21" s="16">
        <f>F21-INDEX($F$5:$F$418,MATCH(D21,$D$5:$D$418,0))</f>
        <v>0.0031597222222222235</v>
      </c>
    </row>
    <row r="22" spans="1:9" s="13" customFormat="1" ht="15" customHeight="1">
      <c r="A22" s="14">
        <v>18</v>
      </c>
      <c r="B22" s="35" t="s">
        <v>78</v>
      </c>
      <c r="C22" s="35" t="s">
        <v>79</v>
      </c>
      <c r="D22" s="36" t="s">
        <v>48</v>
      </c>
      <c r="E22" s="37" t="s">
        <v>16</v>
      </c>
      <c r="F22" s="38">
        <v>0.04190972222222222</v>
      </c>
      <c r="G22" s="14" t="str">
        <f t="shared" si="0"/>
        <v>7.60/km</v>
      </c>
      <c r="H22" s="16">
        <f t="shared" si="1"/>
        <v>0.003171296296296297</v>
      </c>
      <c r="I22" s="16">
        <f>F22-INDEX($F$5:$F$418,MATCH(D22,$D$5:$D$418,0))</f>
        <v>0.003171296296296297</v>
      </c>
    </row>
    <row r="23" spans="1:9" s="13" customFormat="1" ht="15" customHeight="1">
      <c r="A23" s="14">
        <v>19</v>
      </c>
      <c r="B23" s="35" t="s">
        <v>80</v>
      </c>
      <c r="C23" s="35" t="s">
        <v>81</v>
      </c>
      <c r="D23" s="36" t="s">
        <v>48</v>
      </c>
      <c r="E23" s="37" t="s">
        <v>82</v>
      </c>
      <c r="F23" s="38">
        <v>0.0419212962962963</v>
      </c>
      <c r="G23" s="14" t="str">
        <f t="shared" si="0"/>
        <v>7.60/km</v>
      </c>
      <c r="H23" s="16">
        <f t="shared" si="1"/>
        <v>0.0031828703703703706</v>
      </c>
      <c r="I23" s="16">
        <f>F23-INDEX($F$5:$F$418,MATCH(D23,$D$5:$D$418,0))</f>
        <v>0.0031828703703703706</v>
      </c>
    </row>
    <row r="24" spans="1:9" s="13" customFormat="1" ht="15" customHeight="1">
      <c r="A24" s="14">
        <v>20</v>
      </c>
      <c r="B24" s="35" t="s">
        <v>83</v>
      </c>
      <c r="C24" s="35" t="s">
        <v>24</v>
      </c>
      <c r="D24" s="36" t="s">
        <v>48</v>
      </c>
      <c r="E24" s="37" t="s">
        <v>60</v>
      </c>
      <c r="F24" s="38">
        <v>0.04193287037037038</v>
      </c>
      <c r="G24" s="14" t="str">
        <f t="shared" si="0"/>
        <v>7.60/km</v>
      </c>
      <c r="H24" s="16">
        <f t="shared" si="1"/>
        <v>0.003194444444444451</v>
      </c>
      <c r="I24" s="16">
        <f>F24-INDEX($F$5:$F$418,MATCH(D24,$D$5:$D$418,0))</f>
        <v>0.003194444444444451</v>
      </c>
    </row>
    <row r="25" spans="1:9" s="13" customFormat="1" ht="15" customHeight="1">
      <c r="A25" s="14">
        <v>21</v>
      </c>
      <c r="B25" s="35" t="s">
        <v>84</v>
      </c>
      <c r="C25" s="35" t="s">
        <v>33</v>
      </c>
      <c r="D25" s="36" t="s">
        <v>48</v>
      </c>
      <c r="E25" s="37" t="s">
        <v>60</v>
      </c>
      <c r="F25" s="38">
        <v>0.042013888888888885</v>
      </c>
      <c r="G25" s="14" t="str">
        <f t="shared" si="0"/>
        <v>8.01/km</v>
      </c>
      <c r="H25" s="16">
        <f t="shared" si="1"/>
        <v>0.003275462962962959</v>
      </c>
      <c r="I25" s="16">
        <f>F25-INDEX($F$5:$F$418,MATCH(D25,$D$5:$D$418,0))</f>
        <v>0.003275462962962959</v>
      </c>
    </row>
    <row r="26" spans="1:9" s="13" customFormat="1" ht="15" customHeight="1">
      <c r="A26" s="14">
        <v>22</v>
      </c>
      <c r="B26" s="35" t="s">
        <v>85</v>
      </c>
      <c r="C26" s="35" t="s">
        <v>86</v>
      </c>
      <c r="D26" s="36" t="s">
        <v>48</v>
      </c>
      <c r="E26" s="37" t="s">
        <v>87</v>
      </c>
      <c r="F26" s="38">
        <v>0.04221064814814815</v>
      </c>
      <c r="G26" s="14" t="str">
        <f t="shared" si="0"/>
        <v>8.03/km</v>
      </c>
      <c r="H26" s="16">
        <f t="shared" si="1"/>
        <v>0.0034722222222222238</v>
      </c>
      <c r="I26" s="16">
        <f>F26-INDEX($F$5:$F$418,MATCH(D26,$D$5:$D$418,0))</f>
        <v>0.0034722222222222238</v>
      </c>
    </row>
    <row r="27" spans="1:9" s="13" customFormat="1" ht="15" customHeight="1">
      <c r="A27" s="14">
        <v>23</v>
      </c>
      <c r="B27" s="35" t="s">
        <v>88</v>
      </c>
      <c r="C27" s="35" t="s">
        <v>36</v>
      </c>
      <c r="D27" s="36" t="s">
        <v>48</v>
      </c>
      <c r="E27" s="37" t="s">
        <v>87</v>
      </c>
      <c r="F27" s="38">
        <v>0.04351851851851852</v>
      </c>
      <c r="G27" s="14" t="str">
        <f t="shared" si="0"/>
        <v>8.18/km</v>
      </c>
      <c r="H27" s="16">
        <f t="shared" si="1"/>
        <v>0.004780092592592593</v>
      </c>
      <c r="I27" s="16">
        <f>F27-INDEX($F$5:$F$418,MATCH(D27,$D$5:$D$418,0))</f>
        <v>0.004780092592592593</v>
      </c>
    </row>
    <row r="28" spans="1:9" s="17" customFormat="1" ht="15" customHeight="1">
      <c r="A28" s="14">
        <v>24</v>
      </c>
      <c r="B28" s="35" t="s">
        <v>89</v>
      </c>
      <c r="C28" s="35" t="s">
        <v>17</v>
      </c>
      <c r="D28" s="36" t="s">
        <v>48</v>
      </c>
      <c r="E28" s="37" t="s">
        <v>54</v>
      </c>
      <c r="F28" s="38">
        <v>0.04363425925925926</v>
      </c>
      <c r="G28" s="14" t="str">
        <f t="shared" si="0"/>
        <v>8.19/km</v>
      </c>
      <c r="H28" s="16">
        <f t="shared" si="1"/>
        <v>0.004895833333333335</v>
      </c>
      <c r="I28" s="16">
        <f>F28-INDEX($F$5:$F$418,MATCH(D28,$D$5:$D$418,0))</f>
        <v>0.004895833333333335</v>
      </c>
    </row>
    <row r="29" spans="1:9" ht="15" customHeight="1">
      <c r="A29" s="14">
        <v>25</v>
      </c>
      <c r="B29" s="35" t="s">
        <v>90</v>
      </c>
      <c r="C29" s="35" t="s">
        <v>26</v>
      </c>
      <c r="D29" s="36" t="s">
        <v>48</v>
      </c>
      <c r="E29" s="37" t="s">
        <v>91</v>
      </c>
      <c r="F29" s="38">
        <v>0.043819444444444446</v>
      </c>
      <c r="G29" s="14" t="str">
        <f t="shared" si="0"/>
        <v>8.21/km</v>
      </c>
      <c r="H29" s="16">
        <f t="shared" si="1"/>
        <v>0.005081018518518519</v>
      </c>
      <c r="I29" s="16">
        <f>F29-INDEX($F$5:$F$418,MATCH(D29,$D$5:$D$418,0))</f>
        <v>0.005081018518518519</v>
      </c>
    </row>
    <row r="30" spans="1:9" ht="15" customHeight="1">
      <c r="A30" s="14">
        <v>26</v>
      </c>
      <c r="B30" s="35" t="s">
        <v>92</v>
      </c>
      <c r="C30" s="35" t="s">
        <v>27</v>
      </c>
      <c r="D30" s="36" t="s">
        <v>48</v>
      </c>
      <c r="E30" s="37" t="s">
        <v>16</v>
      </c>
      <c r="F30" s="38">
        <v>0.04384259259259259</v>
      </c>
      <c r="G30" s="14" t="str">
        <f t="shared" si="0"/>
        <v>8.22/km</v>
      </c>
      <c r="H30" s="16">
        <f t="shared" si="1"/>
        <v>0.005104166666666667</v>
      </c>
      <c r="I30" s="16">
        <f>F30-INDEX($F$5:$F$418,MATCH(D30,$D$5:$D$418,0))</f>
        <v>0.005104166666666667</v>
      </c>
    </row>
    <row r="31" spans="1:9" ht="15" customHeight="1">
      <c r="A31" s="14">
        <v>27</v>
      </c>
      <c r="B31" s="35" t="s">
        <v>93</v>
      </c>
      <c r="C31" s="35" t="s">
        <v>30</v>
      </c>
      <c r="D31" s="36" t="s">
        <v>48</v>
      </c>
      <c r="E31" s="37" t="s">
        <v>60</v>
      </c>
      <c r="F31" s="38">
        <v>0.04398148148148148</v>
      </c>
      <c r="G31" s="14" t="str">
        <f t="shared" si="0"/>
        <v>8.23/km</v>
      </c>
      <c r="H31" s="16">
        <f t="shared" si="1"/>
        <v>0.005243055555555556</v>
      </c>
      <c r="I31" s="16">
        <f>F31-INDEX($F$5:$F$418,MATCH(D31,$D$5:$D$418,0))</f>
        <v>0.005243055555555556</v>
      </c>
    </row>
    <row r="32" spans="1:9" ht="15" customHeight="1">
      <c r="A32" s="14">
        <v>28</v>
      </c>
      <c r="B32" s="35" t="s">
        <v>94</v>
      </c>
      <c r="C32" s="35" t="s">
        <v>95</v>
      </c>
      <c r="D32" s="36" t="s">
        <v>48</v>
      </c>
      <c r="E32" s="37" t="s">
        <v>87</v>
      </c>
      <c r="F32" s="38">
        <v>0.04402777777777778</v>
      </c>
      <c r="G32" s="14" t="str">
        <f t="shared" si="0"/>
        <v>8.24/km</v>
      </c>
      <c r="H32" s="16">
        <f t="shared" si="1"/>
        <v>0.005289351851851851</v>
      </c>
      <c r="I32" s="16">
        <f>F32-INDEX($F$5:$F$418,MATCH(D32,$D$5:$D$418,0))</f>
        <v>0.005289351851851851</v>
      </c>
    </row>
    <row r="33" spans="1:9" ht="15" customHeight="1">
      <c r="A33" s="14">
        <v>29</v>
      </c>
      <c r="B33" s="35" t="s">
        <v>41</v>
      </c>
      <c r="C33" s="35" t="s">
        <v>32</v>
      </c>
      <c r="D33" s="36" t="s">
        <v>48</v>
      </c>
      <c r="E33" s="37" t="s">
        <v>54</v>
      </c>
      <c r="F33" s="38">
        <v>0.04405092592592593</v>
      </c>
      <c r="G33" s="14" t="str">
        <f t="shared" si="0"/>
        <v>8.24/km</v>
      </c>
      <c r="H33" s="16">
        <f t="shared" si="1"/>
        <v>0.005312500000000005</v>
      </c>
      <c r="I33" s="16">
        <f>F33-INDEX($F$5:$F$418,MATCH(D33,$D$5:$D$418,0))</f>
        <v>0.005312500000000005</v>
      </c>
    </row>
    <row r="34" spans="1:9" ht="15" customHeight="1">
      <c r="A34" s="14">
        <v>30</v>
      </c>
      <c r="B34" s="35" t="s">
        <v>96</v>
      </c>
      <c r="C34" s="35" t="s">
        <v>97</v>
      </c>
      <c r="D34" s="36" t="s">
        <v>48</v>
      </c>
      <c r="E34" s="37" t="s">
        <v>76</v>
      </c>
      <c r="F34" s="38">
        <v>0.04414351851851852</v>
      </c>
      <c r="G34" s="14" t="str">
        <f t="shared" si="0"/>
        <v>8.25/km</v>
      </c>
      <c r="H34" s="16">
        <f t="shared" si="1"/>
        <v>0.005405092592592593</v>
      </c>
      <c r="I34" s="16">
        <f>F34-INDEX($F$5:$F$418,MATCH(D34,$D$5:$D$418,0))</f>
        <v>0.005405092592592593</v>
      </c>
    </row>
    <row r="35" spans="1:9" ht="15" customHeight="1">
      <c r="A35" s="14">
        <v>31</v>
      </c>
      <c r="B35" s="35" t="s">
        <v>98</v>
      </c>
      <c r="C35" s="35" t="s">
        <v>99</v>
      </c>
      <c r="D35" s="36" t="s">
        <v>48</v>
      </c>
      <c r="E35" s="37" t="s">
        <v>87</v>
      </c>
      <c r="F35" s="38">
        <v>0.044189814814814814</v>
      </c>
      <c r="G35" s="14" t="str">
        <f t="shared" si="0"/>
        <v>8.26/km</v>
      </c>
      <c r="H35" s="16">
        <f t="shared" si="1"/>
        <v>0.0054513888888888876</v>
      </c>
      <c r="I35" s="16">
        <f>F35-INDEX($F$5:$F$418,MATCH(D35,$D$5:$D$418,0))</f>
        <v>0.0054513888888888876</v>
      </c>
    </row>
    <row r="36" spans="1:9" ht="15" customHeight="1">
      <c r="A36" s="14">
        <v>32</v>
      </c>
      <c r="B36" s="35" t="s">
        <v>100</v>
      </c>
      <c r="C36" s="35" t="s">
        <v>15</v>
      </c>
      <c r="D36" s="36" t="s">
        <v>48</v>
      </c>
      <c r="E36" s="37" t="s">
        <v>54</v>
      </c>
      <c r="F36" s="38">
        <v>0.044652777777777784</v>
      </c>
      <c r="G36" s="14" t="str">
        <f t="shared" si="0"/>
        <v>8.31/km</v>
      </c>
      <c r="H36" s="16">
        <f t="shared" si="1"/>
        <v>0.005914351851851858</v>
      </c>
      <c r="I36" s="16">
        <f>F36-INDEX($F$5:$F$418,MATCH(D36,$D$5:$D$418,0))</f>
        <v>0.005914351851851858</v>
      </c>
    </row>
    <row r="37" spans="1:9" ht="15" customHeight="1">
      <c r="A37" s="14">
        <v>33</v>
      </c>
      <c r="B37" s="35" t="s">
        <v>101</v>
      </c>
      <c r="C37" s="35" t="s">
        <v>19</v>
      </c>
      <c r="D37" s="36" t="s">
        <v>48</v>
      </c>
      <c r="E37" s="37" t="s">
        <v>60</v>
      </c>
      <c r="F37" s="38">
        <v>0.04513888888888889</v>
      </c>
      <c r="G37" s="14" t="str">
        <f t="shared" si="0"/>
        <v>8.37/km</v>
      </c>
      <c r="H37" s="16">
        <f t="shared" si="1"/>
        <v>0.006400462962962962</v>
      </c>
      <c r="I37" s="16">
        <f>F37-INDEX($F$5:$F$418,MATCH(D37,$D$5:$D$418,0))</f>
        <v>0.006400462962962962</v>
      </c>
    </row>
    <row r="38" spans="1:9" ht="15" customHeight="1">
      <c r="A38" s="14">
        <v>34</v>
      </c>
      <c r="B38" s="35" t="s">
        <v>102</v>
      </c>
      <c r="C38" s="35" t="s">
        <v>19</v>
      </c>
      <c r="D38" s="36" t="s">
        <v>48</v>
      </c>
      <c r="E38" s="37" t="s">
        <v>54</v>
      </c>
      <c r="F38" s="38">
        <v>0.045196759259259256</v>
      </c>
      <c r="G38" s="14" t="str">
        <f t="shared" si="0"/>
        <v>8.37/km</v>
      </c>
      <c r="H38" s="16">
        <f t="shared" si="1"/>
        <v>0.00645833333333333</v>
      </c>
      <c r="I38" s="16">
        <f>F38-INDEX($F$5:$F$418,MATCH(D38,$D$5:$D$418,0))</f>
        <v>0.00645833333333333</v>
      </c>
    </row>
    <row r="39" spans="1:9" ht="15" customHeight="1">
      <c r="A39" s="14">
        <v>35</v>
      </c>
      <c r="B39" s="35" t="s">
        <v>103</v>
      </c>
      <c r="C39" s="35" t="s">
        <v>18</v>
      </c>
      <c r="D39" s="36" t="s">
        <v>48</v>
      </c>
      <c r="E39" s="37" t="s">
        <v>73</v>
      </c>
      <c r="F39" s="38">
        <v>0.04569444444444445</v>
      </c>
      <c r="G39" s="14" t="str">
        <f t="shared" si="0"/>
        <v>8.43/km</v>
      </c>
      <c r="H39" s="16">
        <f t="shared" si="1"/>
        <v>0.006956018518518521</v>
      </c>
      <c r="I39" s="16">
        <f>F39-INDEX($F$5:$F$418,MATCH(D39,$D$5:$D$418,0))</f>
        <v>0.006956018518518521</v>
      </c>
    </row>
    <row r="40" spans="1:9" ht="15" customHeight="1">
      <c r="A40" s="14">
        <v>36</v>
      </c>
      <c r="B40" s="35" t="s">
        <v>104</v>
      </c>
      <c r="C40" s="35" t="s">
        <v>25</v>
      </c>
      <c r="D40" s="36" t="s">
        <v>48</v>
      </c>
      <c r="E40" s="37" t="s">
        <v>16</v>
      </c>
      <c r="F40" s="38">
        <v>0.045717592592592594</v>
      </c>
      <c r="G40" s="14" t="str">
        <f t="shared" si="0"/>
        <v>8.43/km</v>
      </c>
      <c r="H40" s="16">
        <f t="shared" si="1"/>
        <v>0.006979166666666668</v>
      </c>
      <c r="I40" s="16">
        <f>F40-INDEX($F$5:$F$418,MATCH(D40,$D$5:$D$418,0))</f>
        <v>0.006979166666666668</v>
      </c>
    </row>
    <row r="41" spans="1:9" ht="15" customHeight="1">
      <c r="A41" s="14">
        <v>37</v>
      </c>
      <c r="B41" s="35" t="s">
        <v>105</v>
      </c>
      <c r="C41" s="35" t="s">
        <v>106</v>
      </c>
      <c r="D41" s="36" t="s">
        <v>48</v>
      </c>
      <c r="E41" s="37" t="s">
        <v>87</v>
      </c>
      <c r="F41" s="38">
        <v>0.045717592592592594</v>
      </c>
      <c r="G41" s="14" t="str">
        <f t="shared" si="0"/>
        <v>8.43/km</v>
      </c>
      <c r="H41" s="16">
        <f t="shared" si="1"/>
        <v>0.006979166666666668</v>
      </c>
      <c r="I41" s="16">
        <f>F41-INDEX($F$5:$F$418,MATCH(D41,$D$5:$D$418,0))</f>
        <v>0.006979166666666668</v>
      </c>
    </row>
    <row r="42" spans="1:9" ht="15" customHeight="1">
      <c r="A42" s="14">
        <v>38</v>
      </c>
      <c r="B42" s="35" t="s">
        <v>107</v>
      </c>
      <c r="C42" s="35" t="s">
        <v>108</v>
      </c>
      <c r="D42" s="36" t="s">
        <v>48</v>
      </c>
      <c r="E42" s="37" t="s">
        <v>109</v>
      </c>
      <c r="F42" s="38">
        <v>0.046018518518518514</v>
      </c>
      <c r="G42" s="14" t="str">
        <f t="shared" si="0"/>
        <v>8.47/km</v>
      </c>
      <c r="H42" s="16">
        <f t="shared" si="1"/>
        <v>0.007280092592592588</v>
      </c>
      <c r="I42" s="16">
        <f>F42-INDEX($F$5:$F$418,MATCH(D42,$D$5:$D$418,0))</f>
        <v>0.007280092592592588</v>
      </c>
    </row>
    <row r="43" spans="1:9" ht="15" customHeight="1">
      <c r="A43" s="14">
        <v>39</v>
      </c>
      <c r="B43" s="35" t="s">
        <v>110</v>
      </c>
      <c r="C43" s="35" t="s">
        <v>29</v>
      </c>
      <c r="D43" s="36" t="s">
        <v>48</v>
      </c>
      <c r="E43" s="37" t="s">
        <v>63</v>
      </c>
      <c r="F43" s="38">
        <v>0.046099537037037036</v>
      </c>
      <c r="G43" s="14" t="str">
        <f t="shared" si="0"/>
        <v>8.48/km</v>
      </c>
      <c r="H43" s="16">
        <f t="shared" si="1"/>
        <v>0.00736111111111111</v>
      </c>
      <c r="I43" s="16">
        <f>F43-INDEX($F$5:$F$418,MATCH(D43,$D$5:$D$418,0))</f>
        <v>0.00736111111111111</v>
      </c>
    </row>
    <row r="44" spans="1:9" ht="15" customHeight="1">
      <c r="A44" s="14">
        <v>40</v>
      </c>
      <c r="B44" s="35" t="s">
        <v>111</v>
      </c>
      <c r="C44" s="35" t="s">
        <v>34</v>
      </c>
      <c r="D44" s="36" t="s">
        <v>48</v>
      </c>
      <c r="E44" s="37" t="s">
        <v>49</v>
      </c>
      <c r="F44" s="38">
        <v>0.04627314814814815</v>
      </c>
      <c r="G44" s="14" t="str">
        <f t="shared" si="0"/>
        <v>8.50/km</v>
      </c>
      <c r="H44" s="16">
        <f t="shared" si="1"/>
        <v>0.00753472222222222</v>
      </c>
      <c r="I44" s="16">
        <f>F44-INDEX($F$5:$F$418,MATCH(D44,$D$5:$D$418,0))</f>
        <v>0.00753472222222222</v>
      </c>
    </row>
    <row r="45" spans="1:9" ht="15" customHeight="1">
      <c r="A45" s="14">
        <v>41</v>
      </c>
      <c r="B45" s="35" t="s">
        <v>112</v>
      </c>
      <c r="C45" s="35" t="s">
        <v>28</v>
      </c>
      <c r="D45" s="36" t="s">
        <v>48</v>
      </c>
      <c r="E45" s="37" t="s">
        <v>82</v>
      </c>
      <c r="F45" s="38">
        <v>0.04635416666666667</v>
      </c>
      <c r="G45" s="14" t="str">
        <f t="shared" si="0"/>
        <v>8.50/km</v>
      </c>
      <c r="H45" s="16">
        <f t="shared" si="1"/>
        <v>0.007615740740740742</v>
      </c>
      <c r="I45" s="16">
        <f>F45-INDEX($F$5:$F$418,MATCH(D45,$D$5:$D$418,0))</f>
        <v>0.007615740740740742</v>
      </c>
    </row>
    <row r="46" spans="1:9" ht="15" customHeight="1">
      <c r="A46" s="14">
        <v>42</v>
      </c>
      <c r="B46" s="35" t="s">
        <v>113</v>
      </c>
      <c r="C46" s="35" t="s">
        <v>114</v>
      </c>
      <c r="D46" s="36" t="s">
        <v>48</v>
      </c>
      <c r="E46" s="37" t="s">
        <v>87</v>
      </c>
      <c r="F46" s="38">
        <v>0.04645833333333333</v>
      </c>
      <c r="G46" s="14" t="str">
        <f t="shared" si="0"/>
        <v>8.52/km</v>
      </c>
      <c r="H46" s="16">
        <f t="shared" si="1"/>
        <v>0.0077199074074074045</v>
      </c>
      <c r="I46" s="16">
        <f>F46-INDEX($F$5:$F$418,MATCH(D46,$D$5:$D$418,0))</f>
        <v>0.0077199074074074045</v>
      </c>
    </row>
    <row r="47" spans="1:9" ht="15" customHeight="1">
      <c r="A47" s="14">
        <v>43</v>
      </c>
      <c r="B47" s="35" t="s">
        <v>115</v>
      </c>
      <c r="C47" s="35" t="s">
        <v>116</v>
      </c>
      <c r="D47" s="36" t="s">
        <v>48</v>
      </c>
      <c r="E47" s="37" t="s">
        <v>49</v>
      </c>
      <c r="F47" s="38">
        <v>0.04677083333333334</v>
      </c>
      <c r="G47" s="14" t="str">
        <f t="shared" si="0"/>
        <v>8.55/km</v>
      </c>
      <c r="H47" s="16">
        <f t="shared" si="1"/>
        <v>0.008032407407407412</v>
      </c>
      <c r="I47" s="16">
        <f>F47-INDEX($F$5:$F$418,MATCH(D47,$D$5:$D$418,0))</f>
        <v>0.008032407407407412</v>
      </c>
    </row>
    <row r="48" spans="1:9" ht="15" customHeight="1">
      <c r="A48" s="14">
        <v>44</v>
      </c>
      <c r="B48" s="35" t="s">
        <v>117</v>
      </c>
      <c r="C48" s="35" t="s">
        <v>118</v>
      </c>
      <c r="D48" s="39" t="s">
        <v>119</v>
      </c>
      <c r="E48" s="37" t="s">
        <v>87</v>
      </c>
      <c r="F48" s="38">
        <v>0.046828703703703706</v>
      </c>
      <c r="G48" s="14" t="str">
        <f t="shared" si="0"/>
        <v>8.56/km</v>
      </c>
      <c r="H48" s="16">
        <f t="shared" si="1"/>
        <v>0.00809027777777778</v>
      </c>
      <c r="I48" s="16">
        <f>F48-INDEX($F$5:$F$418,MATCH(D48,$D$5:$D$418,0))</f>
        <v>0</v>
      </c>
    </row>
    <row r="49" spans="1:9" ht="15" customHeight="1">
      <c r="A49" s="14">
        <v>45</v>
      </c>
      <c r="B49" s="35" t="s">
        <v>120</v>
      </c>
      <c r="C49" s="35" t="s">
        <v>34</v>
      </c>
      <c r="D49" s="36" t="s">
        <v>48</v>
      </c>
      <c r="E49" s="37" t="s">
        <v>16</v>
      </c>
      <c r="F49" s="38">
        <v>0.046828703703703706</v>
      </c>
      <c r="G49" s="14" t="str">
        <f t="shared" si="0"/>
        <v>8.56/km</v>
      </c>
      <c r="H49" s="16">
        <f t="shared" si="1"/>
        <v>0.00809027777777778</v>
      </c>
      <c r="I49" s="16">
        <f>F49-INDEX($F$5:$F$418,MATCH(D49,$D$5:$D$418,0))</f>
        <v>0.00809027777777778</v>
      </c>
    </row>
    <row r="50" spans="1:9" ht="15" customHeight="1">
      <c r="A50" s="14">
        <v>46</v>
      </c>
      <c r="B50" s="35" t="s">
        <v>121</v>
      </c>
      <c r="C50" s="35" t="s">
        <v>42</v>
      </c>
      <c r="D50" s="39" t="s">
        <v>119</v>
      </c>
      <c r="E50" s="37" t="s">
        <v>87</v>
      </c>
      <c r="F50" s="38">
        <v>0.046851851851851846</v>
      </c>
      <c r="G50" s="14" t="str">
        <f t="shared" si="0"/>
        <v>8.56/km</v>
      </c>
      <c r="H50" s="16">
        <f t="shared" si="1"/>
        <v>0.00811342592592592</v>
      </c>
      <c r="I50" s="16">
        <f>F50-INDEX($F$5:$F$418,MATCH(D50,$D$5:$D$418,0))</f>
        <v>2.3148148148140202E-05</v>
      </c>
    </row>
    <row r="51" spans="1:9" ht="15" customHeight="1">
      <c r="A51" s="14">
        <v>47</v>
      </c>
      <c r="B51" s="35" t="s">
        <v>122</v>
      </c>
      <c r="C51" s="35" t="s">
        <v>39</v>
      </c>
      <c r="D51" s="36" t="s">
        <v>48</v>
      </c>
      <c r="E51" s="37" t="s">
        <v>82</v>
      </c>
      <c r="F51" s="38">
        <v>0.04756944444444444</v>
      </c>
      <c r="G51" s="14" t="str">
        <f t="shared" si="0"/>
        <v>9.04/km</v>
      </c>
      <c r="H51" s="16">
        <f t="shared" si="1"/>
        <v>0.008831018518518516</v>
      </c>
      <c r="I51" s="16">
        <f>F51-INDEX($F$5:$F$418,MATCH(D51,$D$5:$D$418,0))</f>
        <v>0.008831018518518516</v>
      </c>
    </row>
    <row r="52" spans="1:9" ht="15" customHeight="1">
      <c r="A52" s="14">
        <v>48</v>
      </c>
      <c r="B52" s="35" t="s">
        <v>123</v>
      </c>
      <c r="C52" s="35" t="s">
        <v>34</v>
      </c>
      <c r="D52" s="36" t="s">
        <v>48</v>
      </c>
      <c r="E52" s="37" t="s">
        <v>16</v>
      </c>
      <c r="F52" s="38">
        <v>0.047673611111111104</v>
      </c>
      <c r="G52" s="14" t="str">
        <f t="shared" si="0"/>
        <v>9.06/km</v>
      </c>
      <c r="H52" s="16">
        <f t="shared" si="1"/>
        <v>0.008935185185185178</v>
      </c>
      <c r="I52" s="16">
        <f>F52-INDEX($F$5:$F$418,MATCH(D52,$D$5:$D$418,0))</f>
        <v>0.008935185185185178</v>
      </c>
    </row>
    <row r="53" spans="1:9" ht="15" customHeight="1">
      <c r="A53" s="14">
        <v>49</v>
      </c>
      <c r="B53" s="35" t="s">
        <v>124</v>
      </c>
      <c r="C53" s="35" t="s">
        <v>114</v>
      </c>
      <c r="D53" s="36" t="s">
        <v>48</v>
      </c>
      <c r="E53" s="37" t="s">
        <v>87</v>
      </c>
      <c r="F53" s="38">
        <v>0.047685185185185185</v>
      </c>
      <c r="G53" s="14" t="str">
        <f t="shared" si="0"/>
        <v>9.06/km</v>
      </c>
      <c r="H53" s="16">
        <f t="shared" si="1"/>
        <v>0.008946759259259258</v>
      </c>
      <c r="I53" s="16">
        <f>F53-INDEX($F$5:$F$418,MATCH(D53,$D$5:$D$418,0))</f>
        <v>0.008946759259259258</v>
      </c>
    </row>
    <row r="54" spans="1:9" ht="15" customHeight="1">
      <c r="A54" s="14">
        <v>50</v>
      </c>
      <c r="B54" s="35" t="s">
        <v>125</v>
      </c>
      <c r="C54" s="35" t="s">
        <v>20</v>
      </c>
      <c r="D54" s="36" t="s">
        <v>48</v>
      </c>
      <c r="E54" s="37" t="s">
        <v>126</v>
      </c>
      <c r="F54" s="38">
        <v>0.047731481481481486</v>
      </c>
      <c r="G54" s="14" t="str">
        <f t="shared" si="0"/>
        <v>9.06/km</v>
      </c>
      <c r="H54" s="16">
        <f t="shared" si="1"/>
        <v>0.00899305555555556</v>
      </c>
      <c r="I54" s="16">
        <f>F54-INDEX($F$5:$F$418,MATCH(D54,$D$5:$D$418,0))</f>
        <v>0.00899305555555556</v>
      </c>
    </row>
    <row r="55" spans="1:9" ht="15" customHeight="1">
      <c r="A55" s="14">
        <v>51</v>
      </c>
      <c r="B55" s="35" t="s">
        <v>127</v>
      </c>
      <c r="C55" s="35" t="s">
        <v>36</v>
      </c>
      <c r="D55" s="36" t="s">
        <v>48</v>
      </c>
      <c r="E55" s="37" t="s">
        <v>126</v>
      </c>
      <c r="F55" s="38">
        <v>0.04774305555555555</v>
      </c>
      <c r="G55" s="14" t="str">
        <f t="shared" si="0"/>
        <v>9.06/km</v>
      </c>
      <c r="H55" s="16">
        <f t="shared" si="1"/>
        <v>0.009004629629629626</v>
      </c>
      <c r="I55" s="16">
        <f>F55-INDEX($F$5:$F$418,MATCH(D55,$D$5:$D$418,0))</f>
        <v>0.009004629629629626</v>
      </c>
    </row>
    <row r="56" spans="1:9" ht="15" customHeight="1">
      <c r="A56" s="14">
        <v>52</v>
      </c>
      <c r="B56" s="35" t="s">
        <v>128</v>
      </c>
      <c r="C56" s="35" t="s">
        <v>13</v>
      </c>
      <c r="D56" s="36" t="s">
        <v>48</v>
      </c>
      <c r="E56" s="37" t="s">
        <v>16</v>
      </c>
      <c r="F56" s="38">
        <v>0.04776620370370371</v>
      </c>
      <c r="G56" s="14" t="str">
        <f t="shared" si="0"/>
        <v>9.07/km</v>
      </c>
      <c r="H56" s="16">
        <f t="shared" si="1"/>
        <v>0.00902777777777778</v>
      </c>
      <c r="I56" s="16">
        <f>F56-INDEX($F$5:$F$418,MATCH(D56,$D$5:$D$418,0))</f>
        <v>0.00902777777777778</v>
      </c>
    </row>
    <row r="57" spans="1:9" ht="15" customHeight="1">
      <c r="A57" s="14">
        <v>53</v>
      </c>
      <c r="B57" s="35" t="s">
        <v>129</v>
      </c>
      <c r="C57" s="35" t="s">
        <v>130</v>
      </c>
      <c r="D57" s="36" t="s">
        <v>48</v>
      </c>
      <c r="E57" s="37" t="s">
        <v>131</v>
      </c>
      <c r="F57" s="38">
        <v>0.04777777777777778</v>
      </c>
      <c r="G57" s="14" t="str">
        <f t="shared" si="0"/>
        <v>9.07/km</v>
      </c>
      <c r="H57" s="16">
        <f t="shared" si="1"/>
        <v>0.009039351851851854</v>
      </c>
      <c r="I57" s="16">
        <f>F57-INDEX($F$5:$F$418,MATCH(D57,$D$5:$D$418,0))</f>
        <v>0.009039351851851854</v>
      </c>
    </row>
    <row r="58" spans="1:9" ht="15" customHeight="1">
      <c r="A58" s="14">
        <v>54</v>
      </c>
      <c r="B58" s="35" t="s">
        <v>47</v>
      </c>
      <c r="C58" s="35" t="s">
        <v>132</v>
      </c>
      <c r="D58" s="39" t="s">
        <v>119</v>
      </c>
      <c r="E58" s="37" t="s">
        <v>49</v>
      </c>
      <c r="F58" s="38">
        <v>0.04805555555555555</v>
      </c>
      <c r="G58" s="14" t="str">
        <f t="shared" si="0"/>
        <v>9.10/km</v>
      </c>
      <c r="H58" s="16">
        <f t="shared" si="1"/>
        <v>0.009317129629629627</v>
      </c>
      <c r="I58" s="16">
        <f>F58-INDEX($F$5:$F$418,MATCH(D58,$D$5:$D$418,0))</f>
        <v>0.001226851851851847</v>
      </c>
    </row>
    <row r="59" spans="1:9" ht="15" customHeight="1">
      <c r="A59" s="14">
        <v>55</v>
      </c>
      <c r="B59" s="35" t="s">
        <v>133</v>
      </c>
      <c r="C59" s="35" t="s">
        <v>134</v>
      </c>
      <c r="D59" s="36" t="s">
        <v>48</v>
      </c>
      <c r="E59" s="37" t="s">
        <v>16</v>
      </c>
      <c r="F59" s="38">
        <v>0.04805555555555555</v>
      </c>
      <c r="G59" s="14" t="str">
        <f t="shared" si="0"/>
        <v>9.10/km</v>
      </c>
      <c r="H59" s="16">
        <f t="shared" si="1"/>
        <v>0.009317129629629627</v>
      </c>
      <c r="I59" s="16">
        <f>F59-INDEX($F$5:$F$418,MATCH(D59,$D$5:$D$418,0))</f>
        <v>0.009317129629629627</v>
      </c>
    </row>
    <row r="60" spans="1:9" ht="15" customHeight="1">
      <c r="A60" s="14">
        <v>56</v>
      </c>
      <c r="B60" s="35" t="s">
        <v>135</v>
      </c>
      <c r="C60" s="35" t="s">
        <v>24</v>
      </c>
      <c r="D60" s="36" t="s">
        <v>48</v>
      </c>
      <c r="E60" s="37" t="s">
        <v>60</v>
      </c>
      <c r="F60" s="38">
        <v>0.04825231481481482</v>
      </c>
      <c r="G60" s="14" t="str">
        <f t="shared" si="0"/>
        <v>9.12/km</v>
      </c>
      <c r="H60" s="16">
        <f t="shared" si="1"/>
        <v>0.009513888888888891</v>
      </c>
      <c r="I60" s="16">
        <f>F60-INDEX($F$5:$F$418,MATCH(D60,$D$5:$D$418,0))</f>
        <v>0.009513888888888891</v>
      </c>
    </row>
    <row r="61" spans="1:9" ht="15" customHeight="1">
      <c r="A61" s="14">
        <v>57</v>
      </c>
      <c r="B61" s="35" t="s">
        <v>136</v>
      </c>
      <c r="C61" s="35" t="s">
        <v>24</v>
      </c>
      <c r="D61" s="36" t="s">
        <v>48</v>
      </c>
      <c r="E61" s="37" t="s">
        <v>73</v>
      </c>
      <c r="F61" s="38">
        <v>0.048263888888888884</v>
      </c>
      <c r="G61" s="14" t="str">
        <f t="shared" si="0"/>
        <v>9.12/km</v>
      </c>
      <c r="H61" s="16">
        <f t="shared" si="1"/>
        <v>0.009525462962962958</v>
      </c>
      <c r="I61" s="16">
        <f>F61-INDEX($F$5:$F$418,MATCH(D61,$D$5:$D$418,0))</f>
        <v>0.009525462962962958</v>
      </c>
    </row>
    <row r="62" spans="1:9" ht="15" customHeight="1">
      <c r="A62" s="44">
        <v>58</v>
      </c>
      <c r="B62" s="45" t="s">
        <v>137</v>
      </c>
      <c r="C62" s="45" t="s">
        <v>138</v>
      </c>
      <c r="D62" s="46" t="s">
        <v>48</v>
      </c>
      <c r="E62" s="47" t="s">
        <v>139</v>
      </c>
      <c r="F62" s="48">
        <v>0.04827546296296296</v>
      </c>
      <c r="G62" s="44" t="str">
        <f t="shared" si="0"/>
        <v>9.12/km</v>
      </c>
      <c r="H62" s="49">
        <f t="shared" si="1"/>
        <v>0.009537037037037031</v>
      </c>
      <c r="I62" s="49">
        <f>F62-INDEX($F$5:$F$418,MATCH(D62,$D$5:$D$418,0))</f>
        <v>0.009537037037037031</v>
      </c>
    </row>
    <row r="63" spans="1:9" ht="15" customHeight="1">
      <c r="A63" s="44">
        <v>59</v>
      </c>
      <c r="B63" s="45" t="s">
        <v>140</v>
      </c>
      <c r="C63" s="45" t="s">
        <v>13</v>
      </c>
      <c r="D63" s="46" t="s">
        <v>48</v>
      </c>
      <c r="E63" s="47" t="s">
        <v>139</v>
      </c>
      <c r="F63" s="48">
        <v>0.04827546296296296</v>
      </c>
      <c r="G63" s="44" t="str">
        <f t="shared" si="0"/>
        <v>9.12/km</v>
      </c>
      <c r="H63" s="49">
        <f t="shared" si="1"/>
        <v>0.009537037037037031</v>
      </c>
      <c r="I63" s="49">
        <f>F63-INDEX($F$5:$F$418,MATCH(D63,$D$5:$D$418,0))</f>
        <v>0.009537037037037031</v>
      </c>
    </row>
    <row r="64" spans="1:9" ht="15" customHeight="1">
      <c r="A64" s="14">
        <v>60</v>
      </c>
      <c r="B64" s="35" t="s">
        <v>141</v>
      </c>
      <c r="C64" s="35" t="s">
        <v>12</v>
      </c>
      <c r="D64" s="36" t="s">
        <v>48</v>
      </c>
      <c r="E64" s="37" t="s">
        <v>82</v>
      </c>
      <c r="F64" s="38">
        <v>0.04828703703703704</v>
      </c>
      <c r="G64" s="14" t="str">
        <f t="shared" si="0"/>
        <v>9.13/km</v>
      </c>
      <c r="H64" s="16">
        <f t="shared" si="1"/>
        <v>0.009548611111111112</v>
      </c>
      <c r="I64" s="16">
        <f>F64-INDEX($F$5:$F$418,MATCH(D64,$D$5:$D$418,0))</f>
        <v>0.009548611111111112</v>
      </c>
    </row>
    <row r="65" spans="1:9" ht="15" customHeight="1">
      <c r="A65" s="14">
        <v>61</v>
      </c>
      <c r="B65" s="35" t="s">
        <v>142</v>
      </c>
      <c r="C65" s="35" t="s">
        <v>143</v>
      </c>
      <c r="D65" s="36" t="s">
        <v>48</v>
      </c>
      <c r="E65" s="37" t="s">
        <v>16</v>
      </c>
      <c r="F65" s="38">
        <v>0.048321759259259266</v>
      </c>
      <c r="G65" s="14" t="str">
        <f t="shared" si="0"/>
        <v>9.13/km</v>
      </c>
      <c r="H65" s="16">
        <f t="shared" si="1"/>
        <v>0.00958333333333334</v>
      </c>
      <c r="I65" s="16">
        <f>F65-INDEX($F$5:$F$418,MATCH(D65,$D$5:$D$418,0))</f>
        <v>0.00958333333333334</v>
      </c>
    </row>
    <row r="66" spans="1:9" ht="15" customHeight="1">
      <c r="A66" s="14">
        <v>62</v>
      </c>
      <c r="B66" s="35" t="s">
        <v>144</v>
      </c>
      <c r="C66" s="35" t="s">
        <v>27</v>
      </c>
      <c r="D66" s="36" t="s">
        <v>48</v>
      </c>
      <c r="E66" s="37" t="s">
        <v>49</v>
      </c>
      <c r="F66" s="38">
        <v>0.0484375</v>
      </c>
      <c r="G66" s="14" t="str">
        <f t="shared" si="0"/>
        <v>9.14/km</v>
      </c>
      <c r="H66" s="16">
        <f t="shared" si="1"/>
        <v>0.009699074074074075</v>
      </c>
      <c r="I66" s="16">
        <f>F66-INDEX($F$5:$F$418,MATCH(D66,$D$5:$D$418,0))</f>
        <v>0.009699074074074075</v>
      </c>
    </row>
    <row r="67" spans="1:9" ht="15" customHeight="1">
      <c r="A67" s="14">
        <v>63</v>
      </c>
      <c r="B67" s="35" t="s">
        <v>145</v>
      </c>
      <c r="C67" s="35" t="s">
        <v>40</v>
      </c>
      <c r="D67" s="36" t="s">
        <v>48</v>
      </c>
      <c r="E67" s="37" t="s">
        <v>65</v>
      </c>
      <c r="F67" s="38">
        <v>0.048495370370370376</v>
      </c>
      <c r="G67" s="14" t="str">
        <f t="shared" si="0"/>
        <v>9.15/km</v>
      </c>
      <c r="H67" s="16">
        <f t="shared" si="1"/>
        <v>0.00975694444444445</v>
      </c>
      <c r="I67" s="16">
        <f>F67-INDEX($F$5:$F$418,MATCH(D67,$D$5:$D$418,0))</f>
        <v>0.00975694444444445</v>
      </c>
    </row>
    <row r="68" spans="1:9" ht="15" customHeight="1">
      <c r="A68" s="14">
        <v>64</v>
      </c>
      <c r="B68" s="35" t="s">
        <v>146</v>
      </c>
      <c r="C68" s="35" t="s">
        <v>147</v>
      </c>
      <c r="D68" s="39" t="s">
        <v>119</v>
      </c>
      <c r="E68" s="37" t="s">
        <v>87</v>
      </c>
      <c r="F68" s="38">
        <v>0.048576388888888884</v>
      </c>
      <c r="G68" s="14" t="str">
        <f t="shared" si="0"/>
        <v>9.16/km</v>
      </c>
      <c r="H68" s="16">
        <f t="shared" si="1"/>
        <v>0.009837962962962958</v>
      </c>
      <c r="I68" s="16">
        <f>F68-INDEX($F$5:$F$418,MATCH(D68,$D$5:$D$418,0))</f>
        <v>0.0017476851851851785</v>
      </c>
    </row>
    <row r="69" spans="1:9" ht="15" customHeight="1">
      <c r="A69" s="14">
        <v>65</v>
      </c>
      <c r="B69" s="35" t="s">
        <v>148</v>
      </c>
      <c r="C69" s="35" t="s">
        <v>149</v>
      </c>
      <c r="D69" s="36" t="s">
        <v>48</v>
      </c>
      <c r="E69" s="37" t="s">
        <v>16</v>
      </c>
      <c r="F69" s="38">
        <v>0.04913194444444444</v>
      </c>
      <c r="G69" s="14" t="str">
        <f aca="true" t="shared" si="2" ref="G69:G113">TEXT(INT((HOUR(F69)*3600+MINUTE(F69)*60+SECOND(F69))/$I$3/60),"0")&amp;"."&amp;TEXT(MOD((HOUR(F69)*3600+MINUTE(F69)*60+SECOND(F69))/$I$3,60),"00")&amp;"/km"</f>
        <v>9.22/km</v>
      </c>
      <c r="H69" s="16">
        <f aca="true" t="shared" si="3" ref="H69:H113">F69-$F$5</f>
        <v>0.010393518518518517</v>
      </c>
      <c r="I69" s="16">
        <f>F69-INDEX($F$5:$F$418,MATCH(D69,$D$5:$D$418,0))</f>
        <v>0.010393518518518517</v>
      </c>
    </row>
    <row r="70" spans="1:9" ht="15" customHeight="1">
      <c r="A70" s="14">
        <v>66</v>
      </c>
      <c r="B70" s="35" t="s">
        <v>150</v>
      </c>
      <c r="C70" s="35" t="s">
        <v>151</v>
      </c>
      <c r="D70" s="36" t="s">
        <v>48</v>
      </c>
      <c r="E70" s="37" t="s">
        <v>60</v>
      </c>
      <c r="F70" s="38">
        <v>0.050208333333333334</v>
      </c>
      <c r="G70" s="14" t="str">
        <f t="shared" si="2"/>
        <v>9.35/km</v>
      </c>
      <c r="H70" s="16">
        <f t="shared" si="3"/>
        <v>0.011469907407407408</v>
      </c>
      <c r="I70" s="16">
        <f>F70-INDEX($F$5:$F$418,MATCH(D70,$D$5:$D$418,0))</f>
        <v>0.011469907407407408</v>
      </c>
    </row>
    <row r="71" spans="1:9" ht="15" customHeight="1">
      <c r="A71" s="14">
        <v>67</v>
      </c>
      <c r="B71" s="35" t="s">
        <v>152</v>
      </c>
      <c r="C71" s="35" t="s">
        <v>31</v>
      </c>
      <c r="D71" s="36" t="s">
        <v>48</v>
      </c>
      <c r="E71" s="37" t="s">
        <v>16</v>
      </c>
      <c r="F71" s="38">
        <v>0.050659722222222224</v>
      </c>
      <c r="G71" s="14" t="str">
        <f t="shared" si="2"/>
        <v>9.40/km</v>
      </c>
      <c r="H71" s="16">
        <f t="shared" si="3"/>
        <v>0.011921296296296298</v>
      </c>
      <c r="I71" s="16">
        <f>F71-INDEX($F$5:$F$418,MATCH(D71,$D$5:$D$418,0))</f>
        <v>0.011921296296296298</v>
      </c>
    </row>
    <row r="72" spans="1:9" ht="15" customHeight="1">
      <c r="A72" s="44">
        <v>68</v>
      </c>
      <c r="B72" s="45" t="s">
        <v>153</v>
      </c>
      <c r="C72" s="45" t="s">
        <v>21</v>
      </c>
      <c r="D72" s="46" t="s">
        <v>48</v>
      </c>
      <c r="E72" s="47" t="s">
        <v>139</v>
      </c>
      <c r="F72" s="48">
        <v>0.050798611111111114</v>
      </c>
      <c r="G72" s="44" t="str">
        <f t="shared" si="2"/>
        <v>9.41/km</v>
      </c>
      <c r="H72" s="49">
        <f t="shared" si="3"/>
        <v>0.012060185185185188</v>
      </c>
      <c r="I72" s="49">
        <f>F72-INDEX($F$5:$F$418,MATCH(D72,$D$5:$D$418,0))</f>
        <v>0.012060185185185188</v>
      </c>
    </row>
    <row r="73" spans="1:9" ht="15" customHeight="1">
      <c r="A73" s="14">
        <v>69</v>
      </c>
      <c r="B73" s="35" t="s">
        <v>154</v>
      </c>
      <c r="C73" s="35" t="s">
        <v>155</v>
      </c>
      <c r="D73" s="36" t="s">
        <v>48</v>
      </c>
      <c r="E73" s="37" t="s">
        <v>73</v>
      </c>
      <c r="F73" s="38">
        <v>0.05104166666666667</v>
      </c>
      <c r="G73" s="14" t="str">
        <f t="shared" si="2"/>
        <v>9.44/km</v>
      </c>
      <c r="H73" s="16">
        <f t="shared" si="3"/>
        <v>0.012303240740740747</v>
      </c>
      <c r="I73" s="16">
        <f>F73-INDEX($F$5:$F$418,MATCH(D73,$D$5:$D$418,0))</f>
        <v>0.012303240740740747</v>
      </c>
    </row>
    <row r="74" spans="1:9" ht="15" customHeight="1">
      <c r="A74" s="14">
        <v>70</v>
      </c>
      <c r="B74" s="35" t="s">
        <v>156</v>
      </c>
      <c r="C74" s="35" t="s">
        <v>157</v>
      </c>
      <c r="D74" s="36" t="s">
        <v>48</v>
      </c>
      <c r="E74" s="37" t="s">
        <v>158</v>
      </c>
      <c r="F74" s="38">
        <v>0.05125</v>
      </c>
      <c r="G74" s="14" t="str">
        <f t="shared" si="2"/>
        <v>9.46/km</v>
      </c>
      <c r="H74" s="16">
        <f t="shared" si="3"/>
        <v>0.01251157407407407</v>
      </c>
      <c r="I74" s="16">
        <f>F74-INDEX($F$5:$F$418,MATCH(D74,$D$5:$D$418,0))</f>
        <v>0.01251157407407407</v>
      </c>
    </row>
    <row r="75" spans="1:9" ht="15" customHeight="1">
      <c r="A75" s="14">
        <v>71</v>
      </c>
      <c r="B75" s="35" t="s">
        <v>1</v>
      </c>
      <c r="C75" s="35" t="s">
        <v>27</v>
      </c>
      <c r="D75" s="36" t="s">
        <v>48</v>
      </c>
      <c r="E75" s="37" t="s">
        <v>65</v>
      </c>
      <c r="F75" s="38">
        <v>0.05153935185185185</v>
      </c>
      <c r="G75" s="14" t="str">
        <f t="shared" si="2"/>
        <v>9.50/km</v>
      </c>
      <c r="H75" s="16">
        <f t="shared" si="3"/>
        <v>0.012800925925925924</v>
      </c>
      <c r="I75" s="16">
        <f>F75-INDEX($F$5:$F$418,MATCH(D75,$D$5:$D$418,0))</f>
        <v>0.012800925925925924</v>
      </c>
    </row>
    <row r="76" spans="1:9" ht="15" customHeight="1">
      <c r="A76" s="14">
        <v>72</v>
      </c>
      <c r="B76" s="35" t="s">
        <v>159</v>
      </c>
      <c r="C76" s="35" t="s">
        <v>160</v>
      </c>
      <c r="D76" s="36" t="s">
        <v>48</v>
      </c>
      <c r="E76" s="37" t="s">
        <v>16</v>
      </c>
      <c r="F76" s="38">
        <v>0.05153935185185185</v>
      </c>
      <c r="G76" s="14" t="str">
        <f t="shared" si="2"/>
        <v>9.50/km</v>
      </c>
      <c r="H76" s="16">
        <f t="shared" si="3"/>
        <v>0.012800925925925924</v>
      </c>
      <c r="I76" s="16">
        <f>F76-INDEX($F$5:$F$418,MATCH(D76,$D$5:$D$418,0))</f>
        <v>0.012800925925925924</v>
      </c>
    </row>
    <row r="77" spans="1:9" ht="15" customHeight="1">
      <c r="A77" s="14">
        <v>73</v>
      </c>
      <c r="B77" s="35" t="s">
        <v>161</v>
      </c>
      <c r="C77" s="35" t="s">
        <v>35</v>
      </c>
      <c r="D77" s="36" t="s">
        <v>48</v>
      </c>
      <c r="E77" s="37" t="s">
        <v>162</v>
      </c>
      <c r="F77" s="38">
        <v>0.05206018518518518</v>
      </c>
      <c r="G77" s="14" t="str">
        <f t="shared" si="2"/>
        <v>9.56/km</v>
      </c>
      <c r="H77" s="16">
        <f t="shared" si="3"/>
        <v>0.013321759259259255</v>
      </c>
      <c r="I77" s="16">
        <f>F77-INDEX($F$5:$F$418,MATCH(D77,$D$5:$D$418,0))</f>
        <v>0.013321759259259255</v>
      </c>
    </row>
    <row r="78" spans="1:9" ht="15" customHeight="1">
      <c r="A78" s="14">
        <v>74</v>
      </c>
      <c r="B78" s="35" t="s">
        <v>163</v>
      </c>
      <c r="C78" s="35" t="s">
        <v>29</v>
      </c>
      <c r="D78" s="36" t="s">
        <v>48</v>
      </c>
      <c r="E78" s="37" t="s">
        <v>73</v>
      </c>
      <c r="F78" s="38">
        <v>0.05228009259259259</v>
      </c>
      <c r="G78" s="14" t="str">
        <f t="shared" si="2"/>
        <v>9.58/km</v>
      </c>
      <c r="H78" s="16">
        <f t="shared" si="3"/>
        <v>0.013541666666666667</v>
      </c>
      <c r="I78" s="16">
        <f>F78-INDEX($F$5:$F$418,MATCH(D78,$D$5:$D$418,0))</f>
        <v>0.013541666666666667</v>
      </c>
    </row>
    <row r="79" spans="1:9" ht="15" customHeight="1">
      <c r="A79" s="14">
        <v>75</v>
      </c>
      <c r="B79" s="35" t="s">
        <v>164</v>
      </c>
      <c r="C79" s="35" t="s">
        <v>20</v>
      </c>
      <c r="D79" s="36" t="s">
        <v>48</v>
      </c>
      <c r="E79" s="37" t="s">
        <v>49</v>
      </c>
      <c r="F79" s="38">
        <v>0.05237268518518518</v>
      </c>
      <c r="G79" s="14" t="str">
        <f t="shared" si="2"/>
        <v>9.59/km</v>
      </c>
      <c r="H79" s="16">
        <f t="shared" si="3"/>
        <v>0.013634259259259256</v>
      </c>
      <c r="I79" s="16">
        <f>F79-INDEX($F$5:$F$418,MATCH(D79,$D$5:$D$418,0))</f>
        <v>0.013634259259259256</v>
      </c>
    </row>
    <row r="80" spans="1:9" ht="15" customHeight="1">
      <c r="A80" s="14">
        <v>76</v>
      </c>
      <c r="B80" s="35" t="s">
        <v>165</v>
      </c>
      <c r="C80" s="35" t="s">
        <v>27</v>
      </c>
      <c r="D80" s="36" t="s">
        <v>48</v>
      </c>
      <c r="E80" s="37" t="s">
        <v>91</v>
      </c>
      <c r="F80" s="38">
        <v>0.05278935185185185</v>
      </c>
      <c r="G80" s="14" t="str">
        <f t="shared" si="2"/>
        <v>10.04/km</v>
      </c>
      <c r="H80" s="16">
        <f t="shared" si="3"/>
        <v>0.014050925925925925</v>
      </c>
      <c r="I80" s="16">
        <f>F80-INDEX($F$5:$F$418,MATCH(D80,$D$5:$D$418,0))</f>
        <v>0.014050925925925925</v>
      </c>
    </row>
    <row r="81" spans="1:9" ht="15" customHeight="1">
      <c r="A81" s="14">
        <v>77</v>
      </c>
      <c r="B81" s="35" t="s">
        <v>166</v>
      </c>
      <c r="C81" s="35" t="s">
        <v>38</v>
      </c>
      <c r="D81" s="36" t="s">
        <v>48</v>
      </c>
      <c r="E81" s="37" t="s">
        <v>167</v>
      </c>
      <c r="F81" s="38">
        <v>0.05306712962962964</v>
      </c>
      <c r="G81" s="14" t="str">
        <f t="shared" si="2"/>
        <v>10.07/km</v>
      </c>
      <c r="H81" s="16">
        <f t="shared" si="3"/>
        <v>0.014328703703703712</v>
      </c>
      <c r="I81" s="16">
        <f>F81-INDEX($F$5:$F$418,MATCH(D81,$D$5:$D$418,0))</f>
        <v>0.014328703703703712</v>
      </c>
    </row>
    <row r="82" spans="1:9" ht="15" customHeight="1">
      <c r="A82" s="14">
        <v>78</v>
      </c>
      <c r="B82" s="35" t="s">
        <v>168</v>
      </c>
      <c r="C82" s="35" t="s">
        <v>169</v>
      </c>
      <c r="D82" s="36" t="s">
        <v>48</v>
      </c>
      <c r="E82" s="37" t="s">
        <v>76</v>
      </c>
      <c r="F82" s="38">
        <v>0.05322916666666666</v>
      </c>
      <c r="G82" s="14" t="str">
        <f t="shared" si="2"/>
        <v>10.09/km</v>
      </c>
      <c r="H82" s="16">
        <f t="shared" si="3"/>
        <v>0.014490740740740735</v>
      </c>
      <c r="I82" s="16">
        <f>F82-INDEX($F$5:$F$418,MATCH(D82,$D$5:$D$418,0))</f>
        <v>0.014490740740740735</v>
      </c>
    </row>
    <row r="83" spans="1:9" ht="15" customHeight="1">
      <c r="A83" s="14">
        <v>79</v>
      </c>
      <c r="B83" s="35" t="s">
        <v>170</v>
      </c>
      <c r="C83" s="35" t="s">
        <v>171</v>
      </c>
      <c r="D83" s="39" t="s">
        <v>119</v>
      </c>
      <c r="E83" s="37" t="s">
        <v>65</v>
      </c>
      <c r="F83" s="38">
        <v>0.05344907407407407</v>
      </c>
      <c r="G83" s="14" t="str">
        <f t="shared" si="2"/>
        <v>10.12/km</v>
      </c>
      <c r="H83" s="16">
        <f t="shared" si="3"/>
        <v>0.014710648148148146</v>
      </c>
      <c r="I83" s="16">
        <f>F83-INDEX($F$5:$F$418,MATCH(D83,$D$5:$D$418,0))</f>
        <v>0.006620370370370367</v>
      </c>
    </row>
    <row r="84" spans="1:9" ht="15" customHeight="1">
      <c r="A84" s="14">
        <v>80</v>
      </c>
      <c r="B84" s="35" t="s">
        <v>172</v>
      </c>
      <c r="C84" s="35" t="s">
        <v>23</v>
      </c>
      <c r="D84" s="36" t="s">
        <v>48</v>
      </c>
      <c r="E84" s="37" t="s">
        <v>109</v>
      </c>
      <c r="F84" s="38">
        <v>0.05364583333333334</v>
      </c>
      <c r="G84" s="14" t="str">
        <f t="shared" si="2"/>
        <v>10.14/km</v>
      </c>
      <c r="H84" s="16">
        <f t="shared" si="3"/>
        <v>0.014907407407407411</v>
      </c>
      <c r="I84" s="16">
        <f>F84-INDEX($F$5:$F$418,MATCH(D84,$D$5:$D$418,0))</f>
        <v>0.014907407407407411</v>
      </c>
    </row>
    <row r="85" spans="1:9" ht="15" customHeight="1">
      <c r="A85" s="14">
        <v>81</v>
      </c>
      <c r="B85" s="35" t="s">
        <v>173</v>
      </c>
      <c r="C85" s="35" t="s">
        <v>174</v>
      </c>
      <c r="D85" s="36" t="s">
        <v>48</v>
      </c>
      <c r="E85" s="37" t="s">
        <v>175</v>
      </c>
      <c r="F85" s="38">
        <v>0.05385416666666667</v>
      </c>
      <c r="G85" s="14" t="str">
        <f t="shared" si="2"/>
        <v>10.16/km</v>
      </c>
      <c r="H85" s="16">
        <f t="shared" si="3"/>
        <v>0.015115740740740742</v>
      </c>
      <c r="I85" s="16">
        <f>F85-INDEX($F$5:$F$418,MATCH(D85,$D$5:$D$418,0))</f>
        <v>0.015115740740740742</v>
      </c>
    </row>
    <row r="86" spans="1:9" ht="15" customHeight="1">
      <c r="A86" s="14">
        <v>82</v>
      </c>
      <c r="B86" s="35" t="s">
        <v>176</v>
      </c>
      <c r="C86" s="35" t="s">
        <v>20</v>
      </c>
      <c r="D86" s="36" t="s">
        <v>48</v>
      </c>
      <c r="E86" s="37" t="s">
        <v>87</v>
      </c>
      <c r="F86" s="38">
        <v>0.05394675925925926</v>
      </c>
      <c r="G86" s="14" t="str">
        <f t="shared" si="2"/>
        <v>10.17/km</v>
      </c>
      <c r="H86" s="16">
        <f t="shared" si="3"/>
        <v>0.01520833333333333</v>
      </c>
      <c r="I86" s="16">
        <f>F86-INDEX($F$5:$F$418,MATCH(D86,$D$5:$D$418,0))</f>
        <v>0.01520833333333333</v>
      </c>
    </row>
    <row r="87" spans="1:9" ht="15" customHeight="1">
      <c r="A87" s="14">
        <v>83</v>
      </c>
      <c r="B87" s="35" t="s">
        <v>177</v>
      </c>
      <c r="C87" s="35" t="s">
        <v>44</v>
      </c>
      <c r="D87" s="36" t="s">
        <v>48</v>
      </c>
      <c r="E87" s="37" t="s">
        <v>91</v>
      </c>
      <c r="F87" s="38">
        <v>0.054224537037037036</v>
      </c>
      <c r="G87" s="14" t="str">
        <f t="shared" si="2"/>
        <v>10.21/km</v>
      </c>
      <c r="H87" s="16">
        <f t="shared" si="3"/>
        <v>0.01548611111111111</v>
      </c>
      <c r="I87" s="16">
        <f>F87-INDEX($F$5:$F$418,MATCH(D87,$D$5:$D$418,0))</f>
        <v>0.01548611111111111</v>
      </c>
    </row>
    <row r="88" spans="1:9" ht="15" customHeight="1">
      <c r="A88" s="14">
        <v>84</v>
      </c>
      <c r="B88" s="35" t="s">
        <v>178</v>
      </c>
      <c r="C88" s="35" t="s">
        <v>179</v>
      </c>
      <c r="D88" s="36" t="s">
        <v>48</v>
      </c>
      <c r="E88" s="37" t="s">
        <v>49</v>
      </c>
      <c r="F88" s="38">
        <v>0.054664351851851846</v>
      </c>
      <c r="G88" s="14" t="str">
        <f t="shared" si="2"/>
        <v>10.26/km</v>
      </c>
      <c r="H88" s="16">
        <f t="shared" si="3"/>
        <v>0.01592592592592592</v>
      </c>
      <c r="I88" s="16">
        <f>F88-INDEX($F$5:$F$418,MATCH(D88,$D$5:$D$418,0))</f>
        <v>0.01592592592592592</v>
      </c>
    </row>
    <row r="89" spans="1:9" ht="15" customHeight="1">
      <c r="A89" s="14">
        <v>85</v>
      </c>
      <c r="B89" s="35" t="s">
        <v>75</v>
      </c>
      <c r="C89" s="35" t="s">
        <v>31</v>
      </c>
      <c r="D89" s="36" t="s">
        <v>48</v>
      </c>
      <c r="E89" s="37" t="s">
        <v>76</v>
      </c>
      <c r="F89" s="38">
        <v>0.05478009259259259</v>
      </c>
      <c r="G89" s="14" t="str">
        <f t="shared" si="2"/>
        <v>10.27/km</v>
      </c>
      <c r="H89" s="16">
        <f t="shared" si="3"/>
        <v>0.016041666666666662</v>
      </c>
      <c r="I89" s="16">
        <f>F89-INDEX($F$5:$F$418,MATCH(D89,$D$5:$D$418,0))</f>
        <v>0.016041666666666662</v>
      </c>
    </row>
    <row r="90" spans="1:9" ht="15" customHeight="1">
      <c r="A90" s="14">
        <v>86</v>
      </c>
      <c r="B90" s="35" t="s">
        <v>180</v>
      </c>
      <c r="C90" s="35" t="s">
        <v>24</v>
      </c>
      <c r="D90" s="36" t="s">
        <v>48</v>
      </c>
      <c r="E90" s="37" t="s">
        <v>16</v>
      </c>
      <c r="F90" s="38">
        <v>0.05517361111111111</v>
      </c>
      <c r="G90" s="14" t="str">
        <f t="shared" si="2"/>
        <v>10.31/km</v>
      </c>
      <c r="H90" s="16">
        <f t="shared" si="3"/>
        <v>0.016435185185185185</v>
      </c>
      <c r="I90" s="16">
        <f>F90-INDEX($F$5:$F$418,MATCH(D90,$D$5:$D$418,0))</f>
        <v>0.016435185185185185</v>
      </c>
    </row>
    <row r="91" spans="1:9" ht="15" customHeight="1">
      <c r="A91" s="14">
        <v>87</v>
      </c>
      <c r="B91" s="35" t="s">
        <v>181</v>
      </c>
      <c r="C91" s="35" t="s">
        <v>12</v>
      </c>
      <c r="D91" s="36" t="s">
        <v>48</v>
      </c>
      <c r="E91" s="37" t="s">
        <v>49</v>
      </c>
      <c r="F91" s="38">
        <v>0.05518518518518519</v>
      </c>
      <c r="G91" s="14" t="str">
        <f t="shared" si="2"/>
        <v>10.32/km</v>
      </c>
      <c r="H91" s="16">
        <f t="shared" si="3"/>
        <v>0.016446759259259265</v>
      </c>
      <c r="I91" s="16">
        <f>F91-INDEX($F$5:$F$418,MATCH(D91,$D$5:$D$418,0))</f>
        <v>0.016446759259259265</v>
      </c>
    </row>
    <row r="92" spans="1:9" ht="15" customHeight="1">
      <c r="A92" s="14">
        <v>88</v>
      </c>
      <c r="B92" s="35" t="s">
        <v>182</v>
      </c>
      <c r="C92" s="35" t="s">
        <v>43</v>
      </c>
      <c r="D92" s="36" t="s">
        <v>48</v>
      </c>
      <c r="E92" s="37" t="s">
        <v>16</v>
      </c>
      <c r="F92" s="38">
        <v>0.05537037037037037</v>
      </c>
      <c r="G92" s="14" t="str">
        <f t="shared" si="2"/>
        <v>10.34/km</v>
      </c>
      <c r="H92" s="16">
        <f t="shared" si="3"/>
        <v>0.016631944444444442</v>
      </c>
      <c r="I92" s="16">
        <f>F92-INDEX($F$5:$F$418,MATCH(D92,$D$5:$D$418,0))</f>
        <v>0.016631944444444442</v>
      </c>
    </row>
    <row r="93" spans="1:9" ht="15" customHeight="1">
      <c r="A93" s="14">
        <v>89</v>
      </c>
      <c r="B93" s="35" t="s">
        <v>183</v>
      </c>
      <c r="C93" s="35" t="s">
        <v>184</v>
      </c>
      <c r="D93" s="39" t="s">
        <v>119</v>
      </c>
      <c r="E93" s="37" t="s">
        <v>63</v>
      </c>
      <c r="F93" s="38">
        <v>0.05553240740740741</v>
      </c>
      <c r="G93" s="14" t="str">
        <f t="shared" si="2"/>
        <v>10.35/km</v>
      </c>
      <c r="H93" s="16">
        <f t="shared" si="3"/>
        <v>0.016793981481481486</v>
      </c>
      <c r="I93" s="16">
        <f>F93-INDEX($F$5:$F$418,MATCH(D93,$D$5:$D$418,0))</f>
        <v>0.008703703703703707</v>
      </c>
    </row>
    <row r="94" spans="1:9" ht="15" customHeight="1">
      <c r="A94" s="14">
        <v>90</v>
      </c>
      <c r="B94" s="35" t="s">
        <v>185</v>
      </c>
      <c r="C94" s="35" t="s">
        <v>186</v>
      </c>
      <c r="D94" s="39" t="s">
        <v>119</v>
      </c>
      <c r="E94" s="37" t="s">
        <v>82</v>
      </c>
      <c r="F94" s="38">
        <v>0.0556712962962963</v>
      </c>
      <c r="G94" s="14" t="str">
        <f t="shared" si="2"/>
        <v>10.37/km</v>
      </c>
      <c r="H94" s="16">
        <f t="shared" si="3"/>
        <v>0.016932870370370376</v>
      </c>
      <c r="I94" s="16">
        <f>F94-INDEX($F$5:$F$418,MATCH(D94,$D$5:$D$418,0))</f>
        <v>0.008842592592592596</v>
      </c>
    </row>
    <row r="95" spans="1:9" ht="15" customHeight="1">
      <c r="A95" s="44">
        <v>91</v>
      </c>
      <c r="B95" s="45" t="s">
        <v>187</v>
      </c>
      <c r="C95" s="45" t="s">
        <v>188</v>
      </c>
      <c r="D95" s="46" t="s">
        <v>48</v>
      </c>
      <c r="E95" s="47" t="s">
        <v>139</v>
      </c>
      <c r="F95" s="48">
        <v>0.05578703703703703</v>
      </c>
      <c r="G95" s="44" t="str">
        <f t="shared" si="2"/>
        <v>10.38/km</v>
      </c>
      <c r="H95" s="49">
        <f t="shared" si="3"/>
        <v>0.017048611111111105</v>
      </c>
      <c r="I95" s="49">
        <f>F95-INDEX($F$5:$F$418,MATCH(D95,$D$5:$D$418,0))</f>
        <v>0.017048611111111105</v>
      </c>
    </row>
    <row r="96" spans="1:9" ht="15" customHeight="1">
      <c r="A96" s="14">
        <v>92</v>
      </c>
      <c r="B96" s="35" t="s">
        <v>189</v>
      </c>
      <c r="C96" s="35" t="s">
        <v>44</v>
      </c>
      <c r="D96" s="36" t="s">
        <v>48</v>
      </c>
      <c r="E96" s="37" t="s">
        <v>16</v>
      </c>
      <c r="F96" s="38">
        <v>0.05600694444444445</v>
      </c>
      <c r="G96" s="14" t="str">
        <f t="shared" si="2"/>
        <v>10.41/km</v>
      </c>
      <c r="H96" s="16">
        <f t="shared" si="3"/>
        <v>0.017268518518518523</v>
      </c>
      <c r="I96" s="16">
        <f>F96-INDEX($F$5:$F$418,MATCH(D96,$D$5:$D$418,0))</f>
        <v>0.017268518518518523</v>
      </c>
    </row>
    <row r="97" spans="1:9" ht="15" customHeight="1">
      <c r="A97" s="14">
        <v>93</v>
      </c>
      <c r="B97" s="35" t="s">
        <v>190</v>
      </c>
      <c r="C97" s="35" t="s">
        <v>191</v>
      </c>
      <c r="D97" s="39" t="s">
        <v>119</v>
      </c>
      <c r="E97" s="37" t="s">
        <v>87</v>
      </c>
      <c r="F97" s="38">
        <v>0.056736111111111105</v>
      </c>
      <c r="G97" s="14" t="str">
        <f t="shared" si="2"/>
        <v>10.49/km</v>
      </c>
      <c r="H97" s="16">
        <f t="shared" si="3"/>
        <v>0.01799768518518518</v>
      </c>
      <c r="I97" s="16">
        <f>F97-INDEX($F$5:$F$418,MATCH(D97,$D$5:$D$418,0))</f>
        <v>0.0099074074074074</v>
      </c>
    </row>
    <row r="98" spans="1:9" ht="15" customHeight="1">
      <c r="A98" s="44">
        <v>94</v>
      </c>
      <c r="B98" s="45" t="s">
        <v>192</v>
      </c>
      <c r="C98" s="45" t="s">
        <v>179</v>
      </c>
      <c r="D98" s="46" t="s">
        <v>48</v>
      </c>
      <c r="E98" s="47" t="s">
        <v>139</v>
      </c>
      <c r="F98" s="48">
        <v>0.056875</v>
      </c>
      <c r="G98" s="44" t="str">
        <f t="shared" si="2"/>
        <v>10.51/km</v>
      </c>
      <c r="H98" s="49">
        <f t="shared" si="3"/>
        <v>0.018136574074074076</v>
      </c>
      <c r="I98" s="49">
        <f>F98-INDEX($F$5:$F$418,MATCH(D98,$D$5:$D$418,0))</f>
        <v>0.018136574074074076</v>
      </c>
    </row>
    <row r="99" spans="1:9" ht="15" customHeight="1">
      <c r="A99" s="44">
        <v>95</v>
      </c>
      <c r="B99" s="45" t="s">
        <v>193</v>
      </c>
      <c r="C99" s="45" t="s">
        <v>33</v>
      </c>
      <c r="D99" s="46" t="s">
        <v>48</v>
      </c>
      <c r="E99" s="47" t="s">
        <v>139</v>
      </c>
      <c r="F99" s="48">
        <v>0.057569444444444444</v>
      </c>
      <c r="G99" s="44" t="str">
        <f t="shared" si="2"/>
        <v>10.59/km</v>
      </c>
      <c r="H99" s="49">
        <f t="shared" si="3"/>
        <v>0.018831018518518518</v>
      </c>
      <c r="I99" s="49">
        <f>F99-INDEX($F$5:$F$418,MATCH(D99,$D$5:$D$418,0))</f>
        <v>0.018831018518518518</v>
      </c>
    </row>
    <row r="100" spans="1:9" ht="15" customHeight="1">
      <c r="A100" s="44">
        <v>96</v>
      </c>
      <c r="B100" s="45" t="s">
        <v>194</v>
      </c>
      <c r="C100" s="45" t="s">
        <v>58</v>
      </c>
      <c r="D100" s="46" t="s">
        <v>48</v>
      </c>
      <c r="E100" s="47" t="s">
        <v>139</v>
      </c>
      <c r="F100" s="48">
        <v>0.05925925925925926</v>
      </c>
      <c r="G100" s="44" t="str">
        <f t="shared" si="2"/>
        <v>11.18/km</v>
      </c>
      <c r="H100" s="49">
        <f t="shared" si="3"/>
        <v>0.020520833333333335</v>
      </c>
      <c r="I100" s="49">
        <f>F100-INDEX($F$5:$F$418,MATCH(D100,$D$5:$D$418,0))</f>
        <v>0.020520833333333335</v>
      </c>
    </row>
    <row r="101" spans="1:9" ht="15" customHeight="1">
      <c r="A101" s="14">
        <v>97</v>
      </c>
      <c r="B101" s="35" t="s">
        <v>195</v>
      </c>
      <c r="C101" s="35" t="s">
        <v>114</v>
      </c>
      <c r="D101" s="36" t="s">
        <v>48</v>
      </c>
      <c r="E101" s="37" t="s">
        <v>54</v>
      </c>
      <c r="F101" s="38">
        <v>0.0596412037037037</v>
      </c>
      <c r="G101" s="14" t="str">
        <f t="shared" si="2"/>
        <v>11.23/km</v>
      </c>
      <c r="H101" s="16">
        <f t="shared" si="3"/>
        <v>0.020902777777777777</v>
      </c>
      <c r="I101" s="16">
        <f>F101-INDEX($F$5:$F$418,MATCH(D101,$D$5:$D$418,0))</f>
        <v>0.020902777777777777</v>
      </c>
    </row>
    <row r="102" spans="1:9" ht="15" customHeight="1">
      <c r="A102" s="14">
        <v>98</v>
      </c>
      <c r="B102" s="35" t="s">
        <v>196</v>
      </c>
      <c r="C102" s="35" t="s">
        <v>197</v>
      </c>
      <c r="D102" s="39" t="s">
        <v>119</v>
      </c>
      <c r="E102" s="37" t="s">
        <v>109</v>
      </c>
      <c r="F102" s="38">
        <v>0.059953703703703703</v>
      </c>
      <c r="G102" s="14" t="str">
        <f t="shared" si="2"/>
        <v>11.26/km</v>
      </c>
      <c r="H102" s="16">
        <f t="shared" si="3"/>
        <v>0.021215277777777777</v>
      </c>
      <c r="I102" s="16">
        <f>F102-INDEX($F$5:$F$418,MATCH(D102,$D$5:$D$418,0))</f>
        <v>0.013124999999999998</v>
      </c>
    </row>
    <row r="103" spans="1:9" ht="15" customHeight="1">
      <c r="A103" s="14">
        <v>99</v>
      </c>
      <c r="B103" s="35" t="s">
        <v>198</v>
      </c>
      <c r="C103" s="35" t="s">
        <v>46</v>
      </c>
      <c r="D103" s="39" t="s">
        <v>119</v>
      </c>
      <c r="E103" s="37" t="s">
        <v>16</v>
      </c>
      <c r="F103" s="38">
        <v>0.06055555555555556</v>
      </c>
      <c r="G103" s="14" t="str">
        <f t="shared" si="2"/>
        <v>11.33/km</v>
      </c>
      <c r="H103" s="16">
        <f t="shared" si="3"/>
        <v>0.02181712962962963</v>
      </c>
      <c r="I103" s="16">
        <f>F103-INDEX($F$5:$F$418,MATCH(D103,$D$5:$D$418,0))</f>
        <v>0.013726851851851851</v>
      </c>
    </row>
    <row r="104" spans="1:9" ht="15" customHeight="1">
      <c r="A104" s="44">
        <v>100</v>
      </c>
      <c r="B104" s="45" t="s">
        <v>199</v>
      </c>
      <c r="C104" s="45" t="s">
        <v>45</v>
      </c>
      <c r="D104" s="44" t="s">
        <v>119</v>
      </c>
      <c r="E104" s="47" t="s">
        <v>139</v>
      </c>
      <c r="F104" s="48">
        <v>0.06129629629629629</v>
      </c>
      <c r="G104" s="44" t="str">
        <f t="shared" si="2"/>
        <v>11.41/km</v>
      </c>
      <c r="H104" s="49">
        <f t="shared" si="3"/>
        <v>0.022557870370370367</v>
      </c>
      <c r="I104" s="49">
        <f>F104-INDEX($F$5:$F$418,MATCH(D104,$D$5:$D$418,0))</f>
        <v>0.014467592592592587</v>
      </c>
    </row>
    <row r="105" spans="1:9" ht="15" customHeight="1">
      <c r="A105" s="14">
        <v>101</v>
      </c>
      <c r="B105" s="35" t="s">
        <v>200</v>
      </c>
      <c r="C105" s="35" t="s">
        <v>37</v>
      </c>
      <c r="D105" s="39" t="s">
        <v>119</v>
      </c>
      <c r="E105" s="37" t="s">
        <v>87</v>
      </c>
      <c r="F105" s="38">
        <v>0.06194444444444444</v>
      </c>
      <c r="G105" s="14" t="str">
        <f t="shared" si="2"/>
        <v>11.49/km</v>
      </c>
      <c r="H105" s="16">
        <f t="shared" si="3"/>
        <v>0.023206018518518515</v>
      </c>
      <c r="I105" s="16">
        <f>F105-INDEX($F$5:$F$418,MATCH(D105,$D$5:$D$418,0))</f>
        <v>0.015115740740740735</v>
      </c>
    </row>
    <row r="106" spans="1:9" ht="15" customHeight="1">
      <c r="A106" s="44">
        <v>102</v>
      </c>
      <c r="B106" s="45" t="s">
        <v>201</v>
      </c>
      <c r="C106" s="45" t="s">
        <v>202</v>
      </c>
      <c r="D106" s="44" t="s">
        <v>119</v>
      </c>
      <c r="E106" s="47" t="s">
        <v>139</v>
      </c>
      <c r="F106" s="48">
        <v>0.0625</v>
      </c>
      <c r="G106" s="44" t="str">
        <f t="shared" si="2"/>
        <v>11.55/km</v>
      </c>
      <c r="H106" s="49">
        <f t="shared" si="3"/>
        <v>0.023761574074074074</v>
      </c>
      <c r="I106" s="49">
        <f>F106-INDEX($F$5:$F$418,MATCH(D106,$D$5:$D$418,0))</f>
        <v>0.015671296296296294</v>
      </c>
    </row>
    <row r="107" spans="1:9" ht="15" customHeight="1">
      <c r="A107" s="14">
        <v>103</v>
      </c>
      <c r="B107" s="35" t="s">
        <v>203</v>
      </c>
      <c r="C107" s="35" t="s">
        <v>15</v>
      </c>
      <c r="D107" s="36" t="s">
        <v>48</v>
      </c>
      <c r="E107" s="37" t="s">
        <v>87</v>
      </c>
      <c r="F107" s="38">
        <v>0.06337962962962963</v>
      </c>
      <c r="G107" s="14" t="str">
        <f t="shared" si="2"/>
        <v>12.05/km</v>
      </c>
      <c r="H107" s="16">
        <f t="shared" si="3"/>
        <v>0.024641203703703707</v>
      </c>
      <c r="I107" s="16">
        <f>F107-INDEX($F$5:$F$418,MATCH(D107,$D$5:$D$418,0))</f>
        <v>0.024641203703703707</v>
      </c>
    </row>
    <row r="108" spans="1:9" ht="15" customHeight="1">
      <c r="A108" s="14">
        <v>104</v>
      </c>
      <c r="B108" s="35" t="s">
        <v>204</v>
      </c>
      <c r="C108" s="35" t="s">
        <v>22</v>
      </c>
      <c r="D108" s="36" t="s">
        <v>48</v>
      </c>
      <c r="E108" s="37" t="s">
        <v>16</v>
      </c>
      <c r="F108" s="38">
        <v>0.06421296296296296</v>
      </c>
      <c r="G108" s="14" t="str">
        <f t="shared" si="2"/>
        <v>12.15/km</v>
      </c>
      <c r="H108" s="16">
        <f t="shared" si="3"/>
        <v>0.02547453703703703</v>
      </c>
      <c r="I108" s="16">
        <f>F108-INDEX($F$5:$F$418,MATCH(D108,$D$5:$D$418,0))</f>
        <v>0.02547453703703703</v>
      </c>
    </row>
    <row r="109" spans="1:9" ht="15" customHeight="1">
      <c r="A109" s="44">
        <v>105</v>
      </c>
      <c r="B109" s="45" t="s">
        <v>205</v>
      </c>
      <c r="C109" s="45" t="s">
        <v>202</v>
      </c>
      <c r="D109" s="44" t="s">
        <v>119</v>
      </c>
      <c r="E109" s="47" t="s">
        <v>139</v>
      </c>
      <c r="F109" s="48">
        <v>0.06542824074074073</v>
      </c>
      <c r="G109" s="44" t="str">
        <f t="shared" si="2"/>
        <v>12.29/km</v>
      </c>
      <c r="H109" s="49">
        <f t="shared" si="3"/>
        <v>0.026689814814814805</v>
      </c>
      <c r="I109" s="49">
        <f>F109-INDEX($F$5:$F$418,MATCH(D109,$D$5:$D$418,0))</f>
        <v>0.018599537037037026</v>
      </c>
    </row>
    <row r="110" spans="1:9" ht="15" customHeight="1">
      <c r="A110" s="14">
        <v>106</v>
      </c>
      <c r="B110" s="35" t="s">
        <v>206</v>
      </c>
      <c r="C110" s="35" t="s">
        <v>207</v>
      </c>
      <c r="D110" s="39" t="s">
        <v>119</v>
      </c>
      <c r="E110" s="37" t="s">
        <v>65</v>
      </c>
      <c r="F110" s="38">
        <v>0.06680555555555556</v>
      </c>
      <c r="G110" s="14" t="str">
        <f t="shared" si="2"/>
        <v>12.45/km</v>
      </c>
      <c r="H110" s="16">
        <f t="shared" si="3"/>
        <v>0.028067129629629636</v>
      </c>
      <c r="I110" s="16">
        <f>F110-INDEX($F$5:$F$418,MATCH(D110,$D$5:$D$418,0))</f>
        <v>0.019976851851851857</v>
      </c>
    </row>
    <row r="111" spans="1:9" ht="15" customHeight="1">
      <c r="A111" s="44">
        <v>107</v>
      </c>
      <c r="B111" s="45" t="s">
        <v>208</v>
      </c>
      <c r="C111" s="45" t="s">
        <v>209</v>
      </c>
      <c r="D111" s="44" t="s">
        <v>119</v>
      </c>
      <c r="E111" s="47" t="s">
        <v>139</v>
      </c>
      <c r="F111" s="48">
        <v>0.06878472222222222</v>
      </c>
      <c r="G111" s="44" t="str">
        <f t="shared" si="2"/>
        <v>13.07/km</v>
      </c>
      <c r="H111" s="49">
        <f t="shared" si="3"/>
        <v>0.030046296296296293</v>
      </c>
      <c r="I111" s="49">
        <f>F111-INDEX($F$5:$F$418,MATCH(D111,$D$5:$D$418,0))</f>
        <v>0.021956018518518514</v>
      </c>
    </row>
    <row r="112" spans="1:9" ht="15" customHeight="1">
      <c r="A112" s="14">
        <v>108</v>
      </c>
      <c r="B112" s="35" t="s">
        <v>210</v>
      </c>
      <c r="C112" s="35" t="s">
        <v>211</v>
      </c>
      <c r="D112" s="39" t="s">
        <v>119</v>
      </c>
      <c r="E112" s="37" t="s">
        <v>87</v>
      </c>
      <c r="F112" s="38">
        <v>0.06921296296296296</v>
      </c>
      <c r="G112" s="14" t="str">
        <f t="shared" si="2"/>
        <v>13.12/km</v>
      </c>
      <c r="H112" s="16">
        <f t="shared" si="3"/>
        <v>0.030474537037037036</v>
      </c>
      <c r="I112" s="16">
        <f>F112-INDEX($F$5:$F$418,MATCH(D112,$D$5:$D$418,0))</f>
        <v>0.022384259259259257</v>
      </c>
    </row>
    <row r="113" spans="1:9" ht="15" customHeight="1">
      <c r="A113" s="18">
        <v>109</v>
      </c>
      <c r="B113" s="40" t="s">
        <v>212</v>
      </c>
      <c r="C113" s="40" t="s">
        <v>213</v>
      </c>
      <c r="D113" s="41" t="s">
        <v>48</v>
      </c>
      <c r="E113" s="42" t="s">
        <v>49</v>
      </c>
      <c r="F113" s="43">
        <v>0.06944444444444443</v>
      </c>
      <c r="G113" s="18" t="str">
        <f t="shared" si="2"/>
        <v>13.15/km</v>
      </c>
      <c r="H113" s="20">
        <f t="shared" si="3"/>
        <v>0.030706018518518507</v>
      </c>
      <c r="I113" s="20">
        <f>F113-INDEX($F$5:$F$418,MATCH(D113,$D$5:$D$418,0))</f>
        <v>0.030706018518518507</v>
      </c>
    </row>
  </sheetData>
  <autoFilter ref="A4:I11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Duathlon di Carnevale</v>
      </c>
      <c r="B1" s="29"/>
      <c r="C1" s="29"/>
    </row>
    <row r="2" spans="1:3" ht="42" customHeight="1">
      <c r="A2" s="30" t="str">
        <f>Individuale!A3&amp;" km. "&amp;Individuale!I3</f>
        <v>Roma (RM) Italia - Domenica 10/02/2013 km. 7,55</v>
      </c>
      <c r="B2" s="30"/>
      <c r="C2" s="30"/>
    </row>
    <row r="3" spans="1:3" ht="24.75" customHeight="1">
      <c r="A3" s="21" t="s">
        <v>3</v>
      </c>
      <c r="B3" s="22" t="s">
        <v>7</v>
      </c>
      <c r="C3" s="22" t="s">
        <v>0</v>
      </c>
    </row>
    <row r="4" spans="1:3" ht="15" customHeight="1">
      <c r="A4" s="10">
        <v>1</v>
      </c>
      <c r="B4" s="11" t="s">
        <v>16</v>
      </c>
      <c r="C4" s="23">
        <v>18</v>
      </c>
    </row>
    <row r="5" spans="1:3" ht="15" customHeight="1">
      <c r="A5" s="14">
        <v>2</v>
      </c>
      <c r="B5" s="15" t="s">
        <v>87</v>
      </c>
      <c r="C5" s="24">
        <v>15</v>
      </c>
    </row>
    <row r="6" spans="1:3" ht="15" customHeight="1">
      <c r="A6" s="44">
        <v>3</v>
      </c>
      <c r="B6" s="45" t="s">
        <v>139</v>
      </c>
      <c r="C6" s="50">
        <v>11</v>
      </c>
    </row>
    <row r="7" spans="1:3" ht="15" customHeight="1">
      <c r="A7" s="14">
        <v>4</v>
      </c>
      <c r="B7" s="15" t="s">
        <v>54</v>
      </c>
      <c r="C7" s="24">
        <v>10</v>
      </c>
    </row>
    <row r="8" spans="1:3" ht="15" customHeight="1">
      <c r="A8" s="14">
        <v>5</v>
      </c>
      <c r="B8" s="15" t="s">
        <v>49</v>
      </c>
      <c r="C8" s="24">
        <v>9</v>
      </c>
    </row>
    <row r="9" spans="1:3" ht="15" customHeight="1">
      <c r="A9" s="14">
        <v>6</v>
      </c>
      <c r="B9" s="15" t="s">
        <v>60</v>
      </c>
      <c r="C9" s="24">
        <v>7</v>
      </c>
    </row>
    <row r="10" spans="1:3" ht="15" customHeight="1">
      <c r="A10" s="14">
        <v>7</v>
      </c>
      <c r="B10" s="15" t="s">
        <v>82</v>
      </c>
      <c r="C10" s="24">
        <v>5</v>
      </c>
    </row>
    <row r="11" spans="1:3" ht="15" customHeight="1">
      <c r="A11" s="14">
        <v>8</v>
      </c>
      <c r="B11" s="15" t="s">
        <v>65</v>
      </c>
      <c r="C11" s="24">
        <v>5</v>
      </c>
    </row>
    <row r="12" spans="1:3" ht="15" customHeight="1">
      <c r="A12" s="14">
        <v>9</v>
      </c>
      <c r="B12" s="15" t="s">
        <v>73</v>
      </c>
      <c r="C12" s="24">
        <v>5</v>
      </c>
    </row>
    <row r="13" spans="1:3" ht="15" customHeight="1">
      <c r="A13" s="14">
        <v>10</v>
      </c>
      <c r="B13" s="15" t="s">
        <v>76</v>
      </c>
      <c r="C13" s="24">
        <v>4</v>
      </c>
    </row>
    <row r="14" spans="1:3" ht="15" customHeight="1">
      <c r="A14" s="14">
        <v>11</v>
      </c>
      <c r="B14" s="15" t="s">
        <v>63</v>
      </c>
      <c r="C14" s="24">
        <v>4</v>
      </c>
    </row>
    <row r="15" spans="1:3" ht="15" customHeight="1">
      <c r="A15" s="14">
        <v>12</v>
      </c>
      <c r="B15" s="15" t="s">
        <v>91</v>
      </c>
      <c r="C15" s="24">
        <v>3</v>
      </c>
    </row>
    <row r="16" spans="1:3" ht="15" customHeight="1">
      <c r="A16" s="14">
        <v>13</v>
      </c>
      <c r="B16" s="15" t="s">
        <v>109</v>
      </c>
      <c r="C16" s="24">
        <v>3</v>
      </c>
    </row>
    <row r="17" spans="1:3" ht="15" customHeight="1">
      <c r="A17" s="14">
        <v>14</v>
      </c>
      <c r="B17" s="15" t="s">
        <v>126</v>
      </c>
      <c r="C17" s="24">
        <v>2</v>
      </c>
    </row>
    <row r="18" spans="1:3" ht="15" customHeight="1">
      <c r="A18" s="14">
        <v>15</v>
      </c>
      <c r="B18" s="15" t="s">
        <v>56</v>
      </c>
      <c r="C18" s="24">
        <v>2</v>
      </c>
    </row>
    <row r="19" spans="1:3" ht="15" customHeight="1">
      <c r="A19" s="14">
        <v>16</v>
      </c>
      <c r="B19" s="15" t="s">
        <v>162</v>
      </c>
      <c r="C19" s="24">
        <v>1</v>
      </c>
    </row>
    <row r="20" spans="1:3" ht="15" customHeight="1">
      <c r="A20" s="14">
        <v>17</v>
      </c>
      <c r="B20" s="15" t="s">
        <v>131</v>
      </c>
      <c r="C20" s="24">
        <v>1</v>
      </c>
    </row>
    <row r="21" spans="1:3" ht="15" customHeight="1">
      <c r="A21" s="14">
        <v>18</v>
      </c>
      <c r="B21" s="15" t="s">
        <v>175</v>
      </c>
      <c r="C21" s="24">
        <v>1</v>
      </c>
    </row>
    <row r="22" spans="1:3" ht="15" customHeight="1">
      <c r="A22" s="14">
        <v>19</v>
      </c>
      <c r="B22" s="15" t="s">
        <v>52</v>
      </c>
      <c r="C22" s="24">
        <v>1</v>
      </c>
    </row>
    <row r="23" spans="1:3" ht="15" customHeight="1">
      <c r="A23" s="14">
        <v>20</v>
      </c>
      <c r="B23" s="15" t="s">
        <v>158</v>
      </c>
      <c r="C23" s="24">
        <v>1</v>
      </c>
    </row>
    <row r="24" spans="1:3" ht="15" customHeight="1">
      <c r="A24" s="18">
        <v>21</v>
      </c>
      <c r="B24" s="19" t="s">
        <v>167</v>
      </c>
      <c r="C24" s="25">
        <v>1</v>
      </c>
    </row>
    <row r="25" ht="12.75">
      <c r="C25" s="2">
        <f>SUM(C4:C24)</f>
        <v>109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2013-03-12T11:02:22Z</dcterms:created>
  <dcterms:modified xsi:type="dcterms:W3CDTF">2013-03-12T11:02:22Z</dcterms:modified>
  <cp:category/>
  <cp:version/>
  <cp:contentType/>
  <cp:contentStatus/>
</cp:coreProperties>
</file>