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<sst xmlns="http://schemas.openxmlformats.org/spreadsheetml/2006/main" count="395" uniqueCount="215">
  <si>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</si>
  <si>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</si>
  <si>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</si>
  <si>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</si>
  <si>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</si>
  <si>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</si>
  <si>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</si>
  <si>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</si>
  <si>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</si>
  <si>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</si>
  <si>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</si>
  <si>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</si>
  <si>
    <t>Desideri</t>
  </si>
  <si>
    <t>Luca</t>
  </si>
  <si>
    <t>Amat. M</t>
  </si>
  <si>
    <t>Atl Futura e Servizi</t>
  </si>
  <si>
    <t>Milana</t>
  </si>
  <si>
    <t>Christian</t>
  </si>
  <si>
    <t>Simmel Colleferro</t>
  </si>
  <si>
    <t>Iafrate</t>
  </si>
  <si>
    <t>Davide</t>
  </si>
  <si>
    <t>indipendente</t>
  </si>
  <si>
    <t>Perelli</t>
  </si>
  <si>
    <t>Massimo</t>
  </si>
  <si>
    <t>SM-45</t>
  </si>
  <si>
    <t>Corsa dei Santi</t>
  </si>
  <si>
    <t>Tersigni</t>
  </si>
  <si>
    <t>Attilio</t>
  </si>
  <si>
    <t>SS Lazio Atletica</t>
  </si>
  <si>
    <t>Raidich</t>
  </si>
  <si>
    <t>Roberto</t>
  </si>
  <si>
    <t>SM-35</t>
  </si>
  <si>
    <t>Uisp Roma</t>
  </si>
  <si>
    <t>Paternesi</t>
  </si>
  <si>
    <t>Andrea</t>
  </si>
  <si>
    <t>ASD Il Campanile</t>
  </si>
  <si>
    <t>Simonetti</t>
  </si>
  <si>
    <t>Salvatore</t>
  </si>
  <si>
    <t>Atletica Valmontone</t>
  </si>
  <si>
    <t>Adagio</t>
  </si>
  <si>
    <t>Fabrizio</t>
  </si>
  <si>
    <t>SM-40</t>
  </si>
  <si>
    <t>ATAC marathon Club</t>
  </si>
  <si>
    <t>Ricci</t>
  </si>
  <si>
    <t>Maurizio</t>
  </si>
  <si>
    <t>SM-50</t>
  </si>
  <si>
    <t>Tivoli Marathon</t>
  </si>
  <si>
    <t>Basile</t>
  </si>
  <si>
    <t>Orlando</t>
  </si>
  <si>
    <t>De Dominicis</t>
  </si>
  <si>
    <t>Guido</t>
  </si>
  <si>
    <t>Podistica Eretum</t>
  </si>
  <si>
    <t>D`offizi</t>
  </si>
  <si>
    <t>Pistilli</t>
  </si>
  <si>
    <t>Alessia</t>
  </si>
  <si>
    <t>Amat. F</t>
  </si>
  <si>
    <t>Audacia Record Atletica</t>
  </si>
  <si>
    <t>La Cara</t>
  </si>
  <si>
    <t>Stefano</t>
  </si>
  <si>
    <t>Tempio</t>
  </si>
  <si>
    <t>Giorgio</t>
  </si>
  <si>
    <t>Sollai</t>
  </si>
  <si>
    <t>Atletica Fiano Romano</t>
  </si>
  <si>
    <t>Bertaccini</t>
  </si>
  <si>
    <t>Atletica Villa Guglielmi</t>
  </si>
  <si>
    <t>Alfani</t>
  </si>
  <si>
    <t>Enrico</t>
  </si>
  <si>
    <t>Ciustea</t>
  </si>
  <si>
    <t>Marius</t>
  </si>
  <si>
    <t>Roma Est Runners ASD</t>
  </si>
  <si>
    <t>Decembrini</t>
  </si>
  <si>
    <t>Antonio</t>
  </si>
  <si>
    <t>SM-55</t>
  </si>
  <si>
    <t>Malafoglia</t>
  </si>
  <si>
    <t>Gargano</t>
  </si>
  <si>
    <t>Romolo</t>
  </si>
  <si>
    <t>Agus</t>
  </si>
  <si>
    <t>Agostino</t>
  </si>
  <si>
    <t>Atletica Futura Cagliari</t>
  </si>
  <si>
    <t>Pulito</t>
  </si>
  <si>
    <t>Roma Road Runners</t>
  </si>
  <si>
    <t>Diario</t>
  </si>
  <si>
    <t>Angelo</t>
  </si>
  <si>
    <t>Fulmini &amp; Saette</t>
  </si>
  <si>
    <t>Brunacci</t>
  </si>
  <si>
    <t>Carlo</t>
  </si>
  <si>
    <t>AtleticoUisp Monterotondo</t>
  </si>
  <si>
    <t>Gabrielli</t>
  </si>
  <si>
    <t>Stefania</t>
  </si>
  <si>
    <t>SF-35</t>
  </si>
  <si>
    <t>Poligrafico dello Stato</t>
  </si>
  <si>
    <t>Brescini</t>
  </si>
  <si>
    <t>Fabio</t>
  </si>
  <si>
    <t>Bortoloni</t>
  </si>
  <si>
    <t>Natale</t>
  </si>
  <si>
    <t>SM-60</t>
  </si>
  <si>
    <t>Galieni</t>
  </si>
  <si>
    <t>Silvestro</t>
  </si>
  <si>
    <t>Atletica Vita</t>
  </si>
  <si>
    <t>Colafigli</t>
  </si>
  <si>
    <t>Paolo</t>
  </si>
  <si>
    <t>Sabina Marathon Club</t>
  </si>
  <si>
    <t>Marsella</t>
  </si>
  <si>
    <t>Vittorio</t>
  </si>
  <si>
    <t>Salaria Sport Village</t>
  </si>
  <si>
    <t>Matteucci</t>
  </si>
  <si>
    <t>Giuseppe</t>
  </si>
  <si>
    <t>Pacifici</t>
  </si>
  <si>
    <t>Gianluca</t>
  </si>
  <si>
    <t>Testarmata</t>
  </si>
  <si>
    <t>Martina</t>
  </si>
  <si>
    <t>GS Cat Sport</t>
  </si>
  <si>
    <t>Pauselli</t>
  </si>
  <si>
    <t>Claudio</t>
  </si>
  <si>
    <t>Latteri</t>
  </si>
  <si>
    <t>Luigia</t>
  </si>
  <si>
    <t>SF-45</t>
  </si>
  <si>
    <t>Due Ponti</t>
  </si>
  <si>
    <t>Basciu</t>
  </si>
  <si>
    <t>Ugo</t>
  </si>
  <si>
    <t>Di Terlizzi</t>
  </si>
  <si>
    <t>Marco</t>
  </si>
  <si>
    <t>Mauro</t>
  </si>
  <si>
    <t>Luigi</t>
  </si>
  <si>
    <t>Mario</t>
  </si>
  <si>
    <t>Serafini</t>
  </si>
  <si>
    <t>Giovanni</t>
  </si>
  <si>
    <t>Paoloni Serafini</t>
  </si>
  <si>
    <t>Alessandro</t>
  </si>
  <si>
    <t>D`orazio</t>
  </si>
  <si>
    <t>Massarelli</t>
  </si>
  <si>
    <t>Myricae</t>
  </si>
  <si>
    <t>Battistelli</t>
  </si>
  <si>
    <t>Liviano</t>
  </si>
  <si>
    <t>SM-65</t>
  </si>
  <si>
    <t>Lauro</t>
  </si>
  <si>
    <t>Circolo Canottieri Aniene</t>
  </si>
  <si>
    <t>Segatori</t>
  </si>
  <si>
    <t>Pellicciotta</t>
  </si>
  <si>
    <t>Domenico</t>
  </si>
  <si>
    <t>SM-70</t>
  </si>
  <si>
    <t>Atletica Ceccano</t>
  </si>
  <si>
    <t>Pennese</t>
  </si>
  <si>
    <t>Carmela</t>
  </si>
  <si>
    <t>SF-40</t>
  </si>
  <si>
    <t>Orlandi</t>
  </si>
  <si>
    <t>Danilo</t>
  </si>
  <si>
    <t>Paolessi</t>
  </si>
  <si>
    <t>Paola</t>
  </si>
  <si>
    <t>Rifondazione Podistica</t>
  </si>
  <si>
    <t>Loreti</t>
  </si>
  <si>
    <t>Pasquale</t>
  </si>
  <si>
    <t>Torretta</t>
  </si>
  <si>
    <t>Borruso</t>
  </si>
  <si>
    <t>Emanuela</t>
  </si>
  <si>
    <t>SF-50</t>
  </si>
  <si>
    <t>Podisti Maratona di Roma</t>
  </si>
  <si>
    <t>Giordano</t>
  </si>
  <si>
    <t>Iacobelli</t>
  </si>
  <si>
    <t>Letizia</t>
  </si>
  <si>
    <t>Amatori Podistica Terni</t>
  </si>
  <si>
    <t>Cambria</t>
  </si>
  <si>
    <t>atletic Lab Amelia</t>
  </si>
  <si>
    <t>Buchicchio</t>
  </si>
  <si>
    <t>Renato</t>
  </si>
  <si>
    <t>Pierini</t>
  </si>
  <si>
    <t>Bandinu</t>
  </si>
  <si>
    <t>Ignazio</t>
  </si>
  <si>
    <t>ASD Asterix</t>
  </si>
  <si>
    <t>Angelini</t>
  </si>
  <si>
    <t>Lino</t>
  </si>
  <si>
    <t>Capobiachi</t>
  </si>
  <si>
    <t>Pintus</t>
  </si>
  <si>
    <t>ASD Forza Maggiore</t>
  </si>
  <si>
    <t>Raru</t>
  </si>
  <si>
    <t>Carmen</t>
  </si>
  <si>
    <t>Grasso</t>
  </si>
  <si>
    <t>Di Tanna</t>
  </si>
  <si>
    <t>Nicola Amato</t>
  </si>
  <si>
    <t>Altobelli</t>
  </si>
  <si>
    <t>Succu</t>
  </si>
  <si>
    <t>SM-75</t>
  </si>
  <si>
    <t>GS Bancari Romani</t>
  </si>
  <si>
    <t>Petricola</t>
  </si>
  <si>
    <t>Sandrina</t>
  </si>
  <si>
    <t>SF-65</t>
  </si>
  <si>
    <t>Raffaele</t>
  </si>
  <si>
    <t>Veroli</t>
  </si>
  <si>
    <t>Federico</t>
  </si>
  <si>
    <t>Atletica Faleria</t>
  </si>
  <si>
    <t>Mancini</t>
  </si>
  <si>
    <t>Fabiani</t>
  </si>
  <si>
    <t>Sabbatini</t>
  </si>
  <si>
    <t>ASD Gruppo Millepiedi</t>
  </si>
  <si>
    <t>Brogi</t>
  </si>
  <si>
    <t>Giancarlo</t>
  </si>
  <si>
    <t>Czigany</t>
  </si>
  <si>
    <t>Alexia</t>
  </si>
  <si>
    <t>Antonini</t>
  </si>
  <si>
    <t>Gian Luigi</t>
  </si>
  <si>
    <t>UISP Avis Rieti</t>
  </si>
  <si>
    <t>Ponziani</t>
  </si>
  <si>
    <t>Scoppettuolo</t>
  </si>
  <si>
    <t>Sconocchia</t>
  </si>
  <si>
    <t>Renzo</t>
  </si>
  <si>
    <t>Santarelli</t>
  </si>
  <si>
    <t>Patrizia</t>
  </si>
  <si>
    <t>SF-55</t>
  </si>
  <si>
    <t>Zappi</t>
  </si>
  <si>
    <t>Orsingher</t>
  </si>
  <si>
    <t>Enzo</t>
  </si>
  <si>
    <t>ASD Atletica Vita</t>
  </si>
  <si>
    <t>A.S.D. Podistica Solidarietà</t>
  </si>
  <si>
    <t>Maratonina di Moricone</t>
  </si>
  <si>
    <t>Moricone (RM) Italia - Domenica 02/12/2012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</si>
</sst>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213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214</v>
      </c>
      <c r="B3" s="32"/>
      <c r="C3" s="32"/>
      <c r="D3" s="32"/>
      <c r="E3" s="32"/>
      <c r="F3" s="32"/>
      <c r="G3" s="3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12</v>
      </c>
      <c r="C5" s="20" t="s">
        <v>13</v>
      </c>
      <c r="D5" s="10" t="s">
        <v>14</v>
      </c>
      <c r="E5" s="20" t="s">
        <v>15</v>
      </c>
      <c r="F5" s="21">
        <v>0.02210648148148148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1">
        <f aca="true" t="shared" si="1" ref="H5:H68">F5-$F$5</f>
        <v>0</v>
      </c>
      <c r="I5" s="11">
        <f>F5-INDEX($F$5:$F$89,MATCH(D5,$D$5:$D$89,0))</f>
        <v>0</v>
      </c>
    </row>
    <row r="6" spans="1:9" s="12" customFormat="1" ht="15" customHeight="1">
      <c r="A6" s="13">
        <v>2</v>
      </c>
      <c r="B6" s="22" t="s">
        <v>16</v>
      </c>
      <c r="C6" s="22" t="s">
        <v>17</v>
      </c>
      <c r="D6" s="13" t="s">
        <v>14</v>
      </c>
      <c r="E6" s="22" t="s">
        <v>18</v>
      </c>
      <c r="F6" s="23">
        <v>0.022523148148148143</v>
      </c>
      <c r="G6" s="13" t="str">
        <f t="shared" si="0"/>
        <v>3.15/km</v>
      </c>
      <c r="H6" s="14">
        <f t="shared" si="1"/>
        <v>0.0004166666666666624</v>
      </c>
      <c r="I6" s="14">
        <f>F6-INDEX($F$5:$F$89,MATCH(D6,$D$5:$D$89,0))</f>
        <v>0.0004166666666666624</v>
      </c>
    </row>
    <row r="7" spans="1:9" s="12" customFormat="1" ht="15" customHeight="1">
      <c r="A7" s="13">
        <v>3</v>
      </c>
      <c r="B7" s="22" t="s">
        <v>19</v>
      </c>
      <c r="C7" s="22" t="s">
        <v>20</v>
      </c>
      <c r="D7" s="13" t="s">
        <v>14</v>
      </c>
      <c r="E7" s="22" t="s">
        <v>21</v>
      </c>
      <c r="F7" s="23">
        <v>0.02298611111111111</v>
      </c>
      <c r="G7" s="13" t="str">
        <f t="shared" si="0"/>
        <v>3.19/km</v>
      </c>
      <c r="H7" s="14">
        <f t="shared" si="1"/>
        <v>0.0008796296296296295</v>
      </c>
      <c r="I7" s="14">
        <f>F7-INDEX($F$5:$F$89,MATCH(D7,$D$5:$D$89,0))</f>
        <v>0.0008796296296296295</v>
      </c>
    </row>
    <row r="8" spans="1:9" s="12" customFormat="1" ht="15" customHeight="1">
      <c r="A8" s="13">
        <v>4</v>
      </c>
      <c r="B8" s="22" t="s">
        <v>22</v>
      </c>
      <c r="C8" s="22" t="s">
        <v>23</v>
      </c>
      <c r="D8" s="13" t="s">
        <v>24</v>
      </c>
      <c r="E8" s="22" t="s">
        <v>25</v>
      </c>
      <c r="F8" s="23">
        <v>0.023460648148148147</v>
      </c>
      <c r="G8" s="13" t="str">
        <f t="shared" si="0"/>
        <v>3.23/km</v>
      </c>
      <c r="H8" s="14">
        <f t="shared" si="1"/>
        <v>0.0013541666666666667</v>
      </c>
      <c r="I8" s="14">
        <f>F8-INDEX($F$5:$F$89,MATCH(D8,$D$5:$D$89,0))</f>
        <v>0</v>
      </c>
    </row>
    <row r="9" spans="1:9" s="12" customFormat="1" ht="15" customHeight="1">
      <c r="A9" s="13">
        <v>5</v>
      </c>
      <c r="B9" s="22" t="s">
        <v>26</v>
      </c>
      <c r="C9" s="22" t="s">
        <v>27</v>
      </c>
      <c r="D9" s="13" t="s">
        <v>24</v>
      </c>
      <c r="E9" s="22" t="s">
        <v>28</v>
      </c>
      <c r="F9" s="23">
        <v>0.023530092592592592</v>
      </c>
      <c r="G9" s="13" t="str">
        <f t="shared" si="0"/>
        <v>3.23/km</v>
      </c>
      <c r="H9" s="14">
        <f t="shared" si="1"/>
        <v>0.0014236111111111116</v>
      </c>
      <c r="I9" s="14">
        <f>F9-INDEX($F$5:$F$89,MATCH(D9,$D$5:$D$89,0))</f>
        <v>6.944444444444489E-05</v>
      </c>
    </row>
    <row r="10" spans="1:9" s="12" customFormat="1" ht="15" customHeight="1">
      <c r="A10" s="13">
        <v>6</v>
      </c>
      <c r="B10" s="22" t="s">
        <v>29</v>
      </c>
      <c r="C10" s="22" t="s">
        <v>30</v>
      </c>
      <c r="D10" s="13" t="s">
        <v>31</v>
      </c>
      <c r="E10" s="22" t="s">
        <v>32</v>
      </c>
      <c r="F10" s="23">
        <v>0.023761574074074074</v>
      </c>
      <c r="G10" s="13" t="str">
        <f t="shared" si="0"/>
        <v>3.25/km</v>
      </c>
      <c r="H10" s="14">
        <f t="shared" si="1"/>
        <v>0.0016550925925925934</v>
      </c>
      <c r="I10" s="14">
        <f>F10-INDEX($F$5:$F$89,MATCH(D10,$D$5:$D$89,0))</f>
        <v>0</v>
      </c>
    </row>
    <row r="11" spans="1:9" s="12" customFormat="1" ht="15" customHeight="1">
      <c r="A11" s="13">
        <v>7</v>
      </c>
      <c r="B11" s="22" t="s">
        <v>33</v>
      </c>
      <c r="C11" s="22" t="s">
        <v>34</v>
      </c>
      <c r="D11" s="13" t="s">
        <v>31</v>
      </c>
      <c r="E11" s="22" t="s">
        <v>35</v>
      </c>
      <c r="F11" s="23">
        <v>0.02414351851851852</v>
      </c>
      <c r="G11" s="13" t="str">
        <f t="shared" si="0"/>
        <v>3.29/km</v>
      </c>
      <c r="H11" s="14">
        <f t="shared" si="1"/>
        <v>0.0020370370370370386</v>
      </c>
      <c r="I11" s="14">
        <f>F11-INDEX($F$5:$F$89,MATCH(D11,$D$5:$D$89,0))</f>
        <v>0.00038194444444444517</v>
      </c>
    </row>
    <row r="12" spans="1:9" s="12" customFormat="1" ht="15" customHeight="1">
      <c r="A12" s="13">
        <v>8</v>
      </c>
      <c r="B12" s="22" t="s">
        <v>36</v>
      </c>
      <c r="C12" s="22" t="s">
        <v>37</v>
      </c>
      <c r="D12" s="13" t="s">
        <v>14</v>
      </c>
      <c r="E12" s="22" t="s">
        <v>38</v>
      </c>
      <c r="F12" s="23">
        <v>0.024340277777777777</v>
      </c>
      <c r="G12" s="13" t="str">
        <f t="shared" si="0"/>
        <v>3.30/km</v>
      </c>
      <c r="H12" s="14">
        <f t="shared" si="1"/>
        <v>0.0022337962962962962</v>
      </c>
      <c r="I12" s="14">
        <f>F12-INDEX($F$5:$F$89,MATCH(D12,$D$5:$D$89,0))</f>
        <v>0.0022337962962962962</v>
      </c>
    </row>
    <row r="13" spans="1:9" s="12" customFormat="1" ht="15" customHeight="1">
      <c r="A13" s="13">
        <v>9</v>
      </c>
      <c r="B13" s="22" t="s">
        <v>39</v>
      </c>
      <c r="C13" s="22" t="s">
        <v>40</v>
      </c>
      <c r="D13" s="13" t="s">
        <v>41</v>
      </c>
      <c r="E13" s="22" t="s">
        <v>42</v>
      </c>
      <c r="F13" s="23">
        <v>0.024386574074074074</v>
      </c>
      <c r="G13" s="13" t="str">
        <f t="shared" si="0"/>
        <v>3.31/km</v>
      </c>
      <c r="H13" s="14">
        <f t="shared" si="1"/>
        <v>0.002280092592592594</v>
      </c>
      <c r="I13" s="14">
        <f>F13-INDEX($F$5:$F$89,MATCH(D13,$D$5:$D$89,0))</f>
        <v>0</v>
      </c>
    </row>
    <row r="14" spans="1:9" s="12" customFormat="1" ht="15" customHeight="1">
      <c r="A14" s="13">
        <v>10</v>
      </c>
      <c r="B14" s="22" t="s">
        <v>43</v>
      </c>
      <c r="C14" s="22" t="s">
        <v>44</v>
      </c>
      <c r="D14" s="13" t="s">
        <v>45</v>
      </c>
      <c r="E14" s="22" t="s">
        <v>46</v>
      </c>
      <c r="F14" s="23">
        <v>0.024548611111111115</v>
      </c>
      <c r="G14" s="13" t="str">
        <f t="shared" si="0"/>
        <v>3.32/km</v>
      </c>
      <c r="H14" s="14">
        <f t="shared" si="1"/>
        <v>0.0024421296296296344</v>
      </c>
      <c r="I14" s="14">
        <f>F14-INDEX($F$5:$F$89,MATCH(D14,$D$5:$D$89,0))</f>
        <v>0</v>
      </c>
    </row>
    <row r="15" spans="1:9" s="12" customFormat="1" ht="15" customHeight="1">
      <c r="A15" s="13">
        <v>11</v>
      </c>
      <c r="B15" s="22" t="s">
        <v>47</v>
      </c>
      <c r="C15" s="22" t="s">
        <v>48</v>
      </c>
      <c r="D15" s="13" t="s">
        <v>14</v>
      </c>
      <c r="E15" s="22" t="s">
        <v>25</v>
      </c>
      <c r="F15" s="23">
        <v>0.024641203703703703</v>
      </c>
      <c r="G15" s="13" t="str">
        <f t="shared" si="0"/>
        <v>3.33/km</v>
      </c>
      <c r="H15" s="14">
        <f t="shared" si="1"/>
        <v>0.002534722222222223</v>
      </c>
      <c r="I15" s="14">
        <f>F15-INDEX($F$5:$F$89,MATCH(D15,$D$5:$D$89,0))</f>
        <v>0.002534722222222223</v>
      </c>
    </row>
    <row r="16" spans="1:9" s="12" customFormat="1" ht="15" customHeight="1">
      <c r="A16" s="13">
        <v>12</v>
      </c>
      <c r="B16" s="22" t="s">
        <v>49</v>
      </c>
      <c r="C16" s="22" t="s">
        <v>50</v>
      </c>
      <c r="D16" s="13" t="s">
        <v>41</v>
      </c>
      <c r="E16" s="22" t="s">
        <v>51</v>
      </c>
      <c r="F16" s="23">
        <v>0.02488425925925926</v>
      </c>
      <c r="G16" s="13" t="str">
        <f t="shared" si="0"/>
        <v>3.35/km</v>
      </c>
      <c r="H16" s="14">
        <f t="shared" si="1"/>
        <v>0.0027777777777777783</v>
      </c>
      <c r="I16" s="14">
        <f>F16-INDEX($F$5:$F$89,MATCH(D16,$D$5:$D$89,0))</f>
        <v>0.0004976851851851843</v>
      </c>
    </row>
    <row r="17" spans="1:9" s="12" customFormat="1" ht="15" customHeight="1">
      <c r="A17" s="26">
        <v>13</v>
      </c>
      <c r="B17" s="27" t="s">
        <v>52</v>
      </c>
      <c r="C17" s="27" t="s">
        <v>34</v>
      </c>
      <c r="D17" s="26" t="s">
        <v>14</v>
      </c>
      <c r="E17" s="27" t="s">
        <v>212</v>
      </c>
      <c r="F17" s="28">
        <v>0.02542824074074074</v>
      </c>
      <c r="G17" s="26" t="str">
        <f t="shared" si="0"/>
        <v>3.40/km</v>
      </c>
      <c r="H17" s="29">
        <f t="shared" si="1"/>
        <v>0.0033217592592592604</v>
      </c>
      <c r="I17" s="29">
        <f>F17-INDEX($F$5:$F$89,MATCH(D17,$D$5:$D$89,0))</f>
        <v>0.0033217592592592604</v>
      </c>
    </row>
    <row r="18" spans="1:9" s="12" customFormat="1" ht="15" customHeight="1">
      <c r="A18" s="13">
        <v>14</v>
      </c>
      <c r="B18" s="35" t="s">
        <v>53</v>
      </c>
      <c r="C18" s="35" t="s">
        <v>54</v>
      </c>
      <c r="D18" s="36" t="s">
        <v>55</v>
      </c>
      <c r="E18" s="35" t="s">
        <v>56</v>
      </c>
      <c r="F18" s="39">
        <v>0.025717592592592594</v>
      </c>
      <c r="G18" s="13" t="str">
        <f t="shared" si="0"/>
        <v>3.42/km</v>
      </c>
      <c r="H18" s="14">
        <f t="shared" si="1"/>
        <v>0.0036111111111111135</v>
      </c>
      <c r="I18" s="14">
        <f>F18-INDEX($F$5:$F$89,MATCH(D18,$D$5:$D$89,0))</f>
        <v>0</v>
      </c>
    </row>
    <row r="19" spans="1:9" s="12" customFormat="1" ht="15" customHeight="1">
      <c r="A19" s="13">
        <v>15</v>
      </c>
      <c r="B19" s="22" t="s">
        <v>57</v>
      </c>
      <c r="C19" s="22" t="s">
        <v>58</v>
      </c>
      <c r="D19" s="13" t="s">
        <v>31</v>
      </c>
      <c r="E19" s="22" t="s">
        <v>46</v>
      </c>
      <c r="F19" s="23">
        <v>0.025752314814814815</v>
      </c>
      <c r="G19" s="13" t="str">
        <f t="shared" si="0"/>
        <v>3.43/km</v>
      </c>
      <c r="H19" s="14">
        <f t="shared" si="1"/>
        <v>0.0036458333333333343</v>
      </c>
      <c r="I19" s="14">
        <f>F19-INDEX($F$5:$F$89,MATCH(D19,$D$5:$D$89,0))</f>
        <v>0.001990740740740741</v>
      </c>
    </row>
    <row r="20" spans="1:9" s="12" customFormat="1" ht="15" customHeight="1">
      <c r="A20" s="13">
        <v>16</v>
      </c>
      <c r="B20" s="22" t="s">
        <v>59</v>
      </c>
      <c r="C20" s="22" t="s">
        <v>60</v>
      </c>
      <c r="D20" s="13" t="s">
        <v>45</v>
      </c>
      <c r="E20" s="22" t="s">
        <v>11</v>
      </c>
      <c r="F20" s="23">
        <v>0.025879629629629627</v>
      </c>
      <c r="G20" s="13" t="str">
        <f t="shared" si="0"/>
        <v>3.44/km</v>
      </c>
      <c r="H20" s="14">
        <f t="shared" si="1"/>
        <v>0.003773148148148147</v>
      </c>
      <c r="I20" s="14">
        <f>F20-INDEX($F$5:$F$89,MATCH(D20,$D$5:$D$89,0))</f>
        <v>0.0013310185185185126</v>
      </c>
    </row>
    <row r="21" spans="1:9" s="12" customFormat="1" ht="15" customHeight="1">
      <c r="A21" s="13">
        <v>17</v>
      </c>
      <c r="B21" s="22" t="s">
        <v>61</v>
      </c>
      <c r="C21" s="22" t="s">
        <v>58</v>
      </c>
      <c r="D21" s="13" t="s">
        <v>41</v>
      </c>
      <c r="E21" s="22" t="s">
        <v>62</v>
      </c>
      <c r="F21" s="23">
        <v>0.025925925925925925</v>
      </c>
      <c r="G21" s="13" t="str">
        <f t="shared" si="0"/>
        <v>3.44/km</v>
      </c>
      <c r="H21" s="14">
        <f t="shared" si="1"/>
        <v>0.0038194444444444448</v>
      </c>
      <c r="I21" s="14">
        <f>F21-INDEX($F$5:$F$89,MATCH(D21,$D$5:$D$89,0))</f>
        <v>0.0015393518518518508</v>
      </c>
    </row>
    <row r="22" spans="1:9" s="12" customFormat="1" ht="15" customHeight="1">
      <c r="A22" s="13">
        <v>18</v>
      </c>
      <c r="B22" s="22" t="s">
        <v>63</v>
      </c>
      <c r="C22" s="22" t="s">
        <v>13</v>
      </c>
      <c r="D22" s="13" t="s">
        <v>14</v>
      </c>
      <c r="E22" s="22" t="s">
        <v>64</v>
      </c>
      <c r="F22" s="23">
        <v>0.026076388888888885</v>
      </c>
      <c r="G22" s="13" t="str">
        <f t="shared" si="0"/>
        <v>3.45/km</v>
      </c>
      <c r="H22" s="14">
        <f t="shared" si="1"/>
        <v>0.003969907407407405</v>
      </c>
      <c r="I22" s="14">
        <f>F22-INDEX($F$5:$F$89,MATCH(D22,$D$5:$D$89,0))</f>
        <v>0.003969907407407405</v>
      </c>
    </row>
    <row r="23" spans="1:9" s="12" customFormat="1" ht="15" customHeight="1">
      <c r="A23" s="13">
        <v>19</v>
      </c>
      <c r="B23" s="22" t="s">
        <v>65</v>
      </c>
      <c r="C23" s="22" t="s">
        <v>66</v>
      </c>
      <c r="D23" s="13" t="s">
        <v>14</v>
      </c>
      <c r="E23" s="22" t="s">
        <v>46</v>
      </c>
      <c r="F23" s="23">
        <v>0.02619212962962963</v>
      </c>
      <c r="G23" s="13" t="str">
        <f t="shared" si="0"/>
        <v>3.46/km</v>
      </c>
      <c r="H23" s="14">
        <f t="shared" si="1"/>
        <v>0.004085648148148151</v>
      </c>
      <c r="I23" s="14">
        <f>F23-INDEX($F$5:$F$89,MATCH(D23,$D$5:$D$89,0))</f>
        <v>0.004085648148148151</v>
      </c>
    </row>
    <row r="24" spans="1:9" s="12" customFormat="1" ht="15" customHeight="1">
      <c r="A24" s="13">
        <v>20</v>
      </c>
      <c r="B24" s="22" t="s">
        <v>67</v>
      </c>
      <c r="C24" s="22" t="s">
        <v>68</v>
      </c>
      <c r="D24" s="13" t="s">
        <v>14</v>
      </c>
      <c r="E24" s="22" t="s">
        <v>69</v>
      </c>
      <c r="F24" s="23">
        <v>0.026238425925925925</v>
      </c>
      <c r="G24" s="13" t="str">
        <f t="shared" si="0"/>
        <v>3.47/km</v>
      </c>
      <c r="H24" s="14">
        <f t="shared" si="1"/>
        <v>0.004131944444444445</v>
      </c>
      <c r="I24" s="14">
        <f>F24-INDEX($F$5:$F$89,MATCH(D24,$D$5:$D$89,0))</f>
        <v>0.004131944444444445</v>
      </c>
    </row>
    <row r="25" spans="1:9" s="12" customFormat="1" ht="15" customHeight="1">
      <c r="A25" s="13">
        <v>21</v>
      </c>
      <c r="B25" s="22" t="s">
        <v>70</v>
      </c>
      <c r="C25" s="22" t="s">
        <v>71</v>
      </c>
      <c r="D25" s="13" t="s">
        <v>72</v>
      </c>
      <c r="E25" s="22" t="s">
        <v>46</v>
      </c>
      <c r="F25" s="23">
        <v>0.026435185185185187</v>
      </c>
      <c r="G25" s="13" t="str">
        <f t="shared" si="0"/>
        <v>3.48/km</v>
      </c>
      <c r="H25" s="14">
        <f t="shared" si="1"/>
        <v>0.004328703703703706</v>
      </c>
      <c r="I25" s="14">
        <f>F25-INDEX($F$5:$F$89,MATCH(D25,$D$5:$D$89,0))</f>
        <v>0</v>
      </c>
    </row>
    <row r="26" spans="1:9" s="12" customFormat="1" ht="15" customHeight="1">
      <c r="A26" s="13">
        <v>22</v>
      </c>
      <c r="B26" s="22" t="s">
        <v>73</v>
      </c>
      <c r="C26" s="22" t="s">
        <v>58</v>
      </c>
      <c r="D26" s="13" t="s">
        <v>45</v>
      </c>
      <c r="E26" s="22" t="s">
        <v>51</v>
      </c>
      <c r="F26" s="23">
        <v>0.02646990740740741</v>
      </c>
      <c r="G26" s="13" t="str">
        <f t="shared" si="0"/>
        <v>3.49/km</v>
      </c>
      <c r="H26" s="14">
        <f t="shared" si="1"/>
        <v>0.00436342592592593</v>
      </c>
      <c r="I26" s="14">
        <f>F26-INDEX($F$5:$F$89,MATCH(D26,$D$5:$D$89,0))</f>
        <v>0.001921296296296296</v>
      </c>
    </row>
    <row r="27" spans="1:9" s="12" customFormat="1" ht="15" customHeight="1">
      <c r="A27" s="13">
        <v>23</v>
      </c>
      <c r="B27" s="22" t="s">
        <v>74</v>
      </c>
      <c r="C27" s="22" t="s">
        <v>75</v>
      </c>
      <c r="D27" s="13" t="s">
        <v>72</v>
      </c>
      <c r="E27" s="22" t="s">
        <v>28</v>
      </c>
      <c r="F27" s="23">
        <v>0.026550925925925926</v>
      </c>
      <c r="G27" s="13" t="str">
        <f t="shared" si="0"/>
        <v>3.49/km</v>
      </c>
      <c r="H27" s="14">
        <f t="shared" si="1"/>
        <v>0.004444444444444445</v>
      </c>
      <c r="I27" s="14">
        <f>F27-INDEX($F$5:$F$89,MATCH(D27,$D$5:$D$89,0))</f>
        <v>0.00011574074074073917</v>
      </c>
    </row>
    <row r="28" spans="1:9" s="15" customFormat="1" ht="15" customHeight="1">
      <c r="A28" s="13">
        <v>24</v>
      </c>
      <c r="B28" s="22" t="s">
        <v>76</v>
      </c>
      <c r="C28" s="22" t="s">
        <v>77</v>
      </c>
      <c r="D28" s="13" t="s">
        <v>31</v>
      </c>
      <c r="E28" s="22" t="s">
        <v>78</v>
      </c>
      <c r="F28" s="23">
        <v>0.02670138888888889</v>
      </c>
      <c r="G28" s="13" t="str">
        <f t="shared" si="0"/>
        <v>3.51/km</v>
      </c>
      <c r="H28" s="14">
        <f t="shared" si="1"/>
        <v>0.004594907407407409</v>
      </c>
      <c r="I28" s="14">
        <f>F28-INDEX($F$5:$F$89,MATCH(D28,$D$5:$D$89,0))</f>
        <v>0.0029398148148148152</v>
      </c>
    </row>
    <row r="29" spans="1:9" ht="15" customHeight="1">
      <c r="A29" s="13">
        <v>25</v>
      </c>
      <c r="B29" s="22" t="s">
        <v>79</v>
      </c>
      <c r="C29" s="22" t="s">
        <v>20</v>
      </c>
      <c r="D29" s="13" t="s">
        <v>41</v>
      </c>
      <c r="E29" s="22" t="s">
        <v>80</v>
      </c>
      <c r="F29" s="23">
        <v>0.026782407407407408</v>
      </c>
      <c r="G29" s="13" t="str">
        <f t="shared" si="0"/>
        <v>3.51/km</v>
      </c>
      <c r="H29" s="14">
        <f t="shared" si="1"/>
        <v>0.004675925925925927</v>
      </c>
      <c r="I29" s="14">
        <f>F29-INDEX($F$5:$F$89,MATCH(D29,$D$5:$D$89,0))</f>
        <v>0.002395833333333333</v>
      </c>
    </row>
    <row r="30" spans="1:9" ht="15" customHeight="1">
      <c r="A30" s="13">
        <v>26</v>
      </c>
      <c r="B30" s="22" t="s">
        <v>81</v>
      </c>
      <c r="C30" s="22" t="s">
        <v>82</v>
      </c>
      <c r="D30" s="13" t="s">
        <v>14</v>
      </c>
      <c r="E30" s="22" t="s">
        <v>83</v>
      </c>
      <c r="F30" s="23">
        <v>0.026990740740740742</v>
      </c>
      <c r="G30" s="13" t="str">
        <f t="shared" si="0"/>
        <v>3.53/km</v>
      </c>
      <c r="H30" s="14">
        <f t="shared" si="1"/>
        <v>0.004884259259259262</v>
      </c>
      <c r="I30" s="14">
        <f>F30-INDEX($F$5:$F$89,MATCH(D30,$D$5:$D$89,0))</f>
        <v>0.004884259259259262</v>
      </c>
    </row>
    <row r="31" spans="1:9" ht="15" customHeight="1">
      <c r="A31" s="13">
        <v>27</v>
      </c>
      <c r="B31" s="22" t="s">
        <v>84</v>
      </c>
      <c r="C31" s="22" t="s">
        <v>85</v>
      </c>
      <c r="D31" s="13" t="s">
        <v>24</v>
      </c>
      <c r="E31" s="22" t="s">
        <v>86</v>
      </c>
      <c r="F31" s="23">
        <v>0.027592592592592596</v>
      </c>
      <c r="G31" s="13" t="str">
        <f t="shared" si="0"/>
        <v>3.58/km</v>
      </c>
      <c r="H31" s="14">
        <f t="shared" si="1"/>
        <v>0.005486111111111115</v>
      </c>
      <c r="I31" s="14">
        <f>F31-INDEX($F$5:$F$89,MATCH(D31,$D$5:$D$89,0))</f>
        <v>0.0041319444444444485</v>
      </c>
    </row>
    <row r="32" spans="1:9" ht="15" customHeight="1">
      <c r="A32" s="13">
        <v>28</v>
      </c>
      <c r="B32" s="35" t="s">
        <v>87</v>
      </c>
      <c r="C32" s="35" t="s">
        <v>88</v>
      </c>
      <c r="D32" s="36" t="s">
        <v>89</v>
      </c>
      <c r="E32" s="35" t="s">
        <v>90</v>
      </c>
      <c r="F32" s="39">
        <v>0.02767361111111111</v>
      </c>
      <c r="G32" s="13" t="str">
        <f t="shared" si="0"/>
        <v>3.59/km</v>
      </c>
      <c r="H32" s="14">
        <f t="shared" si="1"/>
        <v>0.00556712962962963</v>
      </c>
      <c r="I32" s="14">
        <f>F32-INDEX($F$5:$F$89,MATCH(D32,$D$5:$D$89,0))</f>
        <v>0</v>
      </c>
    </row>
    <row r="33" spans="1:9" ht="15" customHeight="1">
      <c r="A33" s="13">
        <v>29</v>
      </c>
      <c r="B33" s="22" t="s">
        <v>91</v>
      </c>
      <c r="C33" s="22" t="s">
        <v>92</v>
      </c>
      <c r="D33" s="13" t="s">
        <v>45</v>
      </c>
      <c r="E33" s="22" t="s">
        <v>25</v>
      </c>
      <c r="F33" s="23">
        <v>0.02800925925925926</v>
      </c>
      <c r="G33" s="13" t="str">
        <f t="shared" si="0"/>
        <v>4.02/km</v>
      </c>
      <c r="H33" s="14">
        <f t="shared" si="1"/>
        <v>0.005902777777777781</v>
      </c>
      <c r="I33" s="14">
        <f>F33-INDEX($F$5:$F$89,MATCH(D33,$D$5:$D$89,0))</f>
        <v>0.0034606481481481467</v>
      </c>
    </row>
    <row r="34" spans="1:9" ht="15" customHeight="1">
      <c r="A34" s="26">
        <v>30</v>
      </c>
      <c r="B34" s="27" t="s">
        <v>93</v>
      </c>
      <c r="C34" s="27" t="s">
        <v>94</v>
      </c>
      <c r="D34" s="26" t="s">
        <v>95</v>
      </c>
      <c r="E34" s="27" t="s">
        <v>212</v>
      </c>
      <c r="F34" s="28">
        <v>0.028136574074074074</v>
      </c>
      <c r="G34" s="26" t="str">
        <f t="shared" si="0"/>
        <v>4.03/km</v>
      </c>
      <c r="H34" s="29">
        <f t="shared" si="1"/>
        <v>0.006030092592592594</v>
      </c>
      <c r="I34" s="29">
        <f>F34-INDEX($F$5:$F$89,MATCH(D34,$D$5:$D$89,0))</f>
        <v>0</v>
      </c>
    </row>
    <row r="35" spans="1:9" ht="15" customHeight="1">
      <c r="A35" s="13">
        <v>31</v>
      </c>
      <c r="B35" s="22" t="s">
        <v>96</v>
      </c>
      <c r="C35" s="22" t="s">
        <v>97</v>
      </c>
      <c r="D35" s="13" t="s">
        <v>72</v>
      </c>
      <c r="E35" s="22" t="s">
        <v>98</v>
      </c>
      <c r="F35" s="23">
        <v>0.028240740740740736</v>
      </c>
      <c r="G35" s="13" t="str">
        <f t="shared" si="0"/>
        <v>4.04/km</v>
      </c>
      <c r="H35" s="14">
        <f t="shared" si="1"/>
        <v>0.006134259259259256</v>
      </c>
      <c r="I35" s="14">
        <f>F35-INDEX($F$5:$F$89,MATCH(D35,$D$5:$D$89,0))</f>
        <v>0.0018055555555555498</v>
      </c>
    </row>
    <row r="36" spans="1:9" ht="15" customHeight="1">
      <c r="A36" s="13">
        <v>32</v>
      </c>
      <c r="B36" s="22" t="s">
        <v>99</v>
      </c>
      <c r="C36" s="22" t="s">
        <v>100</v>
      </c>
      <c r="D36" s="13" t="s">
        <v>24</v>
      </c>
      <c r="E36" s="22" t="s">
        <v>101</v>
      </c>
      <c r="F36" s="23">
        <v>0.028333333333333332</v>
      </c>
      <c r="G36" s="13" t="str">
        <f t="shared" si="0"/>
        <v>4.05/km</v>
      </c>
      <c r="H36" s="14">
        <f t="shared" si="1"/>
        <v>0.0062268518518518515</v>
      </c>
      <c r="I36" s="14">
        <f>F36-INDEX($F$5:$F$89,MATCH(D36,$D$5:$D$89,0))</f>
        <v>0.004872685185185185</v>
      </c>
    </row>
    <row r="37" spans="1:9" ht="15" customHeight="1">
      <c r="A37" s="13">
        <v>33</v>
      </c>
      <c r="B37" s="22" t="s">
        <v>102</v>
      </c>
      <c r="C37" s="22" t="s">
        <v>103</v>
      </c>
      <c r="D37" s="13" t="s">
        <v>41</v>
      </c>
      <c r="E37" s="22" t="s">
        <v>104</v>
      </c>
      <c r="F37" s="23">
        <v>0.028506944444444442</v>
      </c>
      <c r="G37" s="13" t="str">
        <f t="shared" si="0"/>
        <v>4.06/km</v>
      </c>
      <c r="H37" s="14">
        <f t="shared" si="1"/>
        <v>0.006400462962962962</v>
      </c>
      <c r="I37" s="14">
        <f>F37-INDEX($F$5:$F$89,MATCH(D37,$D$5:$D$89,0))</f>
        <v>0.004120370370370368</v>
      </c>
    </row>
    <row r="38" spans="1:9" ht="15" customHeight="1">
      <c r="A38" s="13">
        <v>34</v>
      </c>
      <c r="B38" s="22" t="s">
        <v>105</v>
      </c>
      <c r="C38" s="22" t="s">
        <v>106</v>
      </c>
      <c r="D38" s="13" t="s">
        <v>72</v>
      </c>
      <c r="E38" s="22" t="s">
        <v>98</v>
      </c>
      <c r="F38" s="23">
        <v>0.02855324074074074</v>
      </c>
      <c r="G38" s="13" t="str">
        <f t="shared" si="0"/>
        <v>4.07/km</v>
      </c>
      <c r="H38" s="14">
        <f t="shared" si="1"/>
        <v>0.00644675925925926</v>
      </c>
      <c r="I38" s="14">
        <f>F38-INDEX($F$5:$F$89,MATCH(D38,$D$5:$D$89,0))</f>
        <v>0.0021180555555555536</v>
      </c>
    </row>
    <row r="39" spans="1:9" ht="15" customHeight="1">
      <c r="A39" s="13">
        <v>35</v>
      </c>
      <c r="B39" s="22" t="s">
        <v>107</v>
      </c>
      <c r="C39" s="22" t="s">
        <v>108</v>
      </c>
      <c r="D39" s="13" t="s">
        <v>31</v>
      </c>
      <c r="E39" s="22" t="s">
        <v>46</v>
      </c>
      <c r="F39" s="23">
        <v>0.028587962962962964</v>
      </c>
      <c r="G39" s="13" t="str">
        <f t="shared" si="0"/>
        <v>4.07/km</v>
      </c>
      <c r="H39" s="14">
        <f t="shared" si="1"/>
        <v>0.006481481481481484</v>
      </c>
      <c r="I39" s="14">
        <f>F39-INDEX($F$5:$F$89,MATCH(D39,$D$5:$D$89,0))</f>
        <v>0.0048263888888888905</v>
      </c>
    </row>
    <row r="40" spans="1:9" ht="15" customHeight="1">
      <c r="A40" s="13">
        <v>36</v>
      </c>
      <c r="B40" s="35" t="s">
        <v>109</v>
      </c>
      <c r="C40" s="35" t="s">
        <v>110</v>
      </c>
      <c r="D40" s="36" t="s">
        <v>55</v>
      </c>
      <c r="E40" s="35" t="s">
        <v>111</v>
      </c>
      <c r="F40" s="39">
        <v>0.028611111111111115</v>
      </c>
      <c r="G40" s="13" t="str">
        <f t="shared" si="0"/>
        <v>4.07/km</v>
      </c>
      <c r="H40" s="14">
        <f t="shared" si="1"/>
        <v>0.0065046296296296345</v>
      </c>
      <c r="I40" s="14">
        <f>F40-INDEX($F$5:$F$89,MATCH(D40,$D$5:$D$89,0))</f>
        <v>0.002893518518518521</v>
      </c>
    </row>
    <row r="41" spans="1:9" ht="15" customHeight="1">
      <c r="A41" s="13">
        <v>37</v>
      </c>
      <c r="B41" s="22" t="s">
        <v>112</v>
      </c>
      <c r="C41" s="22" t="s">
        <v>113</v>
      </c>
      <c r="D41" s="13" t="s">
        <v>45</v>
      </c>
      <c r="E41" s="22" t="s">
        <v>83</v>
      </c>
      <c r="F41" s="23">
        <v>0.028877314814814817</v>
      </c>
      <c r="G41" s="13" t="str">
        <f t="shared" si="0"/>
        <v>4.10/km</v>
      </c>
      <c r="H41" s="14">
        <f t="shared" si="1"/>
        <v>0.006770833333333337</v>
      </c>
      <c r="I41" s="14">
        <f>F41-INDEX($F$5:$F$89,MATCH(D41,$D$5:$D$89,0))</f>
        <v>0.004328703703703703</v>
      </c>
    </row>
    <row r="42" spans="1:9" ht="15" customHeight="1">
      <c r="A42" s="13">
        <v>38</v>
      </c>
      <c r="B42" s="35" t="s">
        <v>114</v>
      </c>
      <c r="C42" s="35" t="s">
        <v>115</v>
      </c>
      <c r="D42" s="36" t="s">
        <v>116</v>
      </c>
      <c r="E42" s="35" t="s">
        <v>117</v>
      </c>
      <c r="F42" s="39">
        <v>0.02922453703703704</v>
      </c>
      <c r="G42" s="13" t="str">
        <f t="shared" si="0"/>
        <v>4.13/km</v>
      </c>
      <c r="H42" s="14">
        <f t="shared" si="1"/>
        <v>0.007118055555555558</v>
      </c>
      <c r="I42" s="14">
        <f>F42-INDEX($F$5:$F$89,MATCH(D42,$D$5:$D$89,0))</f>
        <v>0</v>
      </c>
    </row>
    <row r="43" spans="1:9" ht="15" customHeight="1">
      <c r="A43" s="13">
        <v>39</v>
      </c>
      <c r="B43" s="22" t="s">
        <v>118</v>
      </c>
      <c r="C43" s="22" t="s">
        <v>119</v>
      </c>
      <c r="D43" s="13" t="s">
        <v>41</v>
      </c>
      <c r="E43" s="22" t="s">
        <v>62</v>
      </c>
      <c r="F43" s="23">
        <v>0.029629629629629627</v>
      </c>
      <c r="G43" s="13" t="str">
        <f t="shared" si="0"/>
        <v>4.16/km</v>
      </c>
      <c r="H43" s="14">
        <f t="shared" si="1"/>
        <v>0.007523148148148147</v>
      </c>
      <c r="I43" s="14">
        <f>F43-INDEX($F$5:$F$89,MATCH(D43,$D$5:$D$89,0))</f>
        <v>0.005243055555555553</v>
      </c>
    </row>
    <row r="44" spans="1:9" ht="15" customHeight="1">
      <c r="A44" s="13">
        <v>40</v>
      </c>
      <c r="B44" s="22" t="s">
        <v>120</v>
      </c>
      <c r="C44" s="22" t="s">
        <v>121</v>
      </c>
      <c r="D44" s="13" t="s">
        <v>24</v>
      </c>
      <c r="E44" s="22" t="s">
        <v>80</v>
      </c>
      <c r="F44" s="23">
        <v>0.029953703703703705</v>
      </c>
      <c r="G44" s="13" t="str">
        <f t="shared" si="0"/>
        <v>4.19/km</v>
      </c>
      <c r="H44" s="14">
        <f t="shared" si="1"/>
        <v>0.007847222222222224</v>
      </c>
      <c r="I44" s="14">
        <f>F44-INDEX($F$5:$F$89,MATCH(D44,$D$5:$D$89,0))</f>
        <v>0.0064930555555555575</v>
      </c>
    </row>
    <row r="45" spans="1:9" ht="15" customHeight="1">
      <c r="A45" s="26">
        <v>41</v>
      </c>
      <c r="B45" s="27" t="s">
        <v>122</v>
      </c>
      <c r="C45" s="27" t="s">
        <v>123</v>
      </c>
      <c r="D45" s="26" t="s">
        <v>24</v>
      </c>
      <c r="E45" s="27" t="s">
        <v>212</v>
      </c>
      <c r="F45" s="28">
        <v>0.030115740740740738</v>
      </c>
      <c r="G45" s="26" t="str">
        <f t="shared" si="0"/>
        <v>4.20/km</v>
      </c>
      <c r="H45" s="29">
        <f t="shared" si="1"/>
        <v>0.008009259259259258</v>
      </c>
      <c r="I45" s="29">
        <f>F45-INDEX($F$5:$F$89,MATCH(D45,$D$5:$D$89,0))</f>
        <v>0.006655092592592591</v>
      </c>
    </row>
    <row r="46" spans="1:9" ht="15" customHeight="1">
      <c r="A46" s="13">
        <v>42</v>
      </c>
      <c r="B46" s="22" t="s">
        <v>81</v>
      </c>
      <c r="C46" s="22" t="s">
        <v>124</v>
      </c>
      <c r="D46" s="13" t="s">
        <v>95</v>
      </c>
      <c r="E46" s="22" t="s">
        <v>83</v>
      </c>
      <c r="F46" s="23">
        <v>0.030173611111111113</v>
      </c>
      <c r="G46" s="13" t="str">
        <f t="shared" si="0"/>
        <v>4.21/km</v>
      </c>
      <c r="H46" s="14">
        <f t="shared" si="1"/>
        <v>0.008067129629629632</v>
      </c>
      <c r="I46" s="14">
        <f>F46-INDEX($F$5:$F$89,MATCH(D46,$D$5:$D$89,0))</f>
        <v>0.0020370370370370386</v>
      </c>
    </row>
    <row r="47" spans="1:9" ht="15" customHeight="1">
      <c r="A47" s="26">
        <v>43</v>
      </c>
      <c r="B47" s="27" t="s">
        <v>125</v>
      </c>
      <c r="C47" s="27" t="s">
        <v>126</v>
      </c>
      <c r="D47" s="26" t="s">
        <v>45</v>
      </c>
      <c r="E47" s="27" t="s">
        <v>212</v>
      </c>
      <c r="F47" s="28">
        <v>0.03023148148148148</v>
      </c>
      <c r="G47" s="26" t="str">
        <f t="shared" si="0"/>
        <v>4.21/km</v>
      </c>
      <c r="H47" s="29">
        <f t="shared" si="1"/>
        <v>0.008125</v>
      </c>
      <c r="I47" s="29">
        <f>F47-INDEX($F$5:$F$89,MATCH(D47,$D$5:$D$89,0))</f>
        <v>0.005682870370370366</v>
      </c>
    </row>
    <row r="48" spans="1:9" ht="15" customHeight="1">
      <c r="A48" s="26">
        <v>44</v>
      </c>
      <c r="B48" s="27" t="s">
        <v>127</v>
      </c>
      <c r="C48" s="27" t="s">
        <v>128</v>
      </c>
      <c r="D48" s="26" t="s">
        <v>31</v>
      </c>
      <c r="E48" s="27" t="s">
        <v>212</v>
      </c>
      <c r="F48" s="28">
        <v>0.030347222222222223</v>
      </c>
      <c r="G48" s="26" t="str">
        <f t="shared" si="0"/>
        <v>4.22/km</v>
      </c>
      <c r="H48" s="29">
        <f t="shared" si="1"/>
        <v>0.008240740740740743</v>
      </c>
      <c r="I48" s="29">
        <f>F48-INDEX($F$5:$F$89,MATCH(D48,$D$5:$D$89,0))</f>
        <v>0.0065856481481481495</v>
      </c>
    </row>
    <row r="49" spans="1:9" ht="15" customHeight="1">
      <c r="A49" s="13">
        <v>45</v>
      </c>
      <c r="B49" s="22" t="s">
        <v>129</v>
      </c>
      <c r="C49" s="22" t="s">
        <v>126</v>
      </c>
      <c r="D49" s="13" t="s">
        <v>45</v>
      </c>
      <c r="E49" s="22" t="s">
        <v>83</v>
      </c>
      <c r="F49" s="23">
        <v>0.030428240740740742</v>
      </c>
      <c r="G49" s="13" t="str">
        <f t="shared" si="0"/>
        <v>4.23/km</v>
      </c>
      <c r="H49" s="14">
        <f t="shared" si="1"/>
        <v>0.008321759259259261</v>
      </c>
      <c r="I49" s="14">
        <f>F49-INDEX($F$5:$F$89,MATCH(D49,$D$5:$D$89,0))</f>
        <v>0.005879629629629627</v>
      </c>
    </row>
    <row r="50" spans="1:9" ht="15" customHeight="1">
      <c r="A50" s="13">
        <v>46</v>
      </c>
      <c r="B50" s="22" t="s">
        <v>130</v>
      </c>
      <c r="C50" s="22" t="s">
        <v>60</v>
      </c>
      <c r="D50" s="13" t="s">
        <v>24</v>
      </c>
      <c r="E50" s="22" t="s">
        <v>131</v>
      </c>
      <c r="F50" s="23">
        <v>0.030486111111111113</v>
      </c>
      <c r="G50" s="13" t="str">
        <f t="shared" si="0"/>
        <v>4.23/km</v>
      </c>
      <c r="H50" s="14">
        <f t="shared" si="1"/>
        <v>0.008379629629629633</v>
      </c>
      <c r="I50" s="14">
        <f>F50-INDEX($F$5:$F$89,MATCH(D50,$D$5:$D$89,0))</f>
        <v>0.007025462962962966</v>
      </c>
    </row>
    <row r="51" spans="1:9" ht="15" customHeight="1">
      <c r="A51" s="13">
        <v>47</v>
      </c>
      <c r="B51" s="22" t="s">
        <v>132</v>
      </c>
      <c r="C51" s="22" t="s">
        <v>133</v>
      </c>
      <c r="D51" s="13" t="s">
        <v>134</v>
      </c>
      <c r="E51" s="22" t="s">
        <v>25</v>
      </c>
      <c r="F51" s="23">
        <v>0.030555555555555555</v>
      </c>
      <c r="G51" s="13" t="str">
        <f t="shared" si="0"/>
        <v>4.24/km</v>
      </c>
      <c r="H51" s="14">
        <f t="shared" si="1"/>
        <v>0.008449074074074074</v>
      </c>
      <c r="I51" s="14">
        <f>F51-INDEX($F$5:$F$89,MATCH(D51,$D$5:$D$89,0))</f>
        <v>0</v>
      </c>
    </row>
    <row r="52" spans="1:9" ht="15" customHeight="1">
      <c r="A52" s="13">
        <v>48</v>
      </c>
      <c r="B52" s="22" t="s">
        <v>135</v>
      </c>
      <c r="C52" s="22" t="s">
        <v>37</v>
      </c>
      <c r="D52" s="13" t="s">
        <v>45</v>
      </c>
      <c r="E52" s="22" t="s">
        <v>136</v>
      </c>
      <c r="F52" s="23">
        <v>0.03079861111111111</v>
      </c>
      <c r="G52" s="13" t="str">
        <f t="shared" si="0"/>
        <v>4.26/km</v>
      </c>
      <c r="H52" s="14">
        <f t="shared" si="1"/>
        <v>0.00869212962962963</v>
      </c>
      <c r="I52" s="14">
        <f>F52-INDEX($F$5:$F$89,MATCH(D52,$D$5:$D$89,0))</f>
        <v>0.006249999999999995</v>
      </c>
    </row>
    <row r="53" spans="1:9" ht="15" customHeight="1">
      <c r="A53" s="26">
        <v>49</v>
      </c>
      <c r="B53" s="27" t="s">
        <v>137</v>
      </c>
      <c r="C53" s="27" t="s">
        <v>82</v>
      </c>
      <c r="D53" s="26" t="s">
        <v>95</v>
      </c>
      <c r="E53" s="27" t="s">
        <v>212</v>
      </c>
      <c r="F53" s="28">
        <v>0.031030092592592592</v>
      </c>
      <c r="G53" s="26" t="str">
        <f t="shared" si="0"/>
        <v>4.28/km</v>
      </c>
      <c r="H53" s="29">
        <f t="shared" si="1"/>
        <v>0.008923611111111111</v>
      </c>
      <c r="I53" s="29">
        <f>F53-INDEX($F$5:$F$89,MATCH(D53,$D$5:$D$89,0))</f>
        <v>0.0028935185185185175</v>
      </c>
    </row>
    <row r="54" spans="1:9" ht="15" customHeight="1">
      <c r="A54" s="13">
        <v>50</v>
      </c>
      <c r="B54" s="22" t="s">
        <v>138</v>
      </c>
      <c r="C54" s="22" t="s">
        <v>139</v>
      </c>
      <c r="D54" s="13" t="s">
        <v>140</v>
      </c>
      <c r="E54" s="22" t="s">
        <v>141</v>
      </c>
      <c r="F54" s="23">
        <v>0.03107638888888889</v>
      </c>
      <c r="G54" s="13" t="str">
        <f t="shared" si="0"/>
        <v>4.29/km</v>
      </c>
      <c r="H54" s="14">
        <f t="shared" si="1"/>
        <v>0.008969907407407409</v>
      </c>
      <c r="I54" s="14">
        <f>F54-INDEX($F$5:$F$89,MATCH(D54,$D$5:$D$89,0))</f>
        <v>0</v>
      </c>
    </row>
    <row r="55" spans="1:9" ht="15" customHeight="1">
      <c r="A55" s="13">
        <v>51</v>
      </c>
      <c r="B55" s="35" t="s">
        <v>142</v>
      </c>
      <c r="C55" s="35" t="s">
        <v>143</v>
      </c>
      <c r="D55" s="36" t="s">
        <v>144</v>
      </c>
      <c r="E55" s="35" t="s">
        <v>69</v>
      </c>
      <c r="F55" s="39">
        <v>0.031111111111111107</v>
      </c>
      <c r="G55" s="13" t="str">
        <f t="shared" si="0"/>
        <v>4.29/km</v>
      </c>
      <c r="H55" s="14">
        <f t="shared" si="1"/>
        <v>0.009004629629629626</v>
      </c>
      <c r="I55" s="14">
        <f>F55-INDEX($F$5:$F$89,MATCH(D55,$D$5:$D$89,0))</f>
        <v>0</v>
      </c>
    </row>
    <row r="56" spans="1:9" ht="15" customHeight="1">
      <c r="A56" s="13">
        <v>52</v>
      </c>
      <c r="B56" s="22" t="s">
        <v>145</v>
      </c>
      <c r="C56" s="22" t="s">
        <v>146</v>
      </c>
      <c r="D56" s="13" t="s">
        <v>24</v>
      </c>
      <c r="E56" s="22" t="s">
        <v>69</v>
      </c>
      <c r="F56" s="23">
        <v>0.031145833333333334</v>
      </c>
      <c r="G56" s="13" t="str">
        <f t="shared" si="0"/>
        <v>4.29/km</v>
      </c>
      <c r="H56" s="14">
        <f t="shared" si="1"/>
        <v>0.009039351851851854</v>
      </c>
      <c r="I56" s="14">
        <f>F56-INDEX($F$5:$F$89,MATCH(D56,$D$5:$D$89,0))</f>
        <v>0.007685185185185187</v>
      </c>
    </row>
    <row r="57" spans="1:9" ht="15" customHeight="1">
      <c r="A57" s="13">
        <v>53</v>
      </c>
      <c r="B57" s="35" t="s">
        <v>147</v>
      </c>
      <c r="C57" s="35" t="s">
        <v>148</v>
      </c>
      <c r="D57" s="36" t="s">
        <v>116</v>
      </c>
      <c r="E57" s="35" t="s">
        <v>149</v>
      </c>
      <c r="F57" s="39">
        <v>0.03125</v>
      </c>
      <c r="G57" s="13" t="str">
        <f t="shared" si="0"/>
        <v>4.30/km</v>
      </c>
      <c r="H57" s="14">
        <f t="shared" si="1"/>
        <v>0.00914351851851852</v>
      </c>
      <c r="I57" s="14">
        <f>F57-INDEX($F$5:$F$89,MATCH(D57,$D$5:$D$89,0))</f>
        <v>0.0020254629629629615</v>
      </c>
    </row>
    <row r="58" spans="1:9" ht="15" customHeight="1">
      <c r="A58" s="13">
        <v>54</v>
      </c>
      <c r="B58" s="22" t="s">
        <v>150</v>
      </c>
      <c r="C58" s="22" t="s">
        <v>151</v>
      </c>
      <c r="D58" s="13" t="s">
        <v>24</v>
      </c>
      <c r="E58" s="22" t="s">
        <v>80</v>
      </c>
      <c r="F58" s="23">
        <v>0.03197916666666666</v>
      </c>
      <c r="G58" s="13" t="str">
        <f t="shared" si="0"/>
        <v>4.36/km</v>
      </c>
      <c r="H58" s="14">
        <f t="shared" si="1"/>
        <v>0.009872685185185182</v>
      </c>
      <c r="I58" s="14">
        <f>F58-INDEX($F$5:$F$89,MATCH(D58,$D$5:$D$89,0))</f>
        <v>0.008518518518518516</v>
      </c>
    </row>
    <row r="59" spans="1:9" ht="15" customHeight="1">
      <c r="A59" s="13">
        <v>55</v>
      </c>
      <c r="B59" s="22" t="s">
        <v>152</v>
      </c>
      <c r="C59" s="22" t="s">
        <v>37</v>
      </c>
      <c r="D59" s="13" t="s">
        <v>45</v>
      </c>
      <c r="E59" s="22" t="s">
        <v>69</v>
      </c>
      <c r="F59" s="23">
        <v>0.03203703703703704</v>
      </c>
      <c r="G59" s="13" t="str">
        <f t="shared" si="0"/>
        <v>4.37/km</v>
      </c>
      <c r="H59" s="14">
        <f t="shared" si="1"/>
        <v>0.009930555555555557</v>
      </c>
      <c r="I59" s="14">
        <f>F59-INDEX($F$5:$F$89,MATCH(D59,$D$5:$D$89,0))</f>
        <v>0.007488425925925923</v>
      </c>
    </row>
    <row r="60" spans="1:9" ht="15" customHeight="1">
      <c r="A60" s="13">
        <v>56</v>
      </c>
      <c r="B60" s="35" t="s">
        <v>153</v>
      </c>
      <c r="C60" s="35" t="s">
        <v>154</v>
      </c>
      <c r="D60" s="36" t="s">
        <v>155</v>
      </c>
      <c r="E60" s="35" t="s">
        <v>156</v>
      </c>
      <c r="F60" s="39">
        <v>0.032337962962962964</v>
      </c>
      <c r="G60" s="13" t="str">
        <f t="shared" si="0"/>
        <v>4.39/km</v>
      </c>
      <c r="H60" s="14">
        <f t="shared" si="1"/>
        <v>0.010231481481481484</v>
      </c>
      <c r="I60" s="14">
        <f>F60-INDEX($F$5:$F$89,MATCH(D60,$D$5:$D$89,0))</f>
        <v>0</v>
      </c>
    </row>
    <row r="61" spans="1:9" ht="15" customHeight="1">
      <c r="A61" s="13">
        <v>57</v>
      </c>
      <c r="B61" s="22" t="s">
        <v>157</v>
      </c>
      <c r="C61" s="22" t="s">
        <v>124</v>
      </c>
      <c r="D61" s="13" t="s">
        <v>45</v>
      </c>
      <c r="E61" s="22" t="s">
        <v>25</v>
      </c>
      <c r="F61" s="23">
        <v>0.03300925925925926</v>
      </c>
      <c r="G61" s="13" t="str">
        <f t="shared" si="0"/>
        <v>4.45/km</v>
      </c>
      <c r="H61" s="14">
        <f t="shared" si="1"/>
        <v>0.010902777777777779</v>
      </c>
      <c r="I61" s="14">
        <f>F61-INDEX($F$5:$F$89,MATCH(D61,$D$5:$D$89,0))</f>
        <v>0.008460648148148144</v>
      </c>
    </row>
    <row r="62" spans="1:9" ht="15" customHeight="1">
      <c r="A62" s="13">
        <v>58</v>
      </c>
      <c r="B62" s="35" t="s">
        <v>158</v>
      </c>
      <c r="C62" s="35" t="s">
        <v>159</v>
      </c>
      <c r="D62" s="36" t="s">
        <v>89</v>
      </c>
      <c r="E62" s="35" t="s">
        <v>160</v>
      </c>
      <c r="F62" s="39">
        <v>0.03309027777777778</v>
      </c>
      <c r="G62" s="13" t="str">
        <f t="shared" si="0"/>
        <v>4.46/km</v>
      </c>
      <c r="H62" s="14">
        <f t="shared" si="1"/>
        <v>0.0109837962962963</v>
      </c>
      <c r="I62" s="14">
        <f>F62-INDEX($F$5:$F$89,MATCH(D62,$D$5:$D$89,0))</f>
        <v>0.00541666666666667</v>
      </c>
    </row>
    <row r="63" spans="1:9" ht="15" customHeight="1">
      <c r="A63" s="13">
        <v>59</v>
      </c>
      <c r="B63" s="22" t="s">
        <v>161</v>
      </c>
      <c r="C63" s="22" t="s">
        <v>37</v>
      </c>
      <c r="D63" s="13" t="s">
        <v>24</v>
      </c>
      <c r="E63" s="22" t="s">
        <v>162</v>
      </c>
      <c r="F63" s="23">
        <v>0.03329861111111111</v>
      </c>
      <c r="G63" s="13" t="str">
        <f t="shared" si="0"/>
        <v>4.48/km</v>
      </c>
      <c r="H63" s="14">
        <f t="shared" si="1"/>
        <v>0.011192129629629632</v>
      </c>
      <c r="I63" s="14">
        <f>F63-INDEX($F$5:$F$89,MATCH(D63,$D$5:$D$89,0))</f>
        <v>0.009837962962962965</v>
      </c>
    </row>
    <row r="64" spans="1:9" ht="15" customHeight="1">
      <c r="A64" s="13">
        <v>60</v>
      </c>
      <c r="B64" s="22" t="s">
        <v>163</v>
      </c>
      <c r="C64" s="22" t="s">
        <v>164</v>
      </c>
      <c r="D64" s="13" t="s">
        <v>45</v>
      </c>
      <c r="E64" s="22" t="s">
        <v>69</v>
      </c>
      <c r="F64" s="23">
        <v>0.03347222222222222</v>
      </c>
      <c r="G64" s="13" t="str">
        <f t="shared" si="0"/>
        <v>4.49/km</v>
      </c>
      <c r="H64" s="14">
        <f t="shared" si="1"/>
        <v>0.011365740740740742</v>
      </c>
      <c r="I64" s="14">
        <f>F64-INDEX($F$5:$F$89,MATCH(D64,$D$5:$D$89,0))</f>
        <v>0.008923611111111108</v>
      </c>
    </row>
    <row r="65" spans="1:9" ht="15" customHeight="1">
      <c r="A65" s="13">
        <v>61</v>
      </c>
      <c r="B65" s="35" t="s">
        <v>165</v>
      </c>
      <c r="C65" s="35" t="s">
        <v>154</v>
      </c>
      <c r="D65" s="36" t="s">
        <v>89</v>
      </c>
      <c r="E65" s="35" t="s">
        <v>104</v>
      </c>
      <c r="F65" s="39">
        <v>0.03357638888888889</v>
      </c>
      <c r="G65" s="13" t="str">
        <f t="shared" si="0"/>
        <v>4.50/km</v>
      </c>
      <c r="H65" s="14">
        <f t="shared" si="1"/>
        <v>0.011469907407407411</v>
      </c>
      <c r="I65" s="14">
        <f>F65-INDEX($F$5:$F$89,MATCH(D65,$D$5:$D$89,0))</f>
        <v>0.005902777777777781</v>
      </c>
    </row>
    <row r="66" spans="1:9" ht="15" customHeight="1">
      <c r="A66" s="13">
        <v>62</v>
      </c>
      <c r="B66" s="22" t="s">
        <v>166</v>
      </c>
      <c r="C66" s="22" t="s">
        <v>167</v>
      </c>
      <c r="D66" s="13" t="s">
        <v>45</v>
      </c>
      <c r="E66" s="22" t="s">
        <v>168</v>
      </c>
      <c r="F66" s="23">
        <v>0.034027777777777775</v>
      </c>
      <c r="G66" s="13" t="str">
        <f t="shared" si="0"/>
        <v>4.54/km</v>
      </c>
      <c r="H66" s="14">
        <f t="shared" si="1"/>
        <v>0.011921296296296294</v>
      </c>
      <c r="I66" s="14">
        <f>F66-INDEX($F$5:$F$89,MATCH(D66,$D$5:$D$89,0))</f>
        <v>0.00947916666666666</v>
      </c>
    </row>
    <row r="67" spans="1:9" ht="15" customHeight="1">
      <c r="A67" s="13">
        <v>63</v>
      </c>
      <c r="B67" s="22" t="s">
        <v>169</v>
      </c>
      <c r="C67" s="22" t="s">
        <v>170</v>
      </c>
      <c r="D67" s="13" t="s">
        <v>45</v>
      </c>
      <c r="E67" s="22" t="s">
        <v>18</v>
      </c>
      <c r="F67" s="23">
        <v>0.03415509259259259</v>
      </c>
      <c r="G67" s="13" t="str">
        <f t="shared" si="0"/>
        <v>4.55/km</v>
      </c>
      <c r="H67" s="14">
        <f t="shared" si="1"/>
        <v>0.01204861111111111</v>
      </c>
      <c r="I67" s="14">
        <f>F67-INDEX($F$5:$F$89,MATCH(D67,$D$5:$D$89,0))</f>
        <v>0.009606481481481476</v>
      </c>
    </row>
    <row r="68" spans="1:9" ht="15" customHeight="1">
      <c r="A68" s="13">
        <v>64</v>
      </c>
      <c r="B68" s="22" t="s">
        <v>171</v>
      </c>
      <c r="C68" s="22" t="s">
        <v>82</v>
      </c>
      <c r="D68" s="13" t="s">
        <v>45</v>
      </c>
      <c r="E68" s="22" t="s">
        <v>46</v>
      </c>
      <c r="F68" s="23">
        <v>0.03436342592592593</v>
      </c>
      <c r="G68" s="13" t="str">
        <f t="shared" si="0"/>
        <v>4.57/km</v>
      </c>
      <c r="H68" s="14">
        <f t="shared" si="1"/>
        <v>0.012256944444444449</v>
      </c>
      <c r="I68" s="14">
        <f>F68-INDEX($F$5:$F$89,MATCH(D68,$D$5:$D$89,0))</f>
        <v>0.009814814814814814</v>
      </c>
    </row>
    <row r="69" spans="1:9" ht="15" customHeight="1">
      <c r="A69" s="13">
        <v>65</v>
      </c>
      <c r="B69" s="22" t="s">
        <v>172</v>
      </c>
      <c r="C69" s="22" t="s">
        <v>126</v>
      </c>
      <c r="D69" s="13" t="s">
        <v>134</v>
      </c>
      <c r="E69" s="22" t="s">
        <v>173</v>
      </c>
      <c r="F69" s="23">
        <v>0.03445601851851852</v>
      </c>
      <c r="G69" s="13" t="str">
        <f aca="true" t="shared" si="2" ref="G69:G89">TEXT(INT((HOUR(F69)*3600+MINUTE(F69)*60+SECOND(F69))/$I$3/60),"0")&amp;"."&amp;TEXT(MOD((HOUR(F69)*3600+MINUTE(F69)*60+SECOND(F69))/$I$3,60),"00")&amp;"/km"</f>
        <v>4.58/km</v>
      </c>
      <c r="H69" s="14">
        <f aca="true" t="shared" si="3" ref="H69:H75">F69-$F$5</f>
        <v>0.012349537037037037</v>
      </c>
      <c r="I69" s="14">
        <f>F69-INDEX($F$5:$F$89,MATCH(D69,$D$5:$D$89,0))</f>
        <v>0.003900462962962963</v>
      </c>
    </row>
    <row r="70" spans="1:9" ht="15" customHeight="1">
      <c r="A70" s="13">
        <v>66</v>
      </c>
      <c r="B70" s="35" t="s">
        <v>174</v>
      </c>
      <c r="C70" s="35" t="s">
        <v>175</v>
      </c>
      <c r="D70" s="36" t="s">
        <v>116</v>
      </c>
      <c r="E70" s="35" t="s">
        <v>173</v>
      </c>
      <c r="F70" s="39">
        <v>0.03450231481481481</v>
      </c>
      <c r="G70" s="13" t="str">
        <f t="shared" si="2"/>
        <v>4.58/km</v>
      </c>
      <c r="H70" s="14">
        <f t="shared" si="3"/>
        <v>0.012395833333333332</v>
      </c>
      <c r="I70" s="14">
        <f>F70-INDEX($F$5:$F$89,MATCH(D70,$D$5:$D$89,0))</f>
        <v>0.005277777777777774</v>
      </c>
    </row>
    <row r="71" spans="1:9" ht="15" customHeight="1">
      <c r="A71" s="13">
        <v>67</v>
      </c>
      <c r="B71" s="22" t="s">
        <v>176</v>
      </c>
      <c r="C71" s="22" t="s">
        <v>82</v>
      </c>
      <c r="D71" s="13" t="s">
        <v>72</v>
      </c>
      <c r="E71" s="22" t="s">
        <v>25</v>
      </c>
      <c r="F71" s="23">
        <v>0.034571759259259253</v>
      </c>
      <c r="G71" s="13" t="str">
        <f t="shared" si="2"/>
        <v>4.59/km</v>
      </c>
      <c r="H71" s="14">
        <f t="shared" si="3"/>
        <v>0.012465277777777773</v>
      </c>
      <c r="I71" s="14">
        <f>F71-INDEX($F$5:$F$89,MATCH(D71,$D$5:$D$89,0))</f>
        <v>0.008136574074074067</v>
      </c>
    </row>
    <row r="72" spans="1:9" ht="15" customHeight="1">
      <c r="A72" s="13">
        <v>68</v>
      </c>
      <c r="B72" s="22" t="s">
        <v>177</v>
      </c>
      <c r="C72" s="22" t="s">
        <v>178</v>
      </c>
      <c r="D72" s="13" t="s">
        <v>72</v>
      </c>
      <c r="E72" s="22" t="s">
        <v>83</v>
      </c>
      <c r="F72" s="23">
        <v>0.03483796296296296</v>
      </c>
      <c r="G72" s="13" t="str">
        <f t="shared" si="2"/>
        <v>5.01/km</v>
      </c>
      <c r="H72" s="14">
        <f t="shared" si="3"/>
        <v>0.012731481481481479</v>
      </c>
      <c r="I72" s="14">
        <f>F72-INDEX($F$5:$F$89,MATCH(D72,$D$5:$D$89,0))</f>
        <v>0.008402777777777773</v>
      </c>
    </row>
    <row r="73" spans="1:9" ht="15" customHeight="1">
      <c r="A73" s="26">
        <v>69</v>
      </c>
      <c r="B73" s="27" t="s">
        <v>179</v>
      </c>
      <c r="C73" s="27" t="s">
        <v>122</v>
      </c>
      <c r="D73" s="26" t="s">
        <v>140</v>
      </c>
      <c r="E73" s="27" t="s">
        <v>212</v>
      </c>
      <c r="F73" s="28">
        <v>0.03521990740740741</v>
      </c>
      <c r="G73" s="26" t="str">
        <f t="shared" si="2"/>
        <v>5.04/km</v>
      </c>
      <c r="H73" s="29">
        <f t="shared" si="3"/>
        <v>0.013113425925925928</v>
      </c>
      <c r="I73" s="29">
        <f>F73-INDEX($F$5:$F$89,MATCH(D73,$D$5:$D$89,0))</f>
        <v>0.004143518518518519</v>
      </c>
    </row>
    <row r="74" spans="1:9" ht="15" customHeight="1">
      <c r="A74" s="13">
        <v>70</v>
      </c>
      <c r="B74" s="22" t="s">
        <v>180</v>
      </c>
      <c r="C74" s="22" t="s">
        <v>106</v>
      </c>
      <c r="D74" s="13" t="s">
        <v>181</v>
      </c>
      <c r="E74" s="22" t="s">
        <v>182</v>
      </c>
      <c r="F74" s="23">
        <v>0.03561342592592592</v>
      </c>
      <c r="G74" s="13" t="str">
        <f t="shared" si="2"/>
        <v>5.08/km</v>
      </c>
      <c r="H74" s="14">
        <f t="shared" si="3"/>
        <v>0.013506944444444443</v>
      </c>
      <c r="I74" s="14">
        <f>F74-INDEX($F$5:$F$89,MATCH(D74,$D$5:$D$89,0))</f>
        <v>0</v>
      </c>
    </row>
    <row r="75" spans="1:9" ht="15" customHeight="1">
      <c r="A75" s="13">
        <v>71</v>
      </c>
      <c r="B75" s="35" t="s">
        <v>183</v>
      </c>
      <c r="C75" s="35" t="s">
        <v>184</v>
      </c>
      <c r="D75" s="36" t="s">
        <v>185</v>
      </c>
      <c r="E75" s="35" t="s">
        <v>173</v>
      </c>
      <c r="F75" s="39">
        <v>0.039050925925925926</v>
      </c>
      <c r="G75" s="13" t="str">
        <f t="shared" si="2"/>
        <v>5.37/km</v>
      </c>
      <c r="H75" s="14">
        <f t="shared" si="3"/>
        <v>0.016944444444444446</v>
      </c>
      <c r="I75" s="14">
        <f>F75-INDEX($F$5:$F$89,MATCH(D75,$D$5:$D$89,0))</f>
        <v>0</v>
      </c>
    </row>
    <row r="76" spans="1:9" ht="15" customHeight="1">
      <c r="A76" s="13">
        <v>72</v>
      </c>
      <c r="B76" s="22" t="s">
        <v>109</v>
      </c>
      <c r="C76" s="22" t="s">
        <v>186</v>
      </c>
      <c r="D76" s="13" t="s">
        <v>45</v>
      </c>
      <c r="E76" s="22" t="s">
        <v>111</v>
      </c>
      <c r="F76" s="23">
        <v>0.03922453703703704</v>
      </c>
      <c r="G76" s="13" t="str">
        <f t="shared" si="2"/>
        <v>5.39/km</v>
      </c>
      <c r="H76" s="14">
        <f aca="true" t="shared" si="4" ref="H76:H89">F76-$F$5</f>
        <v>0.017118055555555556</v>
      </c>
      <c r="I76" s="14">
        <f>F76-INDEX($F$5:$F$89,MATCH(D76,$D$5:$D$89,0))</f>
        <v>0.014675925925925922</v>
      </c>
    </row>
    <row r="77" spans="1:9" ht="15" customHeight="1">
      <c r="A77" s="13">
        <v>73</v>
      </c>
      <c r="B77" s="22" t="s">
        <v>187</v>
      </c>
      <c r="C77" s="22" t="s">
        <v>188</v>
      </c>
      <c r="D77" s="13" t="s">
        <v>134</v>
      </c>
      <c r="E77" s="22" t="s">
        <v>189</v>
      </c>
      <c r="F77" s="23">
        <v>0.03935185185185185</v>
      </c>
      <c r="G77" s="13" t="str">
        <f t="shared" si="2"/>
        <v>5.40/km</v>
      </c>
      <c r="H77" s="14">
        <f t="shared" si="4"/>
        <v>0.017245370370370373</v>
      </c>
      <c r="I77" s="14">
        <f>F77-INDEX($F$5:$F$89,MATCH(D77,$D$5:$D$89,0))</f>
        <v>0.008796296296296299</v>
      </c>
    </row>
    <row r="78" spans="1:9" ht="15" customHeight="1">
      <c r="A78" s="13">
        <v>74</v>
      </c>
      <c r="B78" s="22" t="s">
        <v>190</v>
      </c>
      <c r="C78" s="22" t="s">
        <v>139</v>
      </c>
      <c r="D78" s="13" t="s">
        <v>140</v>
      </c>
      <c r="E78" s="22" t="s">
        <v>168</v>
      </c>
      <c r="F78" s="23">
        <v>0.039594907407407405</v>
      </c>
      <c r="G78" s="13" t="str">
        <f t="shared" si="2"/>
        <v>5.42/km</v>
      </c>
      <c r="H78" s="14">
        <f t="shared" si="4"/>
        <v>0.017488425925925925</v>
      </c>
      <c r="I78" s="14">
        <f>F78-INDEX($F$5:$F$89,MATCH(D78,$D$5:$D$89,0))</f>
        <v>0.008518518518518516</v>
      </c>
    </row>
    <row r="79" spans="1:9" ht="15" customHeight="1">
      <c r="A79" s="13">
        <v>75</v>
      </c>
      <c r="B79" s="22" t="s">
        <v>191</v>
      </c>
      <c r="C79" s="22" t="s">
        <v>128</v>
      </c>
      <c r="D79" s="13" t="s">
        <v>95</v>
      </c>
      <c r="E79" s="22" t="s">
        <v>156</v>
      </c>
      <c r="F79" s="23">
        <v>0.039768518518518516</v>
      </c>
      <c r="G79" s="13" t="str">
        <f t="shared" si="2"/>
        <v>5.44/km</v>
      </c>
      <c r="H79" s="14">
        <f t="shared" si="4"/>
        <v>0.017662037037037035</v>
      </c>
      <c r="I79" s="14">
        <f>F79-INDEX($F$5:$F$89,MATCH(D79,$D$5:$D$89,0))</f>
        <v>0.011631944444444441</v>
      </c>
    </row>
    <row r="80" spans="1:9" ht="15" customHeight="1">
      <c r="A80" s="13">
        <v>76</v>
      </c>
      <c r="B80" s="22" t="s">
        <v>192</v>
      </c>
      <c r="C80" s="22" t="s">
        <v>85</v>
      </c>
      <c r="D80" s="13" t="s">
        <v>24</v>
      </c>
      <c r="E80" s="22" t="s">
        <v>193</v>
      </c>
      <c r="F80" s="23">
        <v>0.040682870370370376</v>
      </c>
      <c r="G80" s="13" t="str">
        <f t="shared" si="2"/>
        <v>5.52/km</v>
      </c>
      <c r="H80" s="14">
        <f t="shared" si="4"/>
        <v>0.018576388888888896</v>
      </c>
      <c r="I80" s="14">
        <f>F80-INDEX($F$5:$F$89,MATCH(D80,$D$5:$D$89,0))</f>
        <v>0.01722222222222223</v>
      </c>
    </row>
    <row r="81" spans="1:9" ht="15" customHeight="1">
      <c r="A81" s="13">
        <v>77</v>
      </c>
      <c r="B81" s="22" t="s">
        <v>194</v>
      </c>
      <c r="C81" s="22" t="s">
        <v>195</v>
      </c>
      <c r="D81" s="13" t="s">
        <v>140</v>
      </c>
      <c r="E81" s="22" t="s">
        <v>25</v>
      </c>
      <c r="F81" s="23">
        <v>0.04076388888888889</v>
      </c>
      <c r="G81" s="13" t="str">
        <f t="shared" si="2"/>
        <v>5.52/km</v>
      </c>
      <c r="H81" s="14">
        <f t="shared" si="4"/>
        <v>0.01865740740740741</v>
      </c>
      <c r="I81" s="14">
        <f>F81-INDEX($F$5:$F$89,MATCH(D81,$D$5:$D$89,0))</f>
        <v>0.009687500000000002</v>
      </c>
    </row>
    <row r="82" spans="1:9" ht="15" customHeight="1">
      <c r="A82" s="13">
        <v>78</v>
      </c>
      <c r="B82" s="35" t="s">
        <v>196</v>
      </c>
      <c r="C82" s="35" t="s">
        <v>197</v>
      </c>
      <c r="D82" s="36" t="s">
        <v>89</v>
      </c>
      <c r="E82" s="35" t="s">
        <v>193</v>
      </c>
      <c r="F82" s="39">
        <v>0.04086805555555555</v>
      </c>
      <c r="G82" s="13" t="str">
        <f t="shared" si="2"/>
        <v>5.53/km</v>
      </c>
      <c r="H82" s="14">
        <f t="shared" si="4"/>
        <v>0.018761574074074073</v>
      </c>
      <c r="I82" s="14">
        <f>F82-INDEX($F$5:$F$89,MATCH(D82,$D$5:$D$89,0))</f>
        <v>0.013194444444444443</v>
      </c>
    </row>
    <row r="83" spans="1:9" ht="15" customHeight="1">
      <c r="A83" s="13">
        <v>79</v>
      </c>
      <c r="B83" s="22" t="s">
        <v>198</v>
      </c>
      <c r="C83" s="22" t="s">
        <v>199</v>
      </c>
      <c r="D83" s="13" t="s">
        <v>31</v>
      </c>
      <c r="E83" s="22" t="s">
        <v>200</v>
      </c>
      <c r="F83" s="23">
        <v>0.04092592592592593</v>
      </c>
      <c r="G83" s="13" t="str">
        <f t="shared" si="2"/>
        <v>5.54/km</v>
      </c>
      <c r="H83" s="14">
        <f t="shared" si="4"/>
        <v>0.018819444444444448</v>
      </c>
      <c r="I83" s="14">
        <f>F83-INDEX($F$5:$F$89,MATCH(D83,$D$5:$D$89,0))</f>
        <v>0.017164351851851854</v>
      </c>
    </row>
    <row r="84" spans="1:9" ht="15" customHeight="1">
      <c r="A84" s="13">
        <v>80</v>
      </c>
      <c r="B84" s="22" t="s">
        <v>201</v>
      </c>
      <c r="C84" s="22" t="s">
        <v>71</v>
      </c>
      <c r="D84" s="13" t="s">
        <v>140</v>
      </c>
      <c r="E84" s="22" t="s">
        <v>69</v>
      </c>
      <c r="F84" s="23">
        <v>0.041296296296296296</v>
      </c>
      <c r="G84" s="13" t="str">
        <f t="shared" si="2"/>
        <v>5.57/km</v>
      </c>
      <c r="H84" s="14">
        <f t="shared" si="4"/>
        <v>0.019189814814814816</v>
      </c>
      <c r="I84" s="14">
        <f>F84-INDEX($F$5:$F$89,MATCH(D84,$D$5:$D$89,0))</f>
        <v>0.010219907407407407</v>
      </c>
    </row>
    <row r="85" spans="1:9" ht="15" customHeight="1">
      <c r="A85" s="13">
        <v>81</v>
      </c>
      <c r="B85" s="22" t="s">
        <v>202</v>
      </c>
      <c r="C85" s="22" t="s">
        <v>82</v>
      </c>
      <c r="D85" s="13" t="s">
        <v>95</v>
      </c>
      <c r="E85" s="22" t="s">
        <v>189</v>
      </c>
      <c r="F85" s="23">
        <v>0.043738425925925924</v>
      </c>
      <c r="G85" s="13" t="str">
        <f t="shared" si="2"/>
        <v>6.18/km</v>
      </c>
      <c r="H85" s="14">
        <f t="shared" si="4"/>
        <v>0.021631944444444443</v>
      </c>
      <c r="I85" s="14">
        <f>F85-INDEX($F$5:$F$89,MATCH(D85,$D$5:$D$89,0))</f>
        <v>0.01560185185185185</v>
      </c>
    </row>
    <row r="86" spans="1:9" ht="15" customHeight="1">
      <c r="A86" s="13">
        <v>82</v>
      </c>
      <c r="B86" s="22" t="s">
        <v>203</v>
      </c>
      <c r="C86" s="22" t="s">
        <v>204</v>
      </c>
      <c r="D86" s="13" t="s">
        <v>95</v>
      </c>
      <c r="E86" s="22" t="s">
        <v>200</v>
      </c>
      <c r="F86" s="23">
        <v>0.04501157407407407</v>
      </c>
      <c r="G86" s="13" t="str">
        <f t="shared" si="2"/>
        <v>6.29/km</v>
      </c>
      <c r="H86" s="14">
        <f t="shared" si="4"/>
        <v>0.02290509259259259</v>
      </c>
      <c r="I86" s="14">
        <f>F86-INDEX($F$5:$F$89,MATCH(D86,$D$5:$D$89,0))</f>
        <v>0.016874999999999998</v>
      </c>
    </row>
    <row r="87" spans="1:9" ht="15" customHeight="1">
      <c r="A87" s="26">
        <v>83</v>
      </c>
      <c r="B87" s="37" t="s">
        <v>205</v>
      </c>
      <c r="C87" s="37" t="s">
        <v>206</v>
      </c>
      <c r="D87" s="38" t="s">
        <v>207</v>
      </c>
      <c r="E87" s="27" t="s">
        <v>212</v>
      </c>
      <c r="F87" s="40">
        <v>0.046608796296296294</v>
      </c>
      <c r="G87" s="26" t="str">
        <f t="shared" si="2"/>
        <v>6.43/km</v>
      </c>
      <c r="H87" s="29">
        <f t="shared" si="4"/>
        <v>0.024502314814814814</v>
      </c>
      <c r="I87" s="29">
        <f>F87-INDEX($F$5:$F$89,MATCH(D87,$D$5:$D$89,0))</f>
        <v>0</v>
      </c>
    </row>
    <row r="88" spans="1:9" ht="15" customHeight="1">
      <c r="A88" s="13">
        <v>84</v>
      </c>
      <c r="B88" s="22" t="s">
        <v>208</v>
      </c>
      <c r="C88" s="22" t="s">
        <v>44</v>
      </c>
      <c r="D88" s="13" t="s">
        <v>181</v>
      </c>
      <c r="E88" s="22" t="s">
        <v>32</v>
      </c>
      <c r="F88" s="23">
        <v>0.04776620370370371</v>
      </c>
      <c r="G88" s="13" t="str">
        <f t="shared" si="2"/>
        <v>6.53/km</v>
      </c>
      <c r="H88" s="14">
        <f t="shared" si="4"/>
        <v>0.025659722222222226</v>
      </c>
      <c r="I88" s="14">
        <f>F88-INDEX($F$5:$F$89,MATCH(D88,$D$5:$D$89,0))</f>
        <v>0.012152777777777783</v>
      </c>
    </row>
    <row r="89" spans="1:9" ht="15" customHeight="1">
      <c r="A89" s="16">
        <v>85</v>
      </c>
      <c r="B89" s="24" t="s">
        <v>209</v>
      </c>
      <c r="C89" s="24" t="s">
        <v>210</v>
      </c>
      <c r="D89" s="16" t="s">
        <v>134</v>
      </c>
      <c r="E89" s="24" t="s">
        <v>211</v>
      </c>
      <c r="F89" s="25">
        <v>0.04780092592592592</v>
      </c>
      <c r="G89" s="16" t="str">
        <f t="shared" si="2"/>
        <v>6.53/km</v>
      </c>
      <c r="H89" s="17">
        <f t="shared" si="4"/>
        <v>0.02569444444444444</v>
      </c>
      <c r="I89" s="17">
        <f>F89-INDEX($F$5:$F$89,MATCH(D89,$D$5:$D$89,0))</f>
        <v>0.017245370370370366</v>
      </c>
    </row>
  </sheetData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Maratonina di Moricone</v>
      </c>
      <c r="B1" s="33"/>
      <c r="C1" s="33"/>
    </row>
    <row r="2" spans="1:3" ht="42" customHeight="1">
      <c r="A2" s="34" t="str">
        <f>Individuale!A3&amp;" km. "&amp;Individuale!I3</f>
        <v>Moricone (RM) Italia - Domenica 02/12/2012 km. 10</v>
      </c>
      <c r="B2" s="34"/>
      <c r="C2" s="3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41">
        <v>1</v>
      </c>
      <c r="B4" s="42" t="s">
        <v>212</v>
      </c>
      <c r="C4" s="43">
        <v>8</v>
      </c>
    </row>
    <row r="5" spans="1:3" ht="15" customHeight="1">
      <c r="A5" s="13">
        <v>2</v>
      </c>
      <c r="B5" s="22" t="s">
        <v>25</v>
      </c>
      <c r="C5" s="44">
        <v>7</v>
      </c>
    </row>
    <row r="6" spans="1:3" ht="15" customHeight="1">
      <c r="A6" s="13">
        <v>3</v>
      </c>
      <c r="B6" s="22" t="s">
        <v>69</v>
      </c>
      <c r="C6" s="44">
        <v>6</v>
      </c>
    </row>
    <row r="7" spans="1:3" ht="15" customHeight="1">
      <c r="A7" s="13">
        <v>4</v>
      </c>
      <c r="B7" s="22" t="s">
        <v>46</v>
      </c>
      <c r="C7" s="44">
        <v>6</v>
      </c>
    </row>
    <row r="8" spans="1:3" ht="15" customHeight="1">
      <c r="A8" s="13">
        <v>5</v>
      </c>
      <c r="B8" s="22" t="s">
        <v>83</v>
      </c>
      <c r="C8" s="44">
        <v>5</v>
      </c>
    </row>
    <row r="9" spans="1:3" ht="15" customHeight="1">
      <c r="A9" s="13">
        <v>6</v>
      </c>
      <c r="B9" s="22" t="s">
        <v>173</v>
      </c>
      <c r="C9" s="44">
        <v>3</v>
      </c>
    </row>
    <row r="10" spans="1:3" ht="15" customHeight="1">
      <c r="A10" s="13">
        <v>7</v>
      </c>
      <c r="B10" s="22" t="s">
        <v>80</v>
      </c>
      <c r="C10" s="44">
        <v>3</v>
      </c>
    </row>
    <row r="11" spans="1:3" ht="15" customHeight="1">
      <c r="A11" s="13">
        <v>8</v>
      </c>
      <c r="B11" s="22" t="s">
        <v>32</v>
      </c>
      <c r="C11" s="44">
        <v>3</v>
      </c>
    </row>
    <row r="12" spans="1:3" ht="15" customHeight="1">
      <c r="A12" s="13">
        <v>9</v>
      </c>
      <c r="B12" s="22" t="s">
        <v>168</v>
      </c>
      <c r="C12" s="44">
        <v>2</v>
      </c>
    </row>
    <row r="13" spans="1:3" ht="15" customHeight="1">
      <c r="A13" s="13">
        <v>10</v>
      </c>
      <c r="B13" s="22" t="s">
        <v>193</v>
      </c>
      <c r="C13" s="44">
        <v>2</v>
      </c>
    </row>
    <row r="14" spans="1:3" ht="15" customHeight="1">
      <c r="A14" s="13">
        <v>11</v>
      </c>
      <c r="B14" s="22" t="s">
        <v>189</v>
      </c>
      <c r="C14" s="44">
        <v>2</v>
      </c>
    </row>
    <row r="15" spans="1:3" ht="15" customHeight="1">
      <c r="A15" s="13">
        <v>12</v>
      </c>
      <c r="B15" s="22" t="s">
        <v>62</v>
      </c>
      <c r="C15" s="44">
        <v>2</v>
      </c>
    </row>
    <row r="16" spans="1:3" ht="15" customHeight="1">
      <c r="A16" s="13">
        <v>13</v>
      </c>
      <c r="B16" s="22" t="s">
        <v>98</v>
      </c>
      <c r="C16" s="44">
        <v>2</v>
      </c>
    </row>
    <row r="17" spans="1:3" ht="15" customHeight="1">
      <c r="A17" s="13">
        <v>14</v>
      </c>
      <c r="B17" s="22" t="s">
        <v>111</v>
      </c>
      <c r="C17" s="44">
        <v>2</v>
      </c>
    </row>
    <row r="18" spans="1:3" ht="15" customHeight="1">
      <c r="A18" s="13">
        <v>15</v>
      </c>
      <c r="B18" s="22" t="s">
        <v>156</v>
      </c>
      <c r="C18" s="44">
        <v>2</v>
      </c>
    </row>
    <row r="19" spans="1:3" ht="15" customHeight="1">
      <c r="A19" s="13">
        <v>16</v>
      </c>
      <c r="B19" s="22" t="s">
        <v>51</v>
      </c>
      <c r="C19" s="44">
        <v>2</v>
      </c>
    </row>
    <row r="20" spans="1:3" ht="15" customHeight="1">
      <c r="A20" s="13">
        <v>17</v>
      </c>
      <c r="B20" s="22" t="s">
        <v>104</v>
      </c>
      <c r="C20" s="44">
        <v>2</v>
      </c>
    </row>
    <row r="21" spans="1:3" ht="15" customHeight="1">
      <c r="A21" s="13">
        <v>18</v>
      </c>
      <c r="B21" s="22" t="s">
        <v>18</v>
      </c>
      <c r="C21" s="44">
        <v>2</v>
      </c>
    </row>
    <row r="22" spans="1:3" ht="15" customHeight="1">
      <c r="A22" s="13">
        <v>19</v>
      </c>
      <c r="B22" s="22" t="s">
        <v>28</v>
      </c>
      <c r="C22" s="44">
        <v>2</v>
      </c>
    </row>
    <row r="23" spans="1:3" ht="15" customHeight="1">
      <c r="A23" s="13">
        <v>20</v>
      </c>
      <c r="B23" s="22" t="s">
        <v>200</v>
      </c>
      <c r="C23" s="44">
        <v>2</v>
      </c>
    </row>
    <row r="24" spans="1:3" ht="15" customHeight="1">
      <c r="A24" s="13">
        <v>21</v>
      </c>
      <c r="B24" s="22" t="s">
        <v>160</v>
      </c>
      <c r="C24" s="44">
        <v>1</v>
      </c>
    </row>
    <row r="25" spans="1:3" ht="15" customHeight="1">
      <c r="A25" s="13">
        <v>22</v>
      </c>
      <c r="B25" s="22" t="s">
        <v>211</v>
      </c>
      <c r="C25" s="44">
        <v>1</v>
      </c>
    </row>
    <row r="26" spans="1:3" ht="15" customHeight="1">
      <c r="A26" s="13">
        <v>23</v>
      </c>
      <c r="B26" s="22" t="s">
        <v>35</v>
      </c>
      <c r="C26" s="44">
        <v>1</v>
      </c>
    </row>
    <row r="27" spans="1:3" ht="15" customHeight="1">
      <c r="A27" s="13">
        <v>24</v>
      </c>
      <c r="B27" s="22" t="s">
        <v>42</v>
      </c>
      <c r="C27" s="44">
        <v>1</v>
      </c>
    </row>
    <row r="28" spans="1:3" ht="15" customHeight="1">
      <c r="A28" s="13">
        <v>25</v>
      </c>
      <c r="B28" s="22" t="s">
        <v>15</v>
      </c>
      <c r="C28" s="44">
        <v>1</v>
      </c>
    </row>
    <row r="29" spans="1:3" ht="15" customHeight="1">
      <c r="A29" s="13">
        <v>26</v>
      </c>
      <c r="B29" s="22" t="s">
        <v>162</v>
      </c>
      <c r="C29" s="44">
        <v>1</v>
      </c>
    </row>
    <row r="30" spans="1:3" ht="15" customHeight="1">
      <c r="A30" s="13">
        <v>27</v>
      </c>
      <c r="B30" s="22" t="s">
        <v>141</v>
      </c>
      <c r="C30" s="44">
        <v>1</v>
      </c>
    </row>
    <row r="31" spans="1:3" ht="15" customHeight="1">
      <c r="A31" s="13">
        <v>28</v>
      </c>
      <c r="B31" s="22" t="s">
        <v>78</v>
      </c>
      <c r="C31" s="44">
        <v>1</v>
      </c>
    </row>
    <row r="32" spans="1:3" ht="15" customHeight="1">
      <c r="A32" s="13">
        <v>29</v>
      </c>
      <c r="B32" s="22" t="s">
        <v>38</v>
      </c>
      <c r="C32" s="44">
        <v>1</v>
      </c>
    </row>
    <row r="33" spans="1:3" ht="15" customHeight="1">
      <c r="A33" s="13">
        <v>30</v>
      </c>
      <c r="B33" s="22" t="s">
        <v>64</v>
      </c>
      <c r="C33" s="44">
        <v>1</v>
      </c>
    </row>
    <row r="34" spans="1:3" ht="15" customHeight="1">
      <c r="A34" s="13">
        <v>31</v>
      </c>
      <c r="B34" s="22" t="s">
        <v>86</v>
      </c>
      <c r="C34" s="44">
        <v>1</v>
      </c>
    </row>
    <row r="35" spans="1:3" ht="15" customHeight="1">
      <c r="A35" s="13">
        <v>32</v>
      </c>
      <c r="B35" s="22" t="s">
        <v>56</v>
      </c>
      <c r="C35" s="44">
        <v>1</v>
      </c>
    </row>
    <row r="36" spans="1:3" ht="15" customHeight="1">
      <c r="A36" s="13">
        <v>33</v>
      </c>
      <c r="B36" s="22" t="s">
        <v>136</v>
      </c>
      <c r="C36" s="44">
        <v>1</v>
      </c>
    </row>
    <row r="37" spans="1:3" ht="15" customHeight="1">
      <c r="A37" s="13">
        <v>34</v>
      </c>
      <c r="B37" s="22" t="s">
        <v>117</v>
      </c>
      <c r="C37" s="44">
        <v>1</v>
      </c>
    </row>
    <row r="38" spans="1:3" ht="15" customHeight="1">
      <c r="A38" s="13">
        <v>35</v>
      </c>
      <c r="B38" s="22" t="s">
        <v>182</v>
      </c>
      <c r="C38" s="44">
        <v>1</v>
      </c>
    </row>
    <row r="39" spans="1:3" ht="15" customHeight="1">
      <c r="A39" s="13">
        <v>36</v>
      </c>
      <c r="B39" s="22" t="s">
        <v>21</v>
      </c>
      <c r="C39" s="44">
        <v>1</v>
      </c>
    </row>
    <row r="40" spans="1:3" ht="15" customHeight="1">
      <c r="A40" s="13">
        <v>37</v>
      </c>
      <c r="B40" s="22" t="s">
        <v>131</v>
      </c>
      <c r="C40" s="44">
        <v>1</v>
      </c>
    </row>
    <row r="41" spans="1:3" ht="15" customHeight="1">
      <c r="A41" s="13">
        <v>38</v>
      </c>
      <c r="B41" s="22" t="s">
        <v>90</v>
      </c>
      <c r="C41" s="44">
        <v>1</v>
      </c>
    </row>
    <row r="42" spans="1:3" ht="15" customHeight="1">
      <c r="A42" s="13">
        <v>39</v>
      </c>
      <c r="B42" s="22" t="s">
        <v>149</v>
      </c>
      <c r="C42" s="44">
        <v>1</v>
      </c>
    </row>
    <row r="43" spans="1:3" ht="15" customHeight="1">
      <c r="A43" s="16">
        <v>40</v>
      </c>
      <c r="B43" s="24" t="s">
        <v>101</v>
      </c>
      <c r="C43" s="45">
        <v>1</v>
      </c>
    </row>
    <row r="44" ht="12.75">
      <c r="C44" s="2">
        <f>SUM(C4:C43)</f>
        <v>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2012-12-04T14:54:21Z</dcterms:modified>
  <cp:category/>
  <cp:version/>
  <cp:contentType/>
  <cp:contentStatus/>
</cp:coreProperties>
</file>