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'Individuale'!$A$4:$J$77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<sst xmlns="http://schemas.openxmlformats.org/spreadsheetml/2006/main" count="340" uniqueCount="164">
  <si>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</si>
  <si>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</si>
  <si>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</si>
  <si>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</si>
  <si>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</si>
  <si>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</si>
  <si>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</si>
  <si>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</si>
  <si>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</si>
  <si>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</si>
  <si>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</si>
  <si>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</si>
  <si>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REA</t>
  </si>
  <si>
    <t>MASTROPIETRO</t>
  </si>
  <si>
    <t>GRECO</t>
  </si>
  <si>
    <t>MANCINI</t>
  </si>
  <si>
    <t>TOMASSI</t>
  </si>
  <si>
    <t>LOMBARDI</t>
  </si>
  <si>
    <t>DI PALMA</t>
  </si>
  <si>
    <t>GENOVESE</t>
  </si>
  <si>
    <t>GIORDANI</t>
  </si>
  <si>
    <t>CONTE</t>
  </si>
  <si>
    <t>DI VITO</t>
  </si>
  <si>
    <t>CORSI</t>
  </si>
  <si>
    <t>MINOTTI</t>
  </si>
  <si>
    <t>LUCARELLI</t>
  </si>
  <si>
    <t>CICERCHIA</t>
  </si>
  <si>
    <t>ASD Ernica Running</t>
  </si>
  <si>
    <t>Marco</t>
  </si>
  <si>
    <t>SUBIACO</t>
  </si>
  <si>
    <t>Gianluca</t>
  </si>
  <si>
    <t>ASD Atina Trail Running</t>
  </si>
  <si>
    <t>LBM Trail Team</t>
  </si>
  <si>
    <t>Antonio</t>
  </si>
  <si>
    <t>Giovanni</t>
  </si>
  <si>
    <t>Giuseppe</t>
  </si>
  <si>
    <t>Vincenzo</t>
  </si>
  <si>
    <t>Atletica Sabaudia</t>
  </si>
  <si>
    <t>ASD Cat Sport Roma</t>
  </si>
  <si>
    <t>Polisportiva A. Fava</t>
  </si>
  <si>
    <t>Giulio</t>
  </si>
  <si>
    <t>-</t>
  </si>
  <si>
    <t>A.S.D. Podistica Solidarietà</t>
  </si>
  <si>
    <t>1ª edizione</t>
  </si>
  <si>
    <t>MALLOZZI</t>
  </si>
  <si>
    <t>Francesco</t>
  </si>
  <si>
    <t>Gabriele</t>
  </si>
  <si>
    <t>CorriAlvito</t>
  </si>
  <si>
    <t>MARROCCO</t>
  </si>
  <si>
    <t>Giampietro</t>
  </si>
  <si>
    <t>Ernica Running</t>
  </si>
  <si>
    <t>LILLA</t>
  </si>
  <si>
    <t>Archimede</t>
  </si>
  <si>
    <t>DE PAULIS</t>
  </si>
  <si>
    <t>Ronaldo</t>
  </si>
  <si>
    <t>GS Cai Sora</t>
  </si>
  <si>
    <t>PARISI</t>
  </si>
  <si>
    <t>Roberto M.</t>
  </si>
  <si>
    <t>AVALLONE</t>
  </si>
  <si>
    <t>Carlo</t>
  </si>
  <si>
    <t>Poligolfo Formia</t>
  </si>
  <si>
    <t>DE FEO</t>
  </si>
  <si>
    <t>Napoli 1000venti arl</t>
  </si>
  <si>
    <t>DI VASTA</t>
  </si>
  <si>
    <t>Giorgio</t>
  </si>
  <si>
    <t>Atletica Eni</t>
  </si>
  <si>
    <t>TAVOLIERI</t>
  </si>
  <si>
    <t>Massimo</t>
  </si>
  <si>
    <t>SANTORO</t>
  </si>
  <si>
    <t>Davide</t>
  </si>
  <si>
    <t>EVANGELISTA</t>
  </si>
  <si>
    <t>Felice</t>
  </si>
  <si>
    <t>VACCA</t>
  </si>
  <si>
    <t>ASD Roccagorga</t>
  </si>
  <si>
    <t>COZZOLINO</t>
  </si>
  <si>
    <t>CAVALIERE</t>
  </si>
  <si>
    <t>Tuttociclo Racing Team</t>
  </si>
  <si>
    <t>Luciano</t>
  </si>
  <si>
    <t>ASD Pod. Avis Priverno</t>
  </si>
  <si>
    <t>VALLARIO</t>
  </si>
  <si>
    <t>Olimpic Marina</t>
  </si>
  <si>
    <t>NOCE</t>
  </si>
  <si>
    <t>VELLUCCI</t>
  </si>
  <si>
    <t>Pod. Questura Latina</t>
  </si>
  <si>
    <t>IANNETTA</t>
  </si>
  <si>
    <t>Fabio</t>
  </si>
  <si>
    <t>D'ANNUNZIO</t>
  </si>
  <si>
    <t>CAPOCCIA</t>
  </si>
  <si>
    <t>Piero</t>
  </si>
  <si>
    <t>ASD Corri Alvito</t>
  </si>
  <si>
    <t>Podistica A. Fava</t>
  </si>
  <si>
    <t>COPPA</t>
  </si>
  <si>
    <t>Silvio</t>
  </si>
  <si>
    <t>Atletica Monticellana</t>
  </si>
  <si>
    <t>ANGIONE</t>
  </si>
  <si>
    <t>Domenico</t>
  </si>
  <si>
    <t>Eliseo</t>
  </si>
  <si>
    <t>Pol. Dil. Maremoto</t>
  </si>
  <si>
    <t>VITTI</t>
  </si>
  <si>
    <t>Mirko</t>
  </si>
  <si>
    <t>Polispotiva A. Fava</t>
  </si>
  <si>
    <t>PRATELLI</t>
  </si>
  <si>
    <t>UISP Latina</t>
  </si>
  <si>
    <t>Paolo</t>
  </si>
  <si>
    <t>PETROZZI</t>
  </si>
  <si>
    <t>Sara</t>
  </si>
  <si>
    <t>Bruno</t>
  </si>
  <si>
    <t>TERZINI</t>
  </si>
  <si>
    <t>P. Francesco</t>
  </si>
  <si>
    <t>OROFIAMMA</t>
  </si>
  <si>
    <t>Ludovico</t>
  </si>
  <si>
    <t>CAPRARO</t>
  </si>
  <si>
    <t>MARIORENZI</t>
  </si>
  <si>
    <t>D'URSO</t>
  </si>
  <si>
    <t>Aldo</t>
  </si>
  <si>
    <t>GARGARO</t>
  </si>
  <si>
    <t>FOSCHI</t>
  </si>
  <si>
    <t>Massimiliano</t>
  </si>
  <si>
    <t>LUNGARINI</t>
  </si>
  <si>
    <t>ASD Running Club Lariano</t>
  </si>
  <si>
    <t>Meri</t>
  </si>
  <si>
    <t>CAMPOLI</t>
  </si>
  <si>
    <t>DI FANTE</t>
  </si>
  <si>
    <t>Angela</t>
  </si>
  <si>
    <t>ASD Fondi Runners 2010</t>
  </si>
  <si>
    <t>DI RUSSO</t>
  </si>
  <si>
    <t>FERRAIOLI</t>
  </si>
  <si>
    <t>LACERRA</t>
  </si>
  <si>
    <t>Fiorenzo</t>
  </si>
  <si>
    <t>ASD Namastè</t>
  </si>
  <si>
    <t>GNEO</t>
  </si>
  <si>
    <t>CINELLI</t>
  </si>
  <si>
    <t>UISP Roma</t>
  </si>
  <si>
    <t>CAVICCHIA</t>
  </si>
  <si>
    <t>Podistica Aprilia</t>
  </si>
  <si>
    <t>CERVI</t>
  </si>
  <si>
    <t>CARPENTIERI</t>
  </si>
  <si>
    <t>Annunziata</t>
  </si>
  <si>
    <t>APROCIS RUNNER</t>
  </si>
  <si>
    <t>SANZI</t>
  </si>
  <si>
    <t>BUCCI</t>
  </si>
  <si>
    <t>Sabina</t>
  </si>
  <si>
    <t>NARDELLI</t>
  </si>
  <si>
    <t>Domiziana</t>
  </si>
  <si>
    <t>Loris M.</t>
  </si>
  <si>
    <t>LANNI</t>
  </si>
  <si>
    <t>CAPOCCIAMA</t>
  </si>
  <si>
    <t>Alessandra</t>
  </si>
  <si>
    <t>Podistica Pontinia</t>
  </si>
  <si>
    <t>PETRUCCI</t>
  </si>
  <si>
    <t>GIANNITELLI</t>
  </si>
  <si>
    <t>Biagio</t>
  </si>
  <si>
    <t>MARTORELLI</t>
  </si>
  <si>
    <t>Maria</t>
  </si>
  <si>
    <t>HENRY</t>
  </si>
  <si>
    <t>Angelica</t>
  </si>
  <si>
    <t>D'AGOSTINO</t>
  </si>
  <si>
    <t>LOLLO</t>
  </si>
  <si>
    <t>Nunzio</t>
  </si>
  <si>
    <t>GAVEGLIA</t>
  </si>
  <si>
    <t>Vittorio</t>
  </si>
  <si>
    <t>Annarita</t>
  </si>
  <si>
    <t>Trail dei Monti Aurunci</t>
  </si>
  <si>
    <t>Spigno Saturnia (Lt) Italia - Domenica 28/09/2014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</si>
</sst>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51" fillId="35" borderId="15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51" fillId="35" borderId="1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21" fontId="7" fillId="0" borderId="2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20" xfId="0" applyNumberFormat="1" applyFont="1" applyFill="1" applyBorder="1" applyAlignment="1">
      <alignment horizontal="center" vertical="center"/>
    </xf>
    <xf numFmtId="171" fontId="5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37" t="s">
        <v>162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 customHeight="1">
      <c r="A2" s="38" t="s">
        <v>43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4" customHeight="1">
      <c r="A3" s="39" t="s">
        <v>163</v>
      </c>
      <c r="B3" s="39"/>
      <c r="C3" s="39"/>
      <c r="D3" s="39"/>
      <c r="E3" s="39"/>
      <c r="F3" s="39"/>
      <c r="G3" s="39"/>
      <c r="H3" s="39"/>
      <c r="I3" s="3" t="s">
        <v>0</v>
      </c>
      <c r="J3" s="4">
        <v>18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44</v>
      </c>
      <c r="C5" s="16" t="s">
        <v>45</v>
      </c>
      <c r="D5" s="12" t="s">
        <v>41</v>
      </c>
      <c r="E5" s="16" t="s">
        <v>39</v>
      </c>
      <c r="F5" s="44">
        <v>0.07454861111111111</v>
      </c>
      <c r="G5" s="44">
        <v>0.07454861111111111</v>
      </c>
      <c r="H5" s="12" t="str">
        <f aca="true" t="shared" si="0" ref="H5:H33">TEXT(INT((HOUR(G5)*3600+MINUTE(G5)*60+SECOND(G5))/$J$3/60),"0")&amp;"."&amp;TEXT(MOD((HOUR(G5)*3600+MINUTE(G5)*60+SECOND(G5))/$J$3,60),"00")&amp;"/km"</f>
        <v>5.58/km</v>
      </c>
      <c r="I5" s="21">
        <f aca="true" t="shared" si="1" ref="I5:I33">G5-$G$5</f>
        <v>0</v>
      </c>
      <c r="J5" s="21">
        <f>G5-INDEX($G$5:$G$94,MATCH(D5,$D$5:$D$94,0))</f>
        <v>0</v>
      </c>
    </row>
    <row r="6" spans="1:10" s="10" customFormat="1" ht="15" customHeight="1">
      <c r="A6" s="13">
        <v>2</v>
      </c>
      <c r="B6" s="17" t="s">
        <v>13</v>
      </c>
      <c r="C6" s="17" t="s">
        <v>46</v>
      </c>
      <c r="D6" s="13" t="s">
        <v>41</v>
      </c>
      <c r="E6" s="17" t="s">
        <v>47</v>
      </c>
      <c r="F6" s="45">
        <v>0.07505787037037037</v>
      </c>
      <c r="G6" s="45">
        <v>0.07505787037037037</v>
      </c>
      <c r="H6" s="13" t="str">
        <f t="shared" si="0"/>
        <v>6.00/km</v>
      </c>
      <c r="I6" s="14">
        <f t="shared" si="1"/>
        <v>0.0005092592592592649</v>
      </c>
      <c r="J6" s="14">
        <f>G6-INDEX($G$5:$G$94,MATCH(D6,$D$5:$D$94,0))</f>
        <v>0.0005092592592592649</v>
      </c>
    </row>
    <row r="7" spans="1:10" s="10" customFormat="1" ht="15" customHeight="1">
      <c r="A7" s="13">
        <v>3</v>
      </c>
      <c r="B7" s="17" t="s">
        <v>48</v>
      </c>
      <c r="C7" s="17" t="s">
        <v>49</v>
      </c>
      <c r="D7" s="13" t="s">
        <v>41</v>
      </c>
      <c r="E7" s="17" t="s">
        <v>50</v>
      </c>
      <c r="F7" s="45">
        <v>0.07824074074074074</v>
      </c>
      <c r="G7" s="45">
        <v>0.07824074074074074</v>
      </c>
      <c r="H7" s="13" t="str">
        <f t="shared" si="0"/>
        <v>6.16/km</v>
      </c>
      <c r="I7" s="14">
        <f t="shared" si="1"/>
        <v>0.0036921296296296285</v>
      </c>
      <c r="J7" s="14">
        <f>G7-INDEX($G$5:$G$94,MATCH(D7,$D$5:$D$94,0))</f>
        <v>0.0036921296296296285</v>
      </c>
    </row>
    <row r="8" spans="1:10" s="10" customFormat="1" ht="15" customHeight="1">
      <c r="A8" s="13">
        <v>4</v>
      </c>
      <c r="B8" s="17" t="s">
        <v>51</v>
      </c>
      <c r="C8" s="17" t="s">
        <v>52</v>
      </c>
      <c r="D8" s="13" t="s">
        <v>41</v>
      </c>
      <c r="E8" s="17" t="s">
        <v>31</v>
      </c>
      <c r="F8" s="45">
        <v>0.0798611111111111</v>
      </c>
      <c r="G8" s="45">
        <v>0.0798611111111111</v>
      </c>
      <c r="H8" s="13" t="str">
        <f t="shared" si="0"/>
        <v>6.23/km</v>
      </c>
      <c r="I8" s="14">
        <f t="shared" si="1"/>
        <v>0.005312499999999998</v>
      </c>
      <c r="J8" s="14">
        <f>G8-INDEX($G$5:$G$94,MATCH(D8,$D$5:$D$94,0))</f>
        <v>0.005312499999999998</v>
      </c>
    </row>
    <row r="9" spans="1:10" s="10" customFormat="1" ht="15" customHeight="1">
      <c r="A9" s="13">
        <v>5</v>
      </c>
      <c r="B9" s="17" t="s">
        <v>53</v>
      </c>
      <c r="C9" s="17" t="s">
        <v>54</v>
      </c>
      <c r="D9" s="13" t="s">
        <v>41</v>
      </c>
      <c r="E9" s="17" t="s">
        <v>55</v>
      </c>
      <c r="F9" s="45">
        <v>0.07987268518518519</v>
      </c>
      <c r="G9" s="45">
        <v>0.07987268518518519</v>
      </c>
      <c r="H9" s="13" t="str">
        <f t="shared" si="0"/>
        <v>6.23/km</v>
      </c>
      <c r="I9" s="14">
        <f t="shared" si="1"/>
        <v>0.005324074074074078</v>
      </c>
      <c r="J9" s="14">
        <f>G9-INDEX($G$5:$G$94,MATCH(D9,$D$5:$D$94,0))</f>
        <v>0.005324074074074078</v>
      </c>
    </row>
    <row r="10" spans="1:10" s="10" customFormat="1" ht="15" customHeight="1">
      <c r="A10" s="13">
        <v>6</v>
      </c>
      <c r="B10" s="17" t="s">
        <v>56</v>
      </c>
      <c r="C10" s="17" t="s">
        <v>57</v>
      </c>
      <c r="D10" s="13" t="s">
        <v>41</v>
      </c>
      <c r="E10" s="17" t="s">
        <v>39</v>
      </c>
      <c r="F10" s="45">
        <v>0.08119212962962963</v>
      </c>
      <c r="G10" s="45">
        <v>0.08119212962962963</v>
      </c>
      <c r="H10" s="13" t="str">
        <f t="shared" si="0"/>
        <v>6.30/km</v>
      </c>
      <c r="I10" s="14">
        <f t="shared" si="1"/>
        <v>0.006643518518518521</v>
      </c>
      <c r="J10" s="14">
        <f>G10-INDEX($G$5:$G$94,MATCH(D10,$D$5:$D$94,0))</f>
        <v>0.006643518518518521</v>
      </c>
    </row>
    <row r="11" spans="1:10" s="10" customFormat="1" ht="15" customHeight="1">
      <c r="A11" s="13">
        <v>7</v>
      </c>
      <c r="B11" s="17" t="s">
        <v>58</v>
      </c>
      <c r="C11" s="17" t="s">
        <v>59</v>
      </c>
      <c r="D11" s="13" t="s">
        <v>41</v>
      </c>
      <c r="E11" s="17" t="s">
        <v>60</v>
      </c>
      <c r="F11" s="45">
        <v>0.0878125</v>
      </c>
      <c r="G11" s="45">
        <v>0.0878125</v>
      </c>
      <c r="H11" s="13" t="str">
        <f t="shared" si="0"/>
        <v>7.02/km</v>
      </c>
      <c r="I11" s="14">
        <f t="shared" si="1"/>
        <v>0.013263888888888895</v>
      </c>
      <c r="J11" s="14">
        <f>G11-INDEX($G$5:$G$94,MATCH(D11,$D$5:$D$94,0))</f>
        <v>0.013263888888888895</v>
      </c>
    </row>
    <row r="12" spans="1:10" s="10" customFormat="1" ht="15" customHeight="1">
      <c r="A12" s="13">
        <v>8</v>
      </c>
      <c r="B12" s="17" t="s">
        <v>61</v>
      </c>
      <c r="C12" s="17" t="s">
        <v>36</v>
      </c>
      <c r="D12" s="13" t="s">
        <v>41</v>
      </c>
      <c r="E12" s="17" t="s">
        <v>62</v>
      </c>
      <c r="F12" s="45">
        <v>0.08946759259259258</v>
      </c>
      <c r="G12" s="45">
        <v>0.08946759259259258</v>
      </c>
      <c r="H12" s="13" t="str">
        <f t="shared" si="0"/>
        <v>7.09/km</v>
      </c>
      <c r="I12" s="14">
        <f t="shared" si="1"/>
        <v>0.014918981481481478</v>
      </c>
      <c r="J12" s="14">
        <f>G12-INDEX($G$5:$G$94,MATCH(D12,$D$5:$D$94,0))</f>
        <v>0.014918981481481478</v>
      </c>
    </row>
    <row r="13" spans="1:10" s="10" customFormat="1" ht="15" customHeight="1">
      <c r="A13" s="13">
        <v>9</v>
      </c>
      <c r="B13" s="17" t="s">
        <v>63</v>
      </c>
      <c r="C13" s="17" t="s">
        <v>64</v>
      </c>
      <c r="D13" s="13" t="s">
        <v>41</v>
      </c>
      <c r="E13" s="17" t="s">
        <v>65</v>
      </c>
      <c r="F13" s="45">
        <v>0.0898148148148148</v>
      </c>
      <c r="G13" s="45">
        <v>0.0898148148148148</v>
      </c>
      <c r="H13" s="13" t="str">
        <f t="shared" si="0"/>
        <v>7.11/km</v>
      </c>
      <c r="I13" s="14">
        <f t="shared" si="1"/>
        <v>0.015266203703703699</v>
      </c>
      <c r="J13" s="14">
        <f>G13-INDEX($G$5:$G$94,MATCH(D13,$D$5:$D$94,0))</f>
        <v>0.015266203703703699</v>
      </c>
    </row>
    <row r="14" spans="1:10" s="10" customFormat="1" ht="15" customHeight="1">
      <c r="A14" s="13">
        <v>10</v>
      </c>
      <c r="B14" s="17" t="s">
        <v>66</v>
      </c>
      <c r="C14" s="17" t="s">
        <v>67</v>
      </c>
      <c r="D14" s="13" t="s">
        <v>41</v>
      </c>
      <c r="E14" s="17" t="s">
        <v>31</v>
      </c>
      <c r="F14" s="45">
        <v>0.09016203703703703</v>
      </c>
      <c r="G14" s="45">
        <v>0.09016203703703703</v>
      </c>
      <c r="H14" s="13" t="str">
        <f t="shared" si="0"/>
        <v>7.13/km</v>
      </c>
      <c r="I14" s="14">
        <f t="shared" si="1"/>
        <v>0.01561342592592592</v>
      </c>
      <c r="J14" s="14">
        <f>G14-INDEX($G$5:$G$94,MATCH(D14,$D$5:$D$94,0))</f>
        <v>0.01561342592592592</v>
      </c>
    </row>
    <row r="15" spans="1:10" s="10" customFormat="1" ht="15" customHeight="1">
      <c r="A15" s="13">
        <v>11</v>
      </c>
      <c r="B15" s="17" t="s">
        <v>68</v>
      </c>
      <c r="C15" s="17" t="s">
        <v>69</v>
      </c>
      <c r="D15" s="13" t="s">
        <v>41</v>
      </c>
      <c r="E15" s="17" t="s">
        <v>31</v>
      </c>
      <c r="F15" s="45">
        <v>0.09020833333333333</v>
      </c>
      <c r="G15" s="45">
        <v>0.09020833333333333</v>
      </c>
      <c r="H15" s="13" t="str">
        <f t="shared" si="0"/>
        <v>7.13/km</v>
      </c>
      <c r="I15" s="14">
        <f t="shared" si="1"/>
        <v>0.015659722222222228</v>
      </c>
      <c r="J15" s="14">
        <f>G15-INDEX($G$5:$G$94,MATCH(D15,$D$5:$D$94,0))</f>
        <v>0.015659722222222228</v>
      </c>
    </row>
    <row r="16" spans="1:10" s="10" customFormat="1" ht="15" customHeight="1">
      <c r="A16" s="13">
        <v>12</v>
      </c>
      <c r="B16" s="17" t="s">
        <v>63</v>
      </c>
      <c r="C16" s="17" t="s">
        <v>33</v>
      </c>
      <c r="D16" s="13" t="s">
        <v>41</v>
      </c>
      <c r="E16" s="17" t="s">
        <v>65</v>
      </c>
      <c r="F16" s="45">
        <v>0.090625</v>
      </c>
      <c r="G16" s="45">
        <v>0.090625</v>
      </c>
      <c r="H16" s="13" t="str">
        <f t="shared" si="0"/>
        <v>7.15/km</v>
      </c>
      <c r="I16" s="14">
        <f t="shared" si="1"/>
        <v>0.01607638888888889</v>
      </c>
      <c r="J16" s="14">
        <f>G16-INDEX($G$5:$G$94,MATCH(D16,$D$5:$D$94,0))</f>
        <v>0.01607638888888889</v>
      </c>
    </row>
    <row r="17" spans="1:10" s="10" customFormat="1" ht="15" customHeight="1">
      <c r="A17" s="13">
        <v>13</v>
      </c>
      <c r="B17" s="17" t="s">
        <v>70</v>
      </c>
      <c r="C17" s="17" t="s">
        <v>71</v>
      </c>
      <c r="D17" s="13" t="s">
        <v>41</v>
      </c>
      <c r="E17" s="17" t="s">
        <v>31</v>
      </c>
      <c r="F17" s="45">
        <v>0.09098379629629628</v>
      </c>
      <c r="G17" s="45">
        <v>0.09098379629629628</v>
      </c>
      <c r="H17" s="13" t="str">
        <f t="shared" si="0"/>
        <v>7.17/km</v>
      </c>
      <c r="I17" s="14">
        <f t="shared" si="1"/>
        <v>0.016435185185185178</v>
      </c>
      <c r="J17" s="14">
        <f>G17-INDEX($G$5:$G$94,MATCH(D17,$D$5:$D$94,0))</f>
        <v>0.016435185185185178</v>
      </c>
    </row>
    <row r="18" spans="1:10" s="10" customFormat="1" ht="15" customHeight="1">
      <c r="A18" s="13">
        <v>14</v>
      </c>
      <c r="B18" s="17" t="s">
        <v>72</v>
      </c>
      <c r="C18" s="17" t="s">
        <v>30</v>
      </c>
      <c r="D18" s="13" t="s">
        <v>41</v>
      </c>
      <c r="E18" s="17" t="s">
        <v>73</v>
      </c>
      <c r="F18" s="45">
        <v>0.09155092592592594</v>
      </c>
      <c r="G18" s="45">
        <v>0.09155092592592594</v>
      </c>
      <c r="H18" s="13" t="str">
        <f t="shared" si="0"/>
        <v>7.19/km</v>
      </c>
      <c r="I18" s="14">
        <f t="shared" si="1"/>
        <v>0.01700231481481483</v>
      </c>
      <c r="J18" s="14">
        <f>G18-INDEX($G$5:$G$94,MATCH(D18,$D$5:$D$94,0))</f>
        <v>0.01700231481481483</v>
      </c>
    </row>
    <row r="19" spans="1:10" s="10" customFormat="1" ht="15" customHeight="1">
      <c r="A19" s="13">
        <v>15</v>
      </c>
      <c r="B19" s="17" t="s">
        <v>74</v>
      </c>
      <c r="C19" s="17" t="s">
        <v>33</v>
      </c>
      <c r="D19" s="13" t="s">
        <v>41</v>
      </c>
      <c r="E19" s="17" t="s">
        <v>39</v>
      </c>
      <c r="F19" s="45">
        <v>0.09199074074074075</v>
      </c>
      <c r="G19" s="45">
        <v>0.09199074074074075</v>
      </c>
      <c r="H19" s="13" t="str">
        <f t="shared" si="0"/>
        <v>7.22/km</v>
      </c>
      <c r="I19" s="14">
        <f t="shared" si="1"/>
        <v>0.01744212962962964</v>
      </c>
      <c r="J19" s="14">
        <f>G19-INDEX($G$5:$G$94,MATCH(D19,$D$5:$D$94,0))</f>
        <v>0.01744212962962964</v>
      </c>
    </row>
    <row r="20" spans="1:10" s="10" customFormat="1" ht="15" customHeight="1">
      <c r="A20" s="13">
        <v>16</v>
      </c>
      <c r="B20" s="17" t="s">
        <v>12</v>
      </c>
      <c r="C20" s="17" t="s">
        <v>59</v>
      </c>
      <c r="D20" s="13" t="s">
        <v>41</v>
      </c>
      <c r="E20" s="17" t="s">
        <v>31</v>
      </c>
      <c r="F20" s="45">
        <v>0.09212962962962963</v>
      </c>
      <c r="G20" s="45">
        <v>0.09212962962962963</v>
      </c>
      <c r="H20" s="13" t="str">
        <f t="shared" si="0"/>
        <v>7.22/km</v>
      </c>
      <c r="I20" s="14">
        <f t="shared" si="1"/>
        <v>0.017581018518518524</v>
      </c>
      <c r="J20" s="14">
        <f>G20-INDEX($G$5:$G$94,MATCH(D20,$D$5:$D$94,0))</f>
        <v>0.017581018518518524</v>
      </c>
    </row>
    <row r="21" spans="1:10" s="10" customFormat="1" ht="15" customHeight="1">
      <c r="A21" s="13">
        <v>17</v>
      </c>
      <c r="B21" s="17" t="s">
        <v>75</v>
      </c>
      <c r="C21" s="17" t="s">
        <v>33</v>
      </c>
      <c r="D21" s="13" t="s">
        <v>41</v>
      </c>
      <c r="E21" s="17" t="s">
        <v>76</v>
      </c>
      <c r="F21" s="45">
        <v>0.09224537037037038</v>
      </c>
      <c r="G21" s="45">
        <v>0.09224537037037038</v>
      </c>
      <c r="H21" s="13" t="str">
        <f t="shared" si="0"/>
        <v>7.23/km</v>
      </c>
      <c r="I21" s="14">
        <f t="shared" si="1"/>
        <v>0.017696759259259273</v>
      </c>
      <c r="J21" s="14">
        <f>G21-INDEX($G$5:$G$94,MATCH(D21,$D$5:$D$94,0))</f>
        <v>0.017696759259259273</v>
      </c>
    </row>
    <row r="22" spans="1:10" s="10" customFormat="1" ht="15" customHeight="1">
      <c r="A22" s="13">
        <v>18</v>
      </c>
      <c r="B22" s="17" t="s">
        <v>20</v>
      </c>
      <c r="C22" s="17" t="s">
        <v>77</v>
      </c>
      <c r="D22" s="13" t="s">
        <v>41</v>
      </c>
      <c r="E22" s="17" t="s">
        <v>78</v>
      </c>
      <c r="F22" s="45">
        <v>0.09229166666666666</v>
      </c>
      <c r="G22" s="45">
        <v>0.09229166666666666</v>
      </c>
      <c r="H22" s="13" t="str">
        <f t="shared" si="0"/>
        <v>7.23/km</v>
      </c>
      <c r="I22" s="14">
        <f t="shared" si="1"/>
        <v>0.017743055555555554</v>
      </c>
      <c r="J22" s="14">
        <f>G22-INDEX($G$5:$G$94,MATCH(D22,$D$5:$D$94,0))</f>
        <v>0.017743055555555554</v>
      </c>
    </row>
    <row r="23" spans="1:10" s="10" customFormat="1" ht="15" customHeight="1">
      <c r="A23" s="13">
        <v>19</v>
      </c>
      <c r="B23" s="17" t="s">
        <v>79</v>
      </c>
      <c r="C23" s="17" t="s">
        <v>34</v>
      </c>
      <c r="D23" s="13" t="s">
        <v>41</v>
      </c>
      <c r="E23" s="17" t="s">
        <v>80</v>
      </c>
      <c r="F23" s="45">
        <v>0.09340277777777778</v>
      </c>
      <c r="G23" s="45">
        <v>0.09340277777777778</v>
      </c>
      <c r="H23" s="13" t="str">
        <f t="shared" si="0"/>
        <v>7.28/km</v>
      </c>
      <c r="I23" s="14">
        <f t="shared" si="1"/>
        <v>0.018854166666666672</v>
      </c>
      <c r="J23" s="14">
        <f>G23-INDEX($G$5:$G$94,MATCH(D23,$D$5:$D$94,0))</f>
        <v>0.018854166666666672</v>
      </c>
    </row>
    <row r="24" spans="1:10" s="10" customFormat="1" ht="15" customHeight="1">
      <c r="A24" s="13">
        <v>20</v>
      </c>
      <c r="B24" s="17" t="s">
        <v>81</v>
      </c>
      <c r="C24" s="17" t="s">
        <v>33</v>
      </c>
      <c r="D24" s="13" t="s">
        <v>41</v>
      </c>
      <c r="E24" s="17" t="s">
        <v>27</v>
      </c>
      <c r="F24" s="45">
        <v>0.0935300925925926</v>
      </c>
      <c r="G24" s="45">
        <v>0.0935300925925926</v>
      </c>
      <c r="H24" s="13" t="str">
        <f t="shared" si="0"/>
        <v>7.29/km</v>
      </c>
      <c r="I24" s="14">
        <f t="shared" si="1"/>
        <v>0.018981481481481488</v>
      </c>
      <c r="J24" s="14">
        <f>G24-INDEX($G$5:$G$94,MATCH(D24,$D$5:$D$94,0))</f>
        <v>0.018981481481481488</v>
      </c>
    </row>
    <row r="25" spans="1:10" s="10" customFormat="1" ht="15" customHeight="1">
      <c r="A25" s="13">
        <v>21</v>
      </c>
      <c r="B25" s="17" t="s">
        <v>82</v>
      </c>
      <c r="C25" s="17" t="s">
        <v>35</v>
      </c>
      <c r="D25" s="13" t="s">
        <v>41</v>
      </c>
      <c r="E25" s="17" t="s">
        <v>83</v>
      </c>
      <c r="F25" s="45">
        <v>0.09462962962962962</v>
      </c>
      <c r="G25" s="45">
        <v>0.09462962962962962</v>
      </c>
      <c r="H25" s="13" t="str">
        <f t="shared" si="0"/>
        <v>7.34/km</v>
      </c>
      <c r="I25" s="14">
        <f t="shared" si="1"/>
        <v>0.020081018518518512</v>
      </c>
      <c r="J25" s="14">
        <f>G25-INDEX($G$5:$G$94,MATCH(D25,$D$5:$D$94,0))</f>
        <v>0.020081018518518512</v>
      </c>
    </row>
    <row r="26" spans="1:10" s="10" customFormat="1" ht="15" customHeight="1">
      <c r="A26" s="13">
        <v>22</v>
      </c>
      <c r="B26" s="17" t="s">
        <v>84</v>
      </c>
      <c r="C26" s="17" t="s">
        <v>85</v>
      </c>
      <c r="D26" s="13" t="s">
        <v>41</v>
      </c>
      <c r="E26" s="17" t="s">
        <v>31</v>
      </c>
      <c r="F26" s="45">
        <v>0.09493055555555556</v>
      </c>
      <c r="G26" s="45">
        <v>0.09493055555555556</v>
      </c>
      <c r="H26" s="13" t="str">
        <f t="shared" si="0"/>
        <v>7.36/km</v>
      </c>
      <c r="I26" s="14">
        <f t="shared" si="1"/>
        <v>0.020381944444444453</v>
      </c>
      <c r="J26" s="14">
        <f>G26-INDEX($G$5:$G$94,MATCH(D26,$D$5:$D$94,0))</f>
        <v>0.020381944444444453</v>
      </c>
    </row>
    <row r="27" spans="1:10" s="10" customFormat="1" ht="15" customHeight="1">
      <c r="A27" s="13">
        <v>23</v>
      </c>
      <c r="B27" s="17" t="s">
        <v>86</v>
      </c>
      <c r="C27" s="17" t="s">
        <v>85</v>
      </c>
      <c r="D27" s="13" t="s">
        <v>41</v>
      </c>
      <c r="E27" s="17" t="s">
        <v>31</v>
      </c>
      <c r="F27" s="45">
        <v>0.09606481481481481</v>
      </c>
      <c r="G27" s="45">
        <v>0.09606481481481481</v>
      </c>
      <c r="H27" s="13" t="str">
        <f t="shared" si="0"/>
        <v>7.41/km</v>
      </c>
      <c r="I27" s="14">
        <f t="shared" si="1"/>
        <v>0.021516203703703704</v>
      </c>
      <c r="J27" s="14">
        <f>G27-INDEX($G$5:$G$94,MATCH(D27,$D$5:$D$94,0))</f>
        <v>0.021516203703703704</v>
      </c>
    </row>
    <row r="28" spans="1:10" s="11" customFormat="1" ht="15" customHeight="1">
      <c r="A28" s="13">
        <v>24</v>
      </c>
      <c r="B28" s="17" t="s">
        <v>87</v>
      </c>
      <c r="C28" s="17" t="s">
        <v>88</v>
      </c>
      <c r="D28" s="13" t="s">
        <v>41</v>
      </c>
      <c r="E28" s="17" t="s">
        <v>89</v>
      </c>
      <c r="F28" s="45">
        <v>0.09633101851851851</v>
      </c>
      <c r="G28" s="45">
        <v>0.09633101851851851</v>
      </c>
      <c r="H28" s="13" t="str">
        <f t="shared" si="0"/>
        <v>7.42/km</v>
      </c>
      <c r="I28" s="14">
        <f t="shared" si="1"/>
        <v>0.021782407407407403</v>
      </c>
      <c r="J28" s="14">
        <f>G28-INDEX($G$5:$G$94,MATCH(D28,$D$5:$D$94,0))</f>
        <v>0.021782407407407403</v>
      </c>
    </row>
    <row r="29" spans="1:10" ht="15" customHeight="1">
      <c r="A29" s="18">
        <v>25</v>
      </c>
      <c r="B29" s="20" t="s">
        <v>26</v>
      </c>
      <c r="C29" s="20" t="s">
        <v>67</v>
      </c>
      <c r="D29" s="18" t="s">
        <v>41</v>
      </c>
      <c r="E29" s="20" t="s">
        <v>42</v>
      </c>
      <c r="F29" s="47">
        <v>0.09710648148148149</v>
      </c>
      <c r="G29" s="47">
        <v>0.09710648148148149</v>
      </c>
      <c r="H29" s="18" t="str">
        <f t="shared" si="0"/>
        <v>7.46/km</v>
      </c>
      <c r="I29" s="19">
        <f t="shared" si="1"/>
        <v>0.02255787037037038</v>
      </c>
      <c r="J29" s="19">
        <f>G29-INDEX($G$5:$G$94,MATCH(D29,$D$5:$D$94,0))</f>
        <v>0.02255787037037038</v>
      </c>
    </row>
    <row r="30" spans="1:10" ht="15" customHeight="1">
      <c r="A30" s="13">
        <v>26</v>
      </c>
      <c r="B30" s="17" t="s">
        <v>14</v>
      </c>
      <c r="C30" s="17" t="s">
        <v>35</v>
      </c>
      <c r="D30" s="13" t="s">
        <v>41</v>
      </c>
      <c r="E30" s="17" t="s">
        <v>90</v>
      </c>
      <c r="F30" s="45">
        <v>0.09818287037037036</v>
      </c>
      <c r="G30" s="45">
        <v>0.09818287037037036</v>
      </c>
      <c r="H30" s="13" t="str">
        <f t="shared" si="0"/>
        <v>7.51/km</v>
      </c>
      <c r="I30" s="14">
        <f t="shared" si="1"/>
        <v>0.023634259259259258</v>
      </c>
      <c r="J30" s="14">
        <f>G30-INDEX($G$5:$G$94,MATCH(D30,$D$5:$D$94,0))</f>
        <v>0.023634259259259258</v>
      </c>
    </row>
    <row r="31" spans="1:10" ht="15" customHeight="1">
      <c r="A31" s="13">
        <v>27</v>
      </c>
      <c r="B31" s="17" t="s">
        <v>91</v>
      </c>
      <c r="C31" s="17" t="s">
        <v>92</v>
      </c>
      <c r="D31" s="13" t="s">
        <v>41</v>
      </c>
      <c r="E31" s="17" t="s">
        <v>93</v>
      </c>
      <c r="F31" s="45">
        <v>0.09837962962962964</v>
      </c>
      <c r="G31" s="45">
        <v>0.09837962962962964</v>
      </c>
      <c r="H31" s="13" t="str">
        <f t="shared" si="0"/>
        <v>7.52/km</v>
      </c>
      <c r="I31" s="14">
        <f t="shared" si="1"/>
        <v>0.02383101851851853</v>
      </c>
      <c r="J31" s="14">
        <f>G31-INDEX($G$5:$G$94,MATCH(D31,$D$5:$D$94,0))</f>
        <v>0.02383101851851853</v>
      </c>
    </row>
    <row r="32" spans="1:10" ht="15" customHeight="1">
      <c r="A32" s="13">
        <v>28</v>
      </c>
      <c r="B32" s="17" t="s">
        <v>94</v>
      </c>
      <c r="C32" s="17" t="s">
        <v>34</v>
      </c>
      <c r="D32" s="13" t="s">
        <v>41</v>
      </c>
      <c r="E32" s="17" t="s">
        <v>31</v>
      </c>
      <c r="F32" s="45">
        <v>0.09901620370370372</v>
      </c>
      <c r="G32" s="45">
        <v>0.09901620370370372</v>
      </c>
      <c r="H32" s="13" t="str">
        <f t="shared" si="0"/>
        <v>7.55/km</v>
      </c>
      <c r="I32" s="14">
        <f t="shared" si="1"/>
        <v>0.02446759259259261</v>
      </c>
      <c r="J32" s="14">
        <f>G32-INDEX($G$5:$G$94,MATCH(D32,$D$5:$D$94,0))</f>
        <v>0.02446759259259261</v>
      </c>
    </row>
    <row r="33" spans="1:10" ht="15" customHeight="1">
      <c r="A33" s="13">
        <v>29</v>
      </c>
      <c r="B33" s="17" t="s">
        <v>15</v>
      </c>
      <c r="C33" s="17" t="s">
        <v>95</v>
      </c>
      <c r="D33" s="13" t="s">
        <v>41</v>
      </c>
      <c r="E33" s="17" t="s">
        <v>78</v>
      </c>
      <c r="F33" s="45">
        <v>0.09901620370370372</v>
      </c>
      <c r="G33" s="45">
        <v>0.09901620370370372</v>
      </c>
      <c r="H33" s="13" t="str">
        <f t="shared" si="0"/>
        <v>7.55/km</v>
      </c>
      <c r="I33" s="14">
        <f t="shared" si="1"/>
        <v>0.02446759259259261</v>
      </c>
      <c r="J33" s="14">
        <f>G33-INDEX($G$5:$G$94,MATCH(D33,$D$5:$D$94,0))</f>
        <v>0.02446759259259261</v>
      </c>
    </row>
    <row r="34" spans="1:10" ht="15" customHeight="1">
      <c r="A34" s="13">
        <v>30</v>
      </c>
      <c r="B34" s="17" t="s">
        <v>22</v>
      </c>
      <c r="C34" s="17" t="s">
        <v>96</v>
      </c>
      <c r="D34" s="13" t="s">
        <v>41</v>
      </c>
      <c r="E34" s="17" t="s">
        <v>97</v>
      </c>
      <c r="F34" s="45">
        <v>0.09999999999999999</v>
      </c>
      <c r="G34" s="45">
        <v>0.09999999999999999</v>
      </c>
      <c r="H34" s="13" t="str">
        <f>TEXT(INT((HOUR(G34)*3600+MINUTE(G34)*60+SECOND(G34))/$J$3/60),"0")&amp;"."&amp;TEXT(MOD((HOUR(G34)*3600+MINUTE(G34)*60+SECOND(G34))/$J$3,60),"00")&amp;"/km"</f>
        <v>8.00/km</v>
      </c>
      <c r="I34" s="14">
        <f>G34-$G$5</f>
        <v>0.025451388888888885</v>
      </c>
      <c r="J34" s="14">
        <f>G34-INDEX($G$5:$G$94,MATCH(D34,$D$5:$D$94,0))</f>
        <v>0.025451388888888885</v>
      </c>
    </row>
    <row r="35" spans="1:10" ht="15" customHeight="1">
      <c r="A35" s="13">
        <v>31</v>
      </c>
      <c r="B35" s="17" t="s">
        <v>98</v>
      </c>
      <c r="C35" s="17" t="s">
        <v>99</v>
      </c>
      <c r="D35" s="13" t="s">
        <v>41</v>
      </c>
      <c r="E35" s="17" t="s">
        <v>100</v>
      </c>
      <c r="F35" s="45">
        <v>0.10082175925925925</v>
      </c>
      <c r="G35" s="45">
        <v>0.10082175925925925</v>
      </c>
      <c r="H35" s="13" t="str">
        <f>TEXT(INT((HOUR(G35)*3600+MINUTE(G35)*60+SECOND(G35))/$J$3/60),"0")&amp;"."&amp;TEXT(MOD((HOUR(G35)*3600+MINUTE(G35)*60+SECOND(G35))/$J$3,60),"00")&amp;"/km"</f>
        <v>8.04/km</v>
      </c>
      <c r="I35" s="14">
        <f>G35-$G$5</f>
        <v>0.026273148148148143</v>
      </c>
      <c r="J35" s="14">
        <f>G35-INDEX($G$5:$G$94,MATCH(D35,$D$5:$D$94,0))</f>
        <v>0.026273148148148143</v>
      </c>
    </row>
    <row r="36" spans="1:10" ht="15" customHeight="1">
      <c r="A36" s="13">
        <v>32</v>
      </c>
      <c r="B36" s="17" t="s">
        <v>101</v>
      </c>
      <c r="C36" s="17" t="s">
        <v>35</v>
      </c>
      <c r="D36" s="13" t="s">
        <v>41</v>
      </c>
      <c r="E36" s="17" t="s">
        <v>102</v>
      </c>
      <c r="F36" s="45">
        <v>0.10236111111111111</v>
      </c>
      <c r="G36" s="45">
        <v>0.10236111111111111</v>
      </c>
      <c r="H36" s="13" t="str">
        <f>TEXT(INT((HOUR(G36)*3600+MINUTE(G36)*60+SECOND(G36))/$J$3/60),"0")&amp;"."&amp;TEXT(MOD((HOUR(G36)*3600+MINUTE(G36)*60+SECOND(G36))/$J$3,60),"00")&amp;"/km"</f>
        <v>8.11/km</v>
      </c>
      <c r="I36" s="14">
        <f>G36-$G$5</f>
        <v>0.027812500000000004</v>
      </c>
      <c r="J36" s="14">
        <f>G36-INDEX($G$5:$G$94,MATCH(D36,$D$5:$D$94,0))</f>
        <v>0.027812500000000004</v>
      </c>
    </row>
    <row r="37" spans="1:10" ht="15" customHeight="1">
      <c r="A37" s="13">
        <v>33</v>
      </c>
      <c r="B37" s="17" t="s">
        <v>25</v>
      </c>
      <c r="C37" s="17" t="s">
        <v>103</v>
      </c>
      <c r="D37" s="13" t="s">
        <v>41</v>
      </c>
      <c r="E37" s="17" t="s">
        <v>31</v>
      </c>
      <c r="F37" s="45">
        <v>0.10312500000000001</v>
      </c>
      <c r="G37" s="45">
        <v>0.10312500000000001</v>
      </c>
      <c r="H37" s="13" t="str">
        <f>TEXT(INT((HOUR(G37)*3600+MINUTE(G37)*60+SECOND(G37))/$J$3/60),"0")&amp;"."&amp;TEXT(MOD((HOUR(G37)*3600+MINUTE(G37)*60+SECOND(G37))/$J$3,60),"00")&amp;"/km"</f>
        <v>8.15/km</v>
      </c>
      <c r="I37" s="14">
        <f>G37-$G$5</f>
        <v>0.0285763888888889</v>
      </c>
      <c r="J37" s="14">
        <f>G37-INDEX($G$5:$G$94,MATCH(D37,$D$5:$D$94,0))</f>
        <v>0.0285763888888889</v>
      </c>
    </row>
    <row r="38" spans="1:10" ht="15" customHeight="1">
      <c r="A38" s="13">
        <v>34</v>
      </c>
      <c r="B38" s="17" t="s">
        <v>104</v>
      </c>
      <c r="C38" s="17" t="s">
        <v>105</v>
      </c>
      <c r="D38" s="13" t="s">
        <v>41</v>
      </c>
      <c r="E38" s="17" t="s">
        <v>55</v>
      </c>
      <c r="F38" s="45">
        <v>0.10318287037037037</v>
      </c>
      <c r="G38" s="45">
        <v>0.10318287037037037</v>
      </c>
      <c r="H38" s="13" t="str">
        <f>TEXT(INT((HOUR(G38)*3600+MINUTE(G38)*60+SECOND(G38))/$J$3/60),"0")&amp;"."&amp;TEXT(MOD((HOUR(G38)*3600+MINUTE(G38)*60+SECOND(G38))/$J$3,60),"00")&amp;"/km"</f>
        <v>8.15/km</v>
      </c>
      <c r="I38" s="14">
        <f>G38-$G$5</f>
        <v>0.028634259259259262</v>
      </c>
      <c r="J38" s="14">
        <f>G38-INDEX($G$5:$G$94,MATCH(D38,$D$5:$D$94,0))</f>
        <v>0.028634259259259262</v>
      </c>
    </row>
    <row r="39" spans="1:10" ht="15" customHeight="1">
      <c r="A39" s="13">
        <v>35</v>
      </c>
      <c r="B39" s="17" t="s">
        <v>16</v>
      </c>
      <c r="C39" s="17" t="s">
        <v>106</v>
      </c>
      <c r="D39" s="13" t="s">
        <v>41</v>
      </c>
      <c r="E39" s="17" t="s">
        <v>55</v>
      </c>
      <c r="F39" s="45">
        <v>0.10322916666666666</v>
      </c>
      <c r="G39" s="45">
        <v>0.10322916666666666</v>
      </c>
      <c r="H39" s="13" t="str">
        <f aca="true" t="shared" si="2" ref="H39:H77">TEXT(INT((HOUR(G39)*3600+MINUTE(G39)*60+SECOND(G39))/$J$3/60),"0")&amp;"."&amp;TEXT(MOD((HOUR(G39)*3600+MINUTE(G39)*60+SECOND(G39))/$J$3,60),"00")&amp;"/km"</f>
        <v>8.16/km</v>
      </c>
      <c r="I39" s="14">
        <f aca="true" t="shared" si="3" ref="I39:I77">G39-$G$5</f>
        <v>0.028680555555555556</v>
      </c>
      <c r="J39" s="14">
        <f aca="true" t="shared" si="4" ref="J39:J77">G39-INDEX($G$5:$G$94,MATCH(D39,$D$5:$D$94,0))</f>
        <v>0.028680555555555556</v>
      </c>
    </row>
    <row r="40" spans="1:10" ht="15" customHeight="1">
      <c r="A40" s="13">
        <v>36</v>
      </c>
      <c r="B40" s="17" t="s">
        <v>107</v>
      </c>
      <c r="C40" s="17" t="s">
        <v>108</v>
      </c>
      <c r="D40" s="13" t="s">
        <v>41</v>
      </c>
      <c r="E40" s="17" t="s">
        <v>27</v>
      </c>
      <c r="F40" s="45">
        <v>0.10324074074074074</v>
      </c>
      <c r="G40" s="45">
        <v>0.10324074074074074</v>
      </c>
      <c r="H40" s="13" t="str">
        <f t="shared" si="2"/>
        <v>8.16/km</v>
      </c>
      <c r="I40" s="14">
        <f t="shared" si="3"/>
        <v>0.028692129629629637</v>
      </c>
      <c r="J40" s="14">
        <f t="shared" si="4"/>
        <v>0.028692129629629637</v>
      </c>
    </row>
    <row r="41" spans="1:10" ht="15" customHeight="1">
      <c r="A41" s="13">
        <v>37</v>
      </c>
      <c r="B41" s="17" t="s">
        <v>109</v>
      </c>
      <c r="C41" s="17" t="s">
        <v>110</v>
      </c>
      <c r="D41" s="13" t="s">
        <v>41</v>
      </c>
      <c r="E41" s="17" t="s">
        <v>89</v>
      </c>
      <c r="F41" s="45">
        <v>0.10719907407407407</v>
      </c>
      <c r="G41" s="45">
        <v>0.10719907407407407</v>
      </c>
      <c r="H41" s="13" t="str">
        <f t="shared" si="2"/>
        <v>8.35/km</v>
      </c>
      <c r="I41" s="14">
        <f t="shared" si="3"/>
        <v>0.032650462962962964</v>
      </c>
      <c r="J41" s="14">
        <f t="shared" si="4"/>
        <v>0.032650462962962964</v>
      </c>
    </row>
    <row r="42" spans="1:10" ht="15" customHeight="1">
      <c r="A42" s="13">
        <v>38</v>
      </c>
      <c r="B42" s="17" t="s">
        <v>111</v>
      </c>
      <c r="C42" s="17" t="s">
        <v>103</v>
      </c>
      <c r="D42" s="13" t="s">
        <v>41</v>
      </c>
      <c r="E42" s="17" t="s">
        <v>31</v>
      </c>
      <c r="F42" s="45">
        <v>0.10925925925925926</v>
      </c>
      <c r="G42" s="45">
        <v>0.10925925925925926</v>
      </c>
      <c r="H42" s="13" t="str">
        <f t="shared" si="2"/>
        <v>8.44/km</v>
      </c>
      <c r="I42" s="14">
        <f t="shared" si="3"/>
        <v>0.03471064814814816</v>
      </c>
      <c r="J42" s="14">
        <f t="shared" si="4"/>
        <v>0.03471064814814816</v>
      </c>
    </row>
    <row r="43" spans="1:10" ht="15" customHeight="1">
      <c r="A43" s="13">
        <v>39</v>
      </c>
      <c r="B43" s="17" t="s">
        <v>112</v>
      </c>
      <c r="C43" s="17" t="s">
        <v>33</v>
      </c>
      <c r="D43" s="13" t="s">
        <v>41</v>
      </c>
      <c r="E43" s="17" t="s">
        <v>60</v>
      </c>
      <c r="F43" s="45">
        <v>0.10950231481481482</v>
      </c>
      <c r="G43" s="45">
        <v>0.10950231481481482</v>
      </c>
      <c r="H43" s="13" t="str">
        <f t="shared" si="2"/>
        <v>8.46/km</v>
      </c>
      <c r="I43" s="14">
        <f t="shared" si="3"/>
        <v>0.03495370370370371</v>
      </c>
      <c r="J43" s="14">
        <f t="shared" si="4"/>
        <v>0.03495370370370371</v>
      </c>
    </row>
    <row r="44" spans="1:10" ht="15" customHeight="1">
      <c r="A44" s="13">
        <v>40</v>
      </c>
      <c r="B44" s="17" t="s">
        <v>113</v>
      </c>
      <c r="C44" s="17" t="s">
        <v>114</v>
      </c>
      <c r="D44" s="13" t="s">
        <v>41</v>
      </c>
      <c r="E44" s="17" t="s">
        <v>60</v>
      </c>
      <c r="F44" s="45">
        <v>0.11024305555555557</v>
      </c>
      <c r="G44" s="45">
        <v>0.11024305555555557</v>
      </c>
      <c r="H44" s="13" t="str">
        <f t="shared" si="2"/>
        <v>8.49/km</v>
      </c>
      <c r="I44" s="14">
        <f t="shared" si="3"/>
        <v>0.03569444444444446</v>
      </c>
      <c r="J44" s="14">
        <f t="shared" si="4"/>
        <v>0.03569444444444446</v>
      </c>
    </row>
    <row r="45" spans="1:10" ht="15" customHeight="1">
      <c r="A45" s="13">
        <v>41</v>
      </c>
      <c r="B45" s="17" t="s">
        <v>115</v>
      </c>
      <c r="C45" s="17" t="s">
        <v>67</v>
      </c>
      <c r="D45" s="13" t="s">
        <v>41</v>
      </c>
      <c r="E45" s="17" t="s">
        <v>31</v>
      </c>
      <c r="F45" s="45">
        <v>0.11042824074074074</v>
      </c>
      <c r="G45" s="45">
        <v>0.11042824074074074</v>
      </c>
      <c r="H45" s="13" t="str">
        <f t="shared" si="2"/>
        <v>8.50/km</v>
      </c>
      <c r="I45" s="14">
        <f t="shared" si="3"/>
        <v>0.035879629629629636</v>
      </c>
      <c r="J45" s="14">
        <f t="shared" si="4"/>
        <v>0.035879629629629636</v>
      </c>
    </row>
    <row r="46" spans="1:10" ht="15" customHeight="1">
      <c r="A46" s="13">
        <v>42</v>
      </c>
      <c r="B46" s="17" t="s">
        <v>116</v>
      </c>
      <c r="C46" s="17" t="s">
        <v>117</v>
      </c>
      <c r="D46" s="13" t="s">
        <v>41</v>
      </c>
      <c r="E46" s="17" t="s">
        <v>38</v>
      </c>
      <c r="F46" s="45">
        <v>0.11059027777777779</v>
      </c>
      <c r="G46" s="45">
        <v>0.11059027777777779</v>
      </c>
      <c r="H46" s="13" t="str">
        <f t="shared" si="2"/>
        <v>8.51/km</v>
      </c>
      <c r="I46" s="14">
        <f t="shared" si="3"/>
        <v>0.03604166666666668</v>
      </c>
      <c r="J46" s="14">
        <f t="shared" si="4"/>
        <v>0.03604166666666668</v>
      </c>
    </row>
    <row r="47" spans="1:10" ht="15" customHeight="1">
      <c r="A47" s="13">
        <v>43</v>
      </c>
      <c r="B47" s="17" t="s">
        <v>118</v>
      </c>
      <c r="C47" s="17" t="s">
        <v>59</v>
      </c>
      <c r="D47" s="13" t="s">
        <v>41</v>
      </c>
      <c r="E47" s="17" t="s">
        <v>119</v>
      </c>
      <c r="F47" s="45">
        <v>0.1133101851851852</v>
      </c>
      <c r="G47" s="45">
        <v>0.1133101851851852</v>
      </c>
      <c r="H47" s="13" t="str">
        <f t="shared" si="2"/>
        <v>9.04/km</v>
      </c>
      <c r="I47" s="14">
        <f t="shared" si="3"/>
        <v>0.03876157407407409</v>
      </c>
      <c r="J47" s="14">
        <f t="shared" si="4"/>
        <v>0.03876157407407409</v>
      </c>
    </row>
    <row r="48" spans="1:10" ht="15" customHeight="1">
      <c r="A48" s="13">
        <v>44</v>
      </c>
      <c r="B48" s="17" t="s">
        <v>19</v>
      </c>
      <c r="C48" s="17" t="s">
        <v>120</v>
      </c>
      <c r="D48" s="13" t="s">
        <v>41</v>
      </c>
      <c r="E48" s="17" t="s">
        <v>32</v>
      </c>
      <c r="F48" s="45">
        <v>0.11351851851851852</v>
      </c>
      <c r="G48" s="45">
        <v>0.11351851851851852</v>
      </c>
      <c r="H48" s="13" t="str">
        <f t="shared" si="2"/>
        <v>9.05/km</v>
      </c>
      <c r="I48" s="14">
        <f t="shared" si="3"/>
        <v>0.03896990740740741</v>
      </c>
      <c r="J48" s="14">
        <f t="shared" si="4"/>
        <v>0.03896990740740741</v>
      </c>
    </row>
    <row r="49" spans="1:10" ht="15" customHeight="1">
      <c r="A49" s="13">
        <v>45</v>
      </c>
      <c r="B49" s="17" t="s">
        <v>17</v>
      </c>
      <c r="C49" s="17" t="s">
        <v>33</v>
      </c>
      <c r="D49" s="13" t="s">
        <v>41</v>
      </c>
      <c r="E49" s="17" t="s">
        <v>60</v>
      </c>
      <c r="F49" s="45">
        <v>0.11424768518518519</v>
      </c>
      <c r="G49" s="45">
        <v>0.11424768518518519</v>
      </c>
      <c r="H49" s="13" t="str">
        <f t="shared" si="2"/>
        <v>9.08/km</v>
      </c>
      <c r="I49" s="14">
        <f t="shared" si="3"/>
        <v>0.03969907407407408</v>
      </c>
      <c r="J49" s="14">
        <f t="shared" si="4"/>
        <v>0.03969907407407408</v>
      </c>
    </row>
    <row r="50" spans="1:10" ht="15" customHeight="1">
      <c r="A50" s="13">
        <v>46</v>
      </c>
      <c r="B50" s="17" t="s">
        <v>121</v>
      </c>
      <c r="C50" s="17" t="s">
        <v>95</v>
      </c>
      <c r="D50" s="13" t="s">
        <v>41</v>
      </c>
      <c r="E50" s="17" t="s">
        <v>27</v>
      </c>
      <c r="F50" s="45">
        <v>0.11456018518518518</v>
      </c>
      <c r="G50" s="45">
        <v>0.11456018518518518</v>
      </c>
      <c r="H50" s="13" t="str">
        <f t="shared" si="2"/>
        <v>9.10/km</v>
      </c>
      <c r="I50" s="14">
        <f t="shared" si="3"/>
        <v>0.040011574074074074</v>
      </c>
      <c r="J50" s="14">
        <f t="shared" si="4"/>
        <v>0.040011574074074074</v>
      </c>
    </row>
    <row r="51" spans="1:10" ht="15" customHeight="1">
      <c r="A51" s="13">
        <v>47</v>
      </c>
      <c r="B51" s="17" t="s">
        <v>122</v>
      </c>
      <c r="C51" s="17" t="s">
        <v>123</v>
      </c>
      <c r="D51" s="13" t="s">
        <v>41</v>
      </c>
      <c r="E51" s="17" t="s">
        <v>124</v>
      </c>
      <c r="F51" s="45">
        <v>0.11851851851851852</v>
      </c>
      <c r="G51" s="45">
        <v>0.11851851851851852</v>
      </c>
      <c r="H51" s="13" t="str">
        <f t="shared" si="2"/>
        <v>9.29/km</v>
      </c>
      <c r="I51" s="14">
        <f t="shared" si="3"/>
        <v>0.043969907407407416</v>
      </c>
      <c r="J51" s="14">
        <f t="shared" si="4"/>
        <v>0.043969907407407416</v>
      </c>
    </row>
    <row r="52" spans="1:10" ht="15" customHeight="1">
      <c r="A52" s="13">
        <v>48</v>
      </c>
      <c r="B52" s="17" t="s">
        <v>125</v>
      </c>
      <c r="C52" s="17" t="s">
        <v>40</v>
      </c>
      <c r="D52" s="13" t="s">
        <v>41</v>
      </c>
      <c r="E52" s="17" t="s">
        <v>60</v>
      </c>
      <c r="F52" s="45">
        <v>0.11851851851851852</v>
      </c>
      <c r="G52" s="45">
        <v>0.11851851851851852</v>
      </c>
      <c r="H52" s="13" t="str">
        <f t="shared" si="2"/>
        <v>9.29/km</v>
      </c>
      <c r="I52" s="14">
        <f t="shared" si="3"/>
        <v>0.043969907407407416</v>
      </c>
      <c r="J52" s="14">
        <f t="shared" si="4"/>
        <v>0.043969907407407416</v>
      </c>
    </row>
    <row r="53" spans="1:10" ht="15" customHeight="1">
      <c r="A53" s="13">
        <v>49</v>
      </c>
      <c r="B53" s="17" t="s">
        <v>126</v>
      </c>
      <c r="C53" s="17" t="s">
        <v>95</v>
      </c>
      <c r="D53" s="13" t="s">
        <v>41</v>
      </c>
      <c r="E53" s="17" t="s">
        <v>78</v>
      </c>
      <c r="F53" s="45">
        <v>0.11851851851851852</v>
      </c>
      <c r="G53" s="45">
        <v>0.11851851851851852</v>
      </c>
      <c r="H53" s="13" t="str">
        <f t="shared" si="2"/>
        <v>9.29/km</v>
      </c>
      <c r="I53" s="14">
        <f t="shared" si="3"/>
        <v>0.043969907407407416</v>
      </c>
      <c r="J53" s="14">
        <f t="shared" si="4"/>
        <v>0.043969907407407416</v>
      </c>
    </row>
    <row r="54" spans="1:10" ht="15" customHeight="1">
      <c r="A54" s="13">
        <v>50</v>
      </c>
      <c r="B54" s="17" t="s">
        <v>127</v>
      </c>
      <c r="C54" s="17" t="s">
        <v>128</v>
      </c>
      <c r="D54" s="13" t="s">
        <v>41</v>
      </c>
      <c r="E54" s="17" t="s">
        <v>129</v>
      </c>
      <c r="F54" s="45">
        <v>0.11909722222222223</v>
      </c>
      <c r="G54" s="45">
        <v>0.11909722222222223</v>
      </c>
      <c r="H54" s="13" t="str">
        <f t="shared" si="2"/>
        <v>9.32/km</v>
      </c>
      <c r="I54" s="14">
        <f t="shared" si="3"/>
        <v>0.04454861111111112</v>
      </c>
      <c r="J54" s="14">
        <f t="shared" si="4"/>
        <v>0.04454861111111112</v>
      </c>
    </row>
    <row r="55" spans="1:10" ht="15" customHeight="1">
      <c r="A55" s="13">
        <v>51</v>
      </c>
      <c r="B55" s="17" t="s">
        <v>130</v>
      </c>
      <c r="C55" s="17" t="s">
        <v>45</v>
      </c>
      <c r="D55" s="13" t="s">
        <v>41</v>
      </c>
      <c r="E55" s="17" t="s">
        <v>31</v>
      </c>
      <c r="F55" s="45">
        <v>0.12168981481481482</v>
      </c>
      <c r="G55" s="45">
        <v>0.12168981481481482</v>
      </c>
      <c r="H55" s="13" t="str">
        <f t="shared" si="2"/>
        <v>9.44/km</v>
      </c>
      <c r="I55" s="14">
        <f t="shared" si="3"/>
        <v>0.04714120370370371</v>
      </c>
      <c r="J55" s="14">
        <f t="shared" si="4"/>
        <v>0.04714120370370371</v>
      </c>
    </row>
    <row r="56" spans="1:10" ht="15" customHeight="1">
      <c r="A56" s="13">
        <v>52</v>
      </c>
      <c r="B56" s="17" t="s">
        <v>131</v>
      </c>
      <c r="C56" s="17" t="s">
        <v>28</v>
      </c>
      <c r="D56" s="13" t="s">
        <v>41</v>
      </c>
      <c r="E56" s="17" t="s">
        <v>132</v>
      </c>
      <c r="F56" s="45">
        <v>0.12175925925925928</v>
      </c>
      <c r="G56" s="45">
        <v>0.12175925925925928</v>
      </c>
      <c r="H56" s="13" t="str">
        <f t="shared" si="2"/>
        <v>9.44/km</v>
      </c>
      <c r="I56" s="14">
        <f t="shared" si="3"/>
        <v>0.04721064814814817</v>
      </c>
      <c r="J56" s="14">
        <f t="shared" si="4"/>
        <v>0.04721064814814817</v>
      </c>
    </row>
    <row r="57" spans="1:10" ht="15" customHeight="1">
      <c r="A57" s="13">
        <v>53</v>
      </c>
      <c r="B57" s="17" t="s">
        <v>133</v>
      </c>
      <c r="C57" s="17" t="s">
        <v>85</v>
      </c>
      <c r="D57" s="13" t="s">
        <v>41</v>
      </c>
      <c r="E57" s="17" t="s">
        <v>134</v>
      </c>
      <c r="F57" s="45">
        <v>0.1238425925925926</v>
      </c>
      <c r="G57" s="45">
        <v>0.1238425925925926</v>
      </c>
      <c r="H57" s="13" t="str">
        <f t="shared" si="2"/>
        <v>9.54/km</v>
      </c>
      <c r="I57" s="14">
        <f t="shared" si="3"/>
        <v>0.049293981481481494</v>
      </c>
      <c r="J57" s="14">
        <f t="shared" si="4"/>
        <v>0.049293981481481494</v>
      </c>
    </row>
    <row r="58" spans="1:10" ht="15" customHeight="1">
      <c r="A58" s="13">
        <v>54</v>
      </c>
      <c r="B58" s="17" t="s">
        <v>135</v>
      </c>
      <c r="C58" s="17" t="s">
        <v>28</v>
      </c>
      <c r="D58" s="13" t="s">
        <v>41</v>
      </c>
      <c r="E58" s="17" t="s">
        <v>89</v>
      </c>
      <c r="F58" s="45">
        <v>0.1285300925925926</v>
      </c>
      <c r="G58" s="45">
        <v>0.1285300925925926</v>
      </c>
      <c r="H58" s="13" t="str">
        <f t="shared" si="2"/>
        <v>10.17/km</v>
      </c>
      <c r="I58" s="14">
        <f t="shared" si="3"/>
        <v>0.05398148148148149</v>
      </c>
      <c r="J58" s="14">
        <f t="shared" si="4"/>
        <v>0.05398148148148149</v>
      </c>
    </row>
    <row r="59" spans="1:10" ht="15" customHeight="1">
      <c r="A59" s="13">
        <v>55</v>
      </c>
      <c r="B59" s="17" t="s">
        <v>136</v>
      </c>
      <c r="C59" s="17" t="s">
        <v>137</v>
      </c>
      <c r="D59" s="13" t="s">
        <v>41</v>
      </c>
      <c r="E59" s="17" t="s">
        <v>138</v>
      </c>
      <c r="F59" s="45">
        <v>0.12847222222222224</v>
      </c>
      <c r="G59" s="45">
        <v>0.12847222222222224</v>
      </c>
      <c r="H59" s="13" t="str">
        <f t="shared" si="2"/>
        <v>10.17/km</v>
      </c>
      <c r="I59" s="14">
        <f t="shared" si="3"/>
        <v>0.05392361111111113</v>
      </c>
      <c r="J59" s="14">
        <f t="shared" si="4"/>
        <v>0.05392361111111113</v>
      </c>
    </row>
    <row r="60" spans="1:10" ht="15" customHeight="1">
      <c r="A60" s="13">
        <v>56</v>
      </c>
      <c r="B60" s="17" t="s">
        <v>139</v>
      </c>
      <c r="C60" s="17" t="s">
        <v>46</v>
      </c>
      <c r="D60" s="13" t="s">
        <v>41</v>
      </c>
      <c r="E60" s="17" t="s">
        <v>37</v>
      </c>
      <c r="F60" s="45">
        <v>0.13136574074074073</v>
      </c>
      <c r="G60" s="45">
        <v>0.13136574074074073</v>
      </c>
      <c r="H60" s="13" t="str">
        <f t="shared" si="2"/>
        <v>10.31/km</v>
      </c>
      <c r="I60" s="14">
        <f t="shared" si="3"/>
        <v>0.05681712962962962</v>
      </c>
      <c r="J60" s="14">
        <f t="shared" si="4"/>
        <v>0.05681712962962962</v>
      </c>
    </row>
    <row r="61" spans="1:10" ht="15" customHeight="1">
      <c r="A61" s="13">
        <v>57</v>
      </c>
      <c r="B61" s="17" t="s">
        <v>140</v>
      </c>
      <c r="C61" s="17" t="s">
        <v>141</v>
      </c>
      <c r="D61" s="13" t="s">
        <v>41</v>
      </c>
      <c r="E61" s="17" t="s">
        <v>132</v>
      </c>
      <c r="F61" s="45">
        <v>0.13350694444444444</v>
      </c>
      <c r="G61" s="45">
        <v>0.13350694444444444</v>
      </c>
      <c r="H61" s="13" t="str">
        <f t="shared" si="2"/>
        <v>10.41/km</v>
      </c>
      <c r="I61" s="14">
        <f t="shared" si="3"/>
        <v>0.058958333333333335</v>
      </c>
      <c r="J61" s="14">
        <f t="shared" si="4"/>
        <v>0.058958333333333335</v>
      </c>
    </row>
    <row r="62" spans="1:10" ht="15" customHeight="1">
      <c r="A62" s="13">
        <v>58</v>
      </c>
      <c r="B62" s="17" t="s">
        <v>142</v>
      </c>
      <c r="C62" s="17" t="s">
        <v>143</v>
      </c>
      <c r="D62" s="13" t="s">
        <v>41</v>
      </c>
      <c r="E62" s="17" t="s">
        <v>31</v>
      </c>
      <c r="F62" s="45">
        <v>0.13414351851851852</v>
      </c>
      <c r="G62" s="45">
        <v>0.13414351851851852</v>
      </c>
      <c r="H62" s="13" t="str">
        <f t="shared" si="2"/>
        <v>10.44/km</v>
      </c>
      <c r="I62" s="14">
        <f t="shared" si="3"/>
        <v>0.059594907407407416</v>
      </c>
      <c r="J62" s="14">
        <f t="shared" si="4"/>
        <v>0.059594907407407416</v>
      </c>
    </row>
    <row r="63" spans="1:10" ht="15" customHeight="1">
      <c r="A63" s="13">
        <v>59</v>
      </c>
      <c r="B63" s="17" t="s">
        <v>142</v>
      </c>
      <c r="C63" s="17" t="s">
        <v>144</v>
      </c>
      <c r="D63" s="13" t="s">
        <v>41</v>
      </c>
      <c r="E63" s="17" t="s">
        <v>31</v>
      </c>
      <c r="F63" s="45">
        <v>0.13414351851851852</v>
      </c>
      <c r="G63" s="45">
        <v>0.13414351851851852</v>
      </c>
      <c r="H63" s="13" t="str">
        <f t="shared" si="2"/>
        <v>10.44/km</v>
      </c>
      <c r="I63" s="14">
        <f t="shared" si="3"/>
        <v>0.059594907407407416</v>
      </c>
      <c r="J63" s="14">
        <f t="shared" si="4"/>
        <v>0.059594907407407416</v>
      </c>
    </row>
    <row r="64" spans="1:10" ht="15" customHeight="1">
      <c r="A64" s="13">
        <v>60</v>
      </c>
      <c r="B64" s="17" t="s">
        <v>145</v>
      </c>
      <c r="C64" s="17" t="s">
        <v>33</v>
      </c>
      <c r="D64" s="13" t="s">
        <v>41</v>
      </c>
      <c r="E64" s="17" t="s">
        <v>138</v>
      </c>
      <c r="F64" s="45">
        <v>0.13414351851851852</v>
      </c>
      <c r="G64" s="45">
        <v>0.13414351851851852</v>
      </c>
      <c r="H64" s="13" t="str">
        <f t="shared" si="2"/>
        <v>10.44/km</v>
      </c>
      <c r="I64" s="14">
        <f t="shared" si="3"/>
        <v>0.059594907407407416</v>
      </c>
      <c r="J64" s="14">
        <f t="shared" si="4"/>
        <v>0.059594907407407416</v>
      </c>
    </row>
    <row r="65" spans="1:10" ht="15" customHeight="1">
      <c r="A65" s="13">
        <v>61</v>
      </c>
      <c r="B65" s="17" t="s">
        <v>146</v>
      </c>
      <c r="C65" s="17" t="s">
        <v>99</v>
      </c>
      <c r="D65" s="13" t="s">
        <v>41</v>
      </c>
      <c r="E65" s="17" t="s">
        <v>89</v>
      </c>
      <c r="F65" s="45">
        <v>0.13506944444444444</v>
      </c>
      <c r="G65" s="45">
        <v>0.13506944444444444</v>
      </c>
      <c r="H65" s="13" t="str">
        <f t="shared" si="2"/>
        <v>10.48/km</v>
      </c>
      <c r="I65" s="14">
        <f t="shared" si="3"/>
        <v>0.06052083333333333</v>
      </c>
      <c r="J65" s="14">
        <f t="shared" si="4"/>
        <v>0.06052083333333333</v>
      </c>
    </row>
    <row r="66" spans="1:10" ht="15" customHeight="1">
      <c r="A66" s="13">
        <v>62</v>
      </c>
      <c r="B66" s="17" t="s">
        <v>18</v>
      </c>
      <c r="C66" s="17" t="s">
        <v>147</v>
      </c>
      <c r="D66" s="13" t="s">
        <v>41</v>
      </c>
      <c r="E66" s="17" t="s">
        <v>31</v>
      </c>
      <c r="F66" s="45">
        <v>0.14114583333333333</v>
      </c>
      <c r="G66" s="45">
        <v>0.14114583333333333</v>
      </c>
      <c r="H66" s="13" t="str">
        <f t="shared" si="2"/>
        <v>11.18/km</v>
      </c>
      <c r="I66" s="14">
        <f t="shared" si="3"/>
        <v>0.06659722222222222</v>
      </c>
      <c r="J66" s="14">
        <f t="shared" si="4"/>
        <v>0.06659722222222222</v>
      </c>
    </row>
    <row r="67" spans="1:10" ht="15" customHeight="1">
      <c r="A67" s="13">
        <v>63</v>
      </c>
      <c r="B67" s="17" t="s">
        <v>29</v>
      </c>
      <c r="C67" s="17" t="s">
        <v>105</v>
      </c>
      <c r="D67" s="13" t="s">
        <v>41</v>
      </c>
      <c r="E67" s="17" t="s">
        <v>148</v>
      </c>
      <c r="F67" s="45">
        <v>0.14247685185185185</v>
      </c>
      <c r="G67" s="45">
        <v>0.14247685185185185</v>
      </c>
      <c r="H67" s="13" t="str">
        <f t="shared" si="2"/>
        <v>11.24/km</v>
      </c>
      <c r="I67" s="14">
        <f t="shared" si="3"/>
        <v>0.06792824074074075</v>
      </c>
      <c r="J67" s="14">
        <f t="shared" si="4"/>
        <v>0.06792824074074075</v>
      </c>
    </row>
    <row r="68" spans="1:10" ht="15" customHeight="1">
      <c r="A68" s="13">
        <v>64</v>
      </c>
      <c r="B68" s="17" t="s">
        <v>149</v>
      </c>
      <c r="C68" s="17" t="s">
        <v>33</v>
      </c>
      <c r="D68" s="13" t="s">
        <v>41</v>
      </c>
      <c r="E68" s="17" t="s">
        <v>90</v>
      </c>
      <c r="F68" s="45">
        <v>0.14519675925925926</v>
      </c>
      <c r="G68" s="45">
        <v>0.14519675925925926</v>
      </c>
      <c r="H68" s="13" t="str">
        <f t="shared" si="2"/>
        <v>11.37/km</v>
      </c>
      <c r="I68" s="14">
        <f t="shared" si="3"/>
        <v>0.07064814814814815</v>
      </c>
      <c r="J68" s="14">
        <f t="shared" si="4"/>
        <v>0.07064814814814815</v>
      </c>
    </row>
    <row r="69" spans="1:10" ht="15" customHeight="1">
      <c r="A69" s="13">
        <v>65</v>
      </c>
      <c r="B69" s="17" t="s">
        <v>150</v>
      </c>
      <c r="C69" s="17" t="s">
        <v>45</v>
      </c>
      <c r="D69" s="13" t="s">
        <v>41</v>
      </c>
      <c r="E69" s="17" t="s">
        <v>90</v>
      </c>
      <c r="F69" s="45">
        <v>0.14525462962962962</v>
      </c>
      <c r="G69" s="45">
        <v>0.14525462962962962</v>
      </c>
      <c r="H69" s="13" t="str">
        <f t="shared" si="2"/>
        <v>11.37/km</v>
      </c>
      <c r="I69" s="14">
        <f t="shared" si="3"/>
        <v>0.07070601851851852</v>
      </c>
      <c r="J69" s="14">
        <f t="shared" si="4"/>
        <v>0.07070601851851852</v>
      </c>
    </row>
    <row r="70" spans="1:10" ht="15" customHeight="1">
      <c r="A70" s="13">
        <v>66</v>
      </c>
      <c r="B70" s="17" t="s">
        <v>21</v>
      </c>
      <c r="C70" s="17" t="s">
        <v>151</v>
      </c>
      <c r="D70" s="13" t="s">
        <v>41</v>
      </c>
      <c r="E70" s="17" t="s">
        <v>124</v>
      </c>
      <c r="F70" s="45">
        <v>0.14591435185185184</v>
      </c>
      <c r="G70" s="45">
        <v>0.14591435185185184</v>
      </c>
      <c r="H70" s="13" t="str">
        <f t="shared" si="2"/>
        <v>11.40/km</v>
      </c>
      <c r="I70" s="14">
        <f t="shared" si="3"/>
        <v>0.07136574074074073</v>
      </c>
      <c r="J70" s="14">
        <f t="shared" si="4"/>
        <v>0.07136574074074073</v>
      </c>
    </row>
    <row r="71" spans="1:10" ht="15" customHeight="1">
      <c r="A71" s="13">
        <v>67</v>
      </c>
      <c r="B71" s="17" t="s">
        <v>24</v>
      </c>
      <c r="C71" s="17" t="s">
        <v>85</v>
      </c>
      <c r="D71" s="13" t="s">
        <v>41</v>
      </c>
      <c r="E71" s="17" t="s">
        <v>37</v>
      </c>
      <c r="F71" s="45">
        <v>0.15011574074074074</v>
      </c>
      <c r="G71" s="45">
        <v>0.15011574074074074</v>
      </c>
      <c r="H71" s="13" t="str">
        <f t="shared" si="2"/>
        <v>12.01/km</v>
      </c>
      <c r="I71" s="14">
        <f t="shared" si="3"/>
        <v>0.07556712962962964</v>
      </c>
      <c r="J71" s="14">
        <f t="shared" si="4"/>
        <v>0.07556712962962964</v>
      </c>
    </row>
    <row r="72" spans="1:10" ht="15" customHeight="1">
      <c r="A72" s="13">
        <v>68</v>
      </c>
      <c r="B72" s="17" t="s">
        <v>152</v>
      </c>
      <c r="C72" s="17" t="s">
        <v>153</v>
      </c>
      <c r="D72" s="13" t="s">
        <v>41</v>
      </c>
      <c r="E72" s="17" t="s">
        <v>31</v>
      </c>
      <c r="F72" s="45">
        <v>0.15209490740740741</v>
      </c>
      <c r="G72" s="45">
        <v>0.15209490740740741</v>
      </c>
      <c r="H72" s="13" t="str">
        <f t="shared" si="2"/>
        <v>12.10/km</v>
      </c>
      <c r="I72" s="14">
        <f t="shared" si="3"/>
        <v>0.07754629629629631</v>
      </c>
      <c r="J72" s="14">
        <f t="shared" si="4"/>
        <v>0.07754629629629631</v>
      </c>
    </row>
    <row r="73" spans="1:10" ht="15" customHeight="1">
      <c r="A73" s="13">
        <v>69</v>
      </c>
      <c r="B73" s="17" t="s">
        <v>154</v>
      </c>
      <c r="C73" s="17" t="s">
        <v>155</v>
      </c>
      <c r="D73" s="13" t="s">
        <v>41</v>
      </c>
      <c r="E73" s="17" t="s">
        <v>39</v>
      </c>
      <c r="F73" s="45">
        <v>0.1537037037037037</v>
      </c>
      <c r="G73" s="45">
        <v>0.1537037037037037</v>
      </c>
      <c r="H73" s="13" t="str">
        <f t="shared" si="2"/>
        <v>12.18/km</v>
      </c>
      <c r="I73" s="14">
        <f t="shared" si="3"/>
        <v>0.0791550925925926</v>
      </c>
      <c r="J73" s="14">
        <f t="shared" si="4"/>
        <v>0.0791550925925926</v>
      </c>
    </row>
    <row r="74" spans="1:10" ht="15" customHeight="1">
      <c r="A74" s="13">
        <v>70</v>
      </c>
      <c r="B74" s="17" t="s">
        <v>156</v>
      </c>
      <c r="C74" s="17" t="s">
        <v>33</v>
      </c>
      <c r="D74" s="13" t="s">
        <v>41</v>
      </c>
      <c r="E74" s="17" t="s">
        <v>31</v>
      </c>
      <c r="F74" s="45">
        <v>0.15850694444444444</v>
      </c>
      <c r="G74" s="45">
        <v>0.15850694444444444</v>
      </c>
      <c r="H74" s="13" t="str">
        <f t="shared" si="2"/>
        <v>12.41/km</v>
      </c>
      <c r="I74" s="14">
        <f t="shared" si="3"/>
        <v>0.08395833333333333</v>
      </c>
      <c r="J74" s="14">
        <f t="shared" si="4"/>
        <v>0.08395833333333333</v>
      </c>
    </row>
    <row r="75" spans="1:10" ht="15" customHeight="1">
      <c r="A75" s="13">
        <v>71</v>
      </c>
      <c r="B75" s="17" t="s">
        <v>157</v>
      </c>
      <c r="C75" s="17" t="s">
        <v>158</v>
      </c>
      <c r="D75" s="13" t="s">
        <v>41</v>
      </c>
      <c r="E75" s="17" t="s">
        <v>89</v>
      </c>
      <c r="F75" s="45">
        <v>0.15868055555555557</v>
      </c>
      <c r="G75" s="45">
        <v>0.15868055555555557</v>
      </c>
      <c r="H75" s="13" t="str">
        <f t="shared" si="2"/>
        <v>12.42/km</v>
      </c>
      <c r="I75" s="14">
        <f t="shared" si="3"/>
        <v>0.08413194444444447</v>
      </c>
      <c r="J75" s="14">
        <f t="shared" si="4"/>
        <v>0.08413194444444447</v>
      </c>
    </row>
    <row r="76" spans="1:10" ht="15" customHeight="1">
      <c r="A76" s="13">
        <v>72</v>
      </c>
      <c r="B76" s="17" t="s">
        <v>159</v>
      </c>
      <c r="C76" s="17" t="s">
        <v>160</v>
      </c>
      <c r="D76" s="13" t="s">
        <v>41</v>
      </c>
      <c r="E76" s="17" t="s">
        <v>60</v>
      </c>
      <c r="F76" s="45">
        <v>0.16145833333333334</v>
      </c>
      <c r="G76" s="45">
        <v>0.16145833333333334</v>
      </c>
      <c r="H76" s="13" t="str">
        <f t="shared" si="2"/>
        <v>12.55/km</v>
      </c>
      <c r="I76" s="14">
        <f t="shared" si="3"/>
        <v>0.08690972222222224</v>
      </c>
      <c r="J76" s="14">
        <f t="shared" si="4"/>
        <v>0.08690972222222224</v>
      </c>
    </row>
    <row r="77" spans="1:10" ht="15" customHeight="1">
      <c r="A77" s="34">
        <v>73</v>
      </c>
      <c r="B77" s="35" t="s">
        <v>23</v>
      </c>
      <c r="C77" s="35" t="s">
        <v>161</v>
      </c>
      <c r="D77" s="34" t="s">
        <v>41</v>
      </c>
      <c r="E77" s="35" t="s">
        <v>38</v>
      </c>
      <c r="F77" s="46">
        <v>0.17500000000000002</v>
      </c>
      <c r="G77" s="46">
        <v>0.17500000000000002</v>
      </c>
      <c r="H77" s="34" t="str">
        <f t="shared" si="2"/>
        <v>14.00/km</v>
      </c>
      <c r="I77" s="36">
        <f t="shared" si="3"/>
        <v>0.10045138888888891</v>
      </c>
      <c r="J77" s="36">
        <f t="shared" si="4"/>
        <v>0.10045138888888891</v>
      </c>
    </row>
  </sheetData>
  <sheetProtection/>
  <autoFilter ref="A4:J7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0" t="str">
        <f>Individuale!A1</f>
        <v>Trail dei Monti Aurunci</v>
      </c>
      <c r="B1" s="41"/>
      <c r="C1" s="42"/>
    </row>
    <row r="2" spans="1:3" ht="24" customHeight="1">
      <c r="A2" s="38" t="str">
        <f>Individuale!A2</f>
        <v>1ª edizione</v>
      </c>
      <c r="B2" s="38"/>
      <c r="C2" s="38"/>
    </row>
    <row r="3" spans="1:3" ht="24" customHeight="1">
      <c r="A3" s="43" t="str">
        <f>Individuale!A3</f>
        <v>Spigno Saturnia (Lt) Italia - Domenica 28/09/2014</v>
      </c>
      <c r="B3" s="43"/>
      <c r="C3" s="4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2">
        <v>1</v>
      </c>
      <c r="B5" s="23" t="s">
        <v>31</v>
      </c>
      <c r="C5" s="30">
        <v>17</v>
      </c>
    </row>
    <row r="6" spans="1:3" ht="15" customHeight="1">
      <c r="A6" s="24">
        <v>2</v>
      </c>
      <c r="B6" s="25" t="s">
        <v>60</v>
      </c>
      <c r="C6" s="31">
        <v>6</v>
      </c>
    </row>
    <row r="7" spans="1:3" ht="15" customHeight="1">
      <c r="A7" s="24">
        <v>3</v>
      </c>
      <c r="B7" s="25" t="s">
        <v>89</v>
      </c>
      <c r="C7" s="31">
        <v>5</v>
      </c>
    </row>
    <row r="8" spans="1:3" ht="15" customHeight="1">
      <c r="A8" s="24">
        <v>4</v>
      </c>
      <c r="B8" s="25" t="s">
        <v>39</v>
      </c>
      <c r="C8" s="31">
        <v>4</v>
      </c>
    </row>
    <row r="9" spans="1:3" ht="15" customHeight="1">
      <c r="A9" s="24">
        <v>5</v>
      </c>
      <c r="B9" s="25" t="s">
        <v>27</v>
      </c>
      <c r="C9" s="31">
        <v>3</v>
      </c>
    </row>
    <row r="10" spans="1:3" ht="15" customHeight="1">
      <c r="A10" s="24">
        <v>6</v>
      </c>
      <c r="B10" s="25" t="s">
        <v>78</v>
      </c>
      <c r="C10" s="31">
        <v>3</v>
      </c>
    </row>
    <row r="11" spans="1:3" ht="15" customHeight="1">
      <c r="A11" s="24">
        <v>7</v>
      </c>
      <c r="B11" s="25" t="s">
        <v>55</v>
      </c>
      <c r="C11" s="31">
        <v>3</v>
      </c>
    </row>
    <row r="12" spans="1:3" ht="15" customHeight="1">
      <c r="A12" s="24">
        <v>8</v>
      </c>
      <c r="B12" s="25" t="s">
        <v>90</v>
      </c>
      <c r="C12" s="31">
        <v>3</v>
      </c>
    </row>
    <row r="13" spans="1:3" ht="15" customHeight="1">
      <c r="A13" s="24">
        <v>9</v>
      </c>
      <c r="B13" s="25" t="s">
        <v>138</v>
      </c>
      <c r="C13" s="31">
        <v>2</v>
      </c>
    </row>
    <row r="14" spans="1:3" ht="15" customHeight="1">
      <c r="A14" s="24">
        <v>10</v>
      </c>
      <c r="B14" s="25" t="s">
        <v>38</v>
      </c>
      <c r="C14" s="31">
        <v>2</v>
      </c>
    </row>
    <row r="15" spans="1:3" ht="15" customHeight="1">
      <c r="A15" s="24">
        <v>11</v>
      </c>
      <c r="B15" s="25" t="s">
        <v>124</v>
      </c>
      <c r="C15" s="31">
        <v>2</v>
      </c>
    </row>
    <row r="16" spans="1:3" ht="15" customHeight="1">
      <c r="A16" s="24">
        <v>12</v>
      </c>
      <c r="B16" s="25" t="s">
        <v>65</v>
      </c>
      <c r="C16" s="31">
        <v>2</v>
      </c>
    </row>
    <row r="17" spans="1:3" ht="15" customHeight="1">
      <c r="A17" s="24">
        <v>13</v>
      </c>
      <c r="B17" s="25" t="s">
        <v>37</v>
      </c>
      <c r="C17" s="31">
        <v>2</v>
      </c>
    </row>
    <row r="18" spans="1:3" ht="15" customHeight="1">
      <c r="A18" s="24">
        <v>14</v>
      </c>
      <c r="B18" s="25" t="s">
        <v>132</v>
      </c>
      <c r="C18" s="31">
        <v>2</v>
      </c>
    </row>
    <row r="19" spans="1:3" ht="15" customHeight="1">
      <c r="A19" s="28">
        <v>15</v>
      </c>
      <c r="B19" s="29" t="s">
        <v>42</v>
      </c>
      <c r="C19" s="33">
        <v>1</v>
      </c>
    </row>
    <row r="20" spans="1:3" ht="15" customHeight="1">
      <c r="A20" s="24">
        <v>16</v>
      </c>
      <c r="B20" s="25" t="s">
        <v>129</v>
      </c>
      <c r="C20" s="31">
        <v>1</v>
      </c>
    </row>
    <row r="21" spans="1:3" ht="15" customHeight="1">
      <c r="A21" s="24">
        <v>17</v>
      </c>
      <c r="B21" s="25" t="s">
        <v>73</v>
      </c>
      <c r="C21" s="31">
        <v>1</v>
      </c>
    </row>
    <row r="22" spans="1:3" ht="15" customHeight="1">
      <c r="A22" s="24">
        <v>18</v>
      </c>
      <c r="B22" s="25" t="s">
        <v>119</v>
      </c>
      <c r="C22" s="31">
        <v>1</v>
      </c>
    </row>
    <row r="23" spans="1:3" ht="15" customHeight="1">
      <c r="A23" s="24">
        <v>19</v>
      </c>
      <c r="B23" s="25" t="s">
        <v>93</v>
      </c>
      <c r="C23" s="31">
        <v>1</v>
      </c>
    </row>
    <row r="24" spans="1:3" ht="15" customHeight="1">
      <c r="A24" s="24">
        <v>20</v>
      </c>
      <c r="B24" s="25" t="s">
        <v>47</v>
      </c>
      <c r="C24" s="31">
        <v>1</v>
      </c>
    </row>
    <row r="25" spans="1:3" ht="15" customHeight="1">
      <c r="A25" s="24">
        <v>21</v>
      </c>
      <c r="B25" s="25" t="s">
        <v>50</v>
      </c>
      <c r="C25" s="31">
        <v>1</v>
      </c>
    </row>
    <row r="26" spans="1:3" ht="15" customHeight="1">
      <c r="A26" s="24">
        <v>22</v>
      </c>
      <c r="B26" s="25" t="s">
        <v>32</v>
      </c>
      <c r="C26" s="31">
        <v>1</v>
      </c>
    </row>
    <row r="27" spans="1:3" ht="15" customHeight="1">
      <c r="A27" s="24">
        <v>23</v>
      </c>
      <c r="B27" s="25" t="s">
        <v>62</v>
      </c>
      <c r="C27" s="31">
        <v>1</v>
      </c>
    </row>
    <row r="28" spans="1:3" ht="15" customHeight="1">
      <c r="A28" s="24">
        <v>24</v>
      </c>
      <c r="B28" s="25" t="s">
        <v>80</v>
      </c>
      <c r="C28" s="31">
        <v>1</v>
      </c>
    </row>
    <row r="29" spans="1:3" ht="15" customHeight="1">
      <c r="A29" s="24">
        <v>25</v>
      </c>
      <c r="B29" s="25" t="s">
        <v>83</v>
      </c>
      <c r="C29" s="31">
        <v>1</v>
      </c>
    </row>
    <row r="30" spans="1:3" ht="15" customHeight="1">
      <c r="A30" s="24">
        <v>26</v>
      </c>
      <c r="B30" s="25" t="s">
        <v>134</v>
      </c>
      <c r="C30" s="31">
        <v>1</v>
      </c>
    </row>
    <row r="31" spans="1:3" ht="15" customHeight="1">
      <c r="A31" s="24">
        <v>27</v>
      </c>
      <c r="B31" s="25" t="s">
        <v>148</v>
      </c>
      <c r="C31" s="31">
        <v>1</v>
      </c>
    </row>
    <row r="32" spans="1:3" ht="15" customHeight="1">
      <c r="A32" s="24">
        <v>28</v>
      </c>
      <c r="B32" s="25" t="s">
        <v>97</v>
      </c>
      <c r="C32" s="31">
        <v>1</v>
      </c>
    </row>
    <row r="33" spans="1:3" ht="15" customHeight="1">
      <c r="A33" s="24">
        <v>29</v>
      </c>
      <c r="B33" s="25" t="s">
        <v>100</v>
      </c>
      <c r="C33" s="31">
        <v>1</v>
      </c>
    </row>
    <row r="34" spans="1:3" ht="15" customHeight="1">
      <c r="A34" s="24">
        <v>30</v>
      </c>
      <c r="B34" s="25" t="s">
        <v>76</v>
      </c>
      <c r="C34" s="31">
        <v>1</v>
      </c>
    </row>
    <row r="35" spans="1:3" ht="15" customHeight="1">
      <c r="A35" s="26">
        <v>31</v>
      </c>
      <c r="B35" s="27" t="s">
        <v>102</v>
      </c>
      <c r="C35" s="32">
        <v>1</v>
      </c>
    </row>
    <row r="36" ht="12.75">
      <c r="C36" s="2">
        <f>SUM(C5:C35)</f>
        <v>73</v>
      </c>
    </row>
  </sheetData>
  <sheetProtection/>
  <autoFilter ref="A4:C5">
    <sortState ref="A5:C36">
      <sortCondition descending="1" sortBy="value" ref="C5:C3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2014-09-30T21:23:22Z</dcterms:modified>
  <cp:category/>
  <cp:version/>
  <cp:contentType/>
  <cp:contentStatus/>
</cp:coreProperties>
</file>