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'Individuale'!$A$4:$I$313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<sst xmlns="http://schemas.openxmlformats.org/spreadsheetml/2006/main" count="1311" uniqueCount="708">
  <si>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</si>
  <si>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</si>
  <si>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</si>
  <si>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</si>
  <si>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</si>
  <si>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</si>
  <si>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</si>
  <si>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</si>
  <si>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</si>
  <si>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</si>
  <si>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</si>
  <si>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</si>
  <si>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</si>
  <si>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</si>
  <si>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</si>
  <si>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</si>
  <si>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</si>
  <si>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</si>
  <si>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</si>
  <si>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</si>
  <si>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</si>
  <si>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</si>
  <si>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</si>
  <si>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</si>
  <si>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</si>
  <si>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</si>
  <si>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</si>
  <si>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</si>
  <si>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</si>
  <si>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</si>
  <si>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</si>
  <si>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</si>
  <si>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</si>
  <si>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</si>
  <si>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</si>
  <si>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</si>
  <si>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</si>
  <si>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</si>
  <si>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</si>
  <si>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</si>
  <si>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</si>
  <si>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</si>
  <si>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</si>
  <si>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</si>
  <si>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</si>
  <si>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</si>
  <si>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</si>
  <si>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</si>
  <si>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</si>
  <si>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</si>
  <si>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</si>
  <si>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</si>
  <si>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</si>
  <si>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</si>
  <si>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</si>
  <si>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</si>
  <si>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</si>
  <si>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</si>
  <si>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</si>
  <si>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</si>
  <si>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</si>
  <si>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</si>
  <si>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</si>
  <si>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</si>
  <si>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</si>
  <si>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</si>
  <si>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</si>
  <si>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</si>
  <si>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</si>
  <si>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</si>
  <si>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</si>
  <si>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</si>
  <si>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</si>
  <si>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</si>
  <si>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</si>
  <si>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</si>
  <si>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</si>
  <si>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</si>
  <si>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</si>
  <si>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</si>
  <si>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</si>
  <si>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</si>
  <si>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</si>
  <si>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</si>
  <si>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</si>
  <si>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</si>
  <si>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</si>
  <si>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</si>
  <si>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</si>
  <si>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</si>
  <si>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</si>
  <si>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</si>
  <si>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</si>
  <si>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</si>
  <si>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</si>
  <si>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</si>
  <si>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</si>
  <si>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</si>
  <si>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</si>
  <si>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</si>
  <si>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</si>
  <si>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</si>
  <si>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</si>
  <si>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</si>
  <si>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</si>
  <si>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</si>
  <si>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</si>
  <si>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</si>
  <si>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</si>
  <si>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</si>
  <si>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</si>
  <si>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</si>
  <si>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</si>
  <si>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</si>
  <si>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</si>
  <si>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</si>
  <si>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</si>
  <si>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</si>
  <si>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</si>
  <si>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</si>
  <si>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</si>
  <si>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</si>
  <si>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</si>
  <si>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</si>
  <si>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</si>
  <si>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</si>
  <si>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</si>
  <si>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</si>
  <si>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</si>
  <si>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</si>
  <si>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</si>
  <si>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</si>
  <si>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</si>
  <si>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</si>
  <si>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</si>
  <si>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</si>
  <si>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</si>
  <si>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</si>
  <si>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</si>
  <si>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</si>
  <si>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</si>
  <si>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</si>
  <si>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</si>
  <si>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</si>
  <si>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</si>
  <si>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</si>
  <si>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</si>
  <si>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</si>
  <si>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</si>
  <si>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</si>
  <si>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</si>
  <si>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</si>
  <si>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</si>
  <si>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</si>
  <si>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</si>
  <si>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</si>
  <si>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</si>
  <si>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</si>
  <si>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</si>
  <si>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</si>
  <si>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</si>
  <si>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</si>
  <si>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</si>
  <si>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</si>
  <si>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</si>
  <si>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</si>
  <si>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</si>
  <si>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</si>
  <si>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</si>
  <si>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</si>
  <si>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</si>
  <si>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</si>
  <si>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</si>
  <si>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</si>
  <si>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</si>
  <si>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</si>
  <si>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</si>
  <si>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</si>
  <si>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</si>
  <si>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</si>
  <si>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</si>
  <si>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</si>
  <si>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</si>
  <si>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</si>
  <si>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</si>
  <si>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</si>
  <si>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</si>
  <si>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</si>
  <si>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</si>
  <si>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</si>
  <si>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</si>
  <si>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</si>
  <si>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</si>
  <si>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</si>
  <si>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</si>
  <si>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</si>
  <si>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</si>
  <si>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A.S.D. PODISTICA SOLIDARIETA'</t>
  </si>
  <si>
    <t>LBM SPORT TEAM</t>
  </si>
  <si>
    <t>A.S.D. FREE RUNNERS</t>
  </si>
  <si>
    <t>PODISTI VALMONTONE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</si>
  <si>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</si>
  <si>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</si>
  <si>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</si>
  <si>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</si>
  <si>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</si>
  <si>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</si>
  <si>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</si>
  <si>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</si>
  <si>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</si>
  <si>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</si>
  <si>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</si>
  <si>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</si>
  <si>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</si>
  <si>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</si>
  <si>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</si>
  <si>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</si>
  <si>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</si>
  <si>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</si>
  <si>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</si>
  <si>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</si>
  <si>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</si>
  <si>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</si>
  <si>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</si>
  <si>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</si>
  <si>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</si>
  <si>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</si>
  <si>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</si>
  <si>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</si>
  <si>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</si>
  <si>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</si>
  <si>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</si>
  <si>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</si>
  <si>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</si>
  <si>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</si>
  <si>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</si>
  <si>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</si>
  <si>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</si>
  <si>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</si>
  <si>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</si>
  <si>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</si>
  <si>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</si>
  <si>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</si>
  <si>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</si>
  <si>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</si>
  <si>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</si>
  <si>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</si>
  <si>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</si>
  <si>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</si>
  <si>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</si>
  <si>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</si>
  <si>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</si>
  <si>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RUNCARD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</si>
  <si>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</si>
  <si>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</si>
  <si>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</si>
  <si>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</si>
  <si>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</si>
  <si>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</si>
  <si>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</si>
  <si>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</si>
  <si>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</si>
  <si>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</si>
  <si>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</si>
  <si>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</si>
  <si>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</si>
  <si>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</si>
  <si>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</si>
  <si>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</si>
  <si>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</si>
  <si>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</si>
  <si>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</si>
  <si>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</si>
  <si>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</si>
  <si>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</si>
  <si>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</si>
  <si>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</si>
  <si>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</si>
  <si>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</si>
  <si>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</si>
  <si>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</si>
  <si>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</si>
  <si>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</si>
  <si>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</si>
  <si>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</si>
  <si>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</si>
  <si>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</si>
  <si>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</si>
  <si>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</si>
  <si>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</si>
  <si>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</si>
  <si>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</si>
  <si>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</si>
  <si>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</si>
  <si>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</si>
  <si>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</si>
  <si>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</si>
  <si>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</si>
  <si>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</si>
  <si>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</si>
  <si>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</si>
  <si>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</si>
  <si>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</si>
  <si>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</si>
  <si>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</si>
  <si>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</si>
  <si>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</si>
  <si>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</si>
  <si>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</si>
  <si>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</si>
  <si>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</si>
  <si>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</si>
  <si>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</si>
  <si>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</si>
  <si>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</si>
  <si>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</si>
  <si>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</si>
  <si>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</si>
  <si>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</si>
  <si>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</si>
  <si>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</si>
  <si>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</si>
  <si>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</si>
  <si>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</si>
  <si>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</si>
  <si>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</si>
  <si>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SM35</t>
  </si>
  <si>
    <t>SM</t>
  </si>
  <si>
    <t>POL. CIOCIARA ANTONIO FAVA</t>
  </si>
  <si>
    <t>SM40</t>
  </si>
  <si>
    <t>SM50</t>
  </si>
  <si>
    <t>SM45</t>
  </si>
  <si>
    <t>SF</t>
  </si>
  <si>
    <t>S.S. LAZIO ATLETICA LEGGERA</t>
  </si>
  <si>
    <t>G.S. CAT SPORT ROMA</t>
  </si>
  <si>
    <t>SM55</t>
  </si>
  <si>
    <t>G.S.D. LITAL</t>
  </si>
  <si>
    <t>SF40</t>
  </si>
  <si>
    <t>ASD PODISTICA LUCO DEI MARSI</t>
  </si>
  <si>
    <t>SF45</t>
  </si>
  <si>
    <t>SM60</t>
  </si>
  <si>
    <t>TOP RUNNERS CASTELLI ROMANI</t>
  </si>
  <si>
    <t>SF50</t>
  </si>
  <si>
    <t>SM65</t>
  </si>
  <si>
    <t>A.S. ROMA ROAD R.CLUB</t>
  </si>
  <si>
    <t>SF35</t>
  </si>
  <si>
    <t>SM70</t>
  </si>
  <si>
    <t>POL. ATLETICA CEPRANO</t>
  </si>
  <si>
    <t>SF60</t>
  </si>
  <si>
    <t>PODISTICA ROCCA DI PAPA</t>
  </si>
  <si>
    <t>POD. ORO FANTASY</t>
  </si>
  <si>
    <t>CALCATERRA SPORT ASD</t>
  </si>
  <si>
    <t>SF55</t>
  </si>
  <si>
    <t>SM75</t>
  </si>
  <si>
    <t>Domenica 10/12/2017</t>
  </si>
  <si>
    <t>VISCI MARCO</t>
  </si>
  <si>
    <t>ASD ATL. VOMANO GRAN SASSO</t>
  </si>
  <si>
    <t>PAPOCCIA DIEGO</t>
  </si>
  <si>
    <t>ASD RUNNERS TEAM COLLEFERRO</t>
  </si>
  <si>
    <t>LUPINETTI FABIO</t>
  </si>
  <si>
    <t>ASD ATLETICA CITTA' DEI PAPI ANAGNI</t>
  </si>
  <si>
    <t>CAPOANI MARIO</t>
  </si>
  <si>
    <t>APROCIS RUNNERS TEAM</t>
  </si>
  <si>
    <t>CARBOTTI PIETRO</t>
  </si>
  <si>
    <t>MARTINA FRANCA RUNNING A.S.D.</t>
  </si>
  <si>
    <t>VISENTIN FRANCESCO ANTONIO</t>
  </si>
  <si>
    <t>ACSI CAMPIDOGLIO PALATINO</t>
  </si>
  <si>
    <t>TESTA MAURIZIO</t>
  </si>
  <si>
    <t>TODINI ANDREA</t>
  </si>
  <si>
    <t>NEGROSINI MASSIMO</t>
  </si>
  <si>
    <t>A.S.D. MES COLLEFERRO</t>
  </si>
  <si>
    <t>ODDI STEFANO</t>
  </si>
  <si>
    <t>MARCOCCIO ALFONSO</t>
  </si>
  <si>
    <t>ODDI DARIO</t>
  </si>
  <si>
    <t>ANGELUCCI GIUSEPPE</t>
  </si>
  <si>
    <t>MASTROIANNI ROBERTO</t>
  </si>
  <si>
    <t>FONTANA MASSIMILIANO</t>
  </si>
  <si>
    <t>ASD PALESTRINA RUNNING</t>
  </si>
  <si>
    <t>MIDDEI MASSIMO</t>
  </si>
  <si>
    <t>CAVOLA DAMIANO</t>
  </si>
  <si>
    <t>CASALE ANTONIO</t>
  </si>
  <si>
    <t>BASILE ALESSANDRO</t>
  </si>
  <si>
    <t>ATL. COLLEFERRO SEGNI</t>
  </si>
  <si>
    <t>FRABOTTA GABRIELE</t>
  </si>
  <si>
    <t>INCITTI LORETO</t>
  </si>
  <si>
    <t>LAPOMARDA VINCENZO</t>
  </si>
  <si>
    <t>RUNNERS CLUB ANAGNI A.S.D.</t>
  </si>
  <si>
    <t>MAGGI ANTONIO</t>
  </si>
  <si>
    <t>ASD ANAGNIMARATHON</t>
  </si>
  <si>
    <t>NICOLI MARCO</t>
  </si>
  <si>
    <t>ROMEI BRUNO</t>
  </si>
  <si>
    <t>MIDDEI FABIO</t>
  </si>
  <si>
    <t>ASD RUNNING CLUB LATINA</t>
  </si>
  <si>
    <t>POCE AUGUSTO</t>
  </si>
  <si>
    <t>COCOROCCHIO MASSIMILIANO</t>
  </si>
  <si>
    <t>A.S.D. LIRI RUNNERS</t>
  </si>
  <si>
    <t>MAGGI SANDRO</t>
  </si>
  <si>
    <t>PROIETTI LUCA</t>
  </si>
  <si>
    <t>CAPOROSSI CHRISTIAN</t>
  </si>
  <si>
    <t>BALDASSARI GIOVANNI</t>
  </si>
  <si>
    <t>FONTANA SIMONE</t>
  </si>
  <si>
    <t>ENDURANCE TRAINING</t>
  </si>
  <si>
    <t>DE FILIPPO FABIO</t>
  </si>
  <si>
    <t>CAPOROSSI DAVIDE</t>
  </si>
  <si>
    <t>PIERLUIGI RODOLFO</t>
  </si>
  <si>
    <t>MASTROPIETRO FLAVIO</t>
  </si>
  <si>
    <t>RUNNING EVOLUTION</t>
  </si>
  <si>
    <t>DI PIETRO MARCELLO</t>
  </si>
  <si>
    <t>LUCCHETTI MARCELLO</t>
  </si>
  <si>
    <t>FELICI NOEMI</t>
  </si>
  <si>
    <t>ROMATLETICA FOOTWORKS</t>
  </si>
  <si>
    <t>GIOVANNUCCI MARCO</t>
  </si>
  <si>
    <t>COLABUCCI SERGIO</t>
  </si>
  <si>
    <t>LEGROTTAGLIE TOMMASO</t>
  </si>
  <si>
    <t>ASD TORRICE RUNNERS</t>
  </si>
  <si>
    <t>INCELLI ANTONIO</t>
  </si>
  <si>
    <t>ENDURANCE TRAINING A.S.D.</t>
  </si>
  <si>
    <t>RICCI DOMENICO</t>
  </si>
  <si>
    <t>MADONNA GENNARO</t>
  </si>
  <si>
    <t>RAPITI ALESSANDRO</t>
  </si>
  <si>
    <t>ASD SPARTAN SPORT ACADEMY</t>
  </si>
  <si>
    <t>GIUSTIZIERI ANTONIO</t>
  </si>
  <si>
    <t>CETORELLI GIANLUCA</t>
  </si>
  <si>
    <t>GALASSI MARIO</t>
  </si>
  <si>
    <t>TESTANI FABRIZIO</t>
  </si>
  <si>
    <t>TERZINI ILARIA</t>
  </si>
  <si>
    <t>PROIETTI SIMONE</t>
  </si>
  <si>
    <t>BALDESI LUIGI</t>
  </si>
  <si>
    <t>LEONARDI PAOLO</t>
  </si>
  <si>
    <t>FRASCA LEANDRO</t>
  </si>
  <si>
    <t>CIAMBRIELLO ANTONELLO</t>
  </si>
  <si>
    <t>PAGLIA MARCO</t>
  </si>
  <si>
    <t>ABBAFATI GIORGIO</t>
  </si>
  <si>
    <t>COLLENI UMBERTO</t>
  </si>
  <si>
    <t>MONTI GUIDO</t>
  </si>
  <si>
    <t>GIOVANNI SCAVO VELLETRI</t>
  </si>
  <si>
    <t>ROSSI STEFANO</t>
  </si>
  <si>
    <t>CARNEVALI VITO</t>
  </si>
  <si>
    <t>ROSSETTI ALESSIO</t>
  </si>
  <si>
    <t>DE ROSA MARCO</t>
  </si>
  <si>
    <t>SARDELLITTI CRISTIAN</t>
  </si>
  <si>
    <t>PODISTICA DEI FIORI</t>
  </si>
  <si>
    <t>MARIANI FABIO</t>
  </si>
  <si>
    <t>SCHIRINZI GIORGIO</t>
  </si>
  <si>
    <t>GIULIANELLI IVANO</t>
  </si>
  <si>
    <t>A.S.D. RUN FOR FUN</t>
  </si>
  <si>
    <t>CASO GAETANO</t>
  </si>
  <si>
    <t>CALLARI ROBERTO</t>
  </si>
  <si>
    <t>PROIA ROBERTO</t>
  </si>
  <si>
    <t>CECCACCI SANDRO</t>
  </si>
  <si>
    <t>ROSSI GIANLUCA</t>
  </si>
  <si>
    <t>FEDELE ALBERTO</t>
  </si>
  <si>
    <t>TOFANO STEFANO</t>
  </si>
  <si>
    <t>ASD GRUPPO PODISTICO AMATORIALE</t>
  </si>
  <si>
    <t>LUCIANI LORIS</t>
  </si>
  <si>
    <t>PANNONE FABIO</t>
  </si>
  <si>
    <t>D'OTTAVI ALESSANDRO</t>
  </si>
  <si>
    <t>BITOCCHI MIRKO</t>
  </si>
  <si>
    <t>MARUCCI ALESSANDRO</t>
  </si>
  <si>
    <t>COLATOSTI EMILIANO</t>
  </si>
  <si>
    <t>FANELLA STEFANO</t>
  </si>
  <si>
    <t>PLANET SPORT RUNNING</t>
  </si>
  <si>
    <t>COLATOSTI CHIARA</t>
  </si>
  <si>
    <t>CASO DAMIANO</t>
  </si>
  <si>
    <t>CICCONI LUIGI</t>
  </si>
  <si>
    <t>CELLETTI KATIA</t>
  </si>
  <si>
    <t>COLASANTI MARCO</t>
  </si>
  <si>
    <t>VALERI DOMENICO</t>
  </si>
  <si>
    <t>ASD FREE RUNNERS</t>
  </si>
  <si>
    <t>CIONE MORENO</t>
  </si>
  <si>
    <t>LUCARELLI ANDREA</t>
  </si>
  <si>
    <t>A.S.D. ATLETICA AMATORI VELLETRI</t>
  </si>
  <si>
    <t>LEVA ANDREA</t>
  </si>
  <si>
    <t>CIARLA MARCO</t>
  </si>
  <si>
    <t>COLELLA MARCELLO</t>
  </si>
  <si>
    <t>LOMBARDI ANTONIO</t>
  </si>
  <si>
    <t>FERRACCI MARIO</t>
  </si>
  <si>
    <t>PAONE GIANNI</t>
  </si>
  <si>
    <t>BOTTONI MARCO</t>
  </si>
  <si>
    <t>CAVOLA SIMONA</t>
  </si>
  <si>
    <t>GIORDANI GIANFRANCO</t>
  </si>
  <si>
    <t>NAVARRA ALESSANDRO</t>
  </si>
  <si>
    <t>MASTRONARDI FABIO</t>
  </si>
  <si>
    <t>GALASSO SIMONE</t>
  </si>
  <si>
    <t>CALENNE ANNA</t>
  </si>
  <si>
    <t>LOMBARDO MIRKO</t>
  </si>
  <si>
    <t>FERDINANDI ROBERTO</t>
  </si>
  <si>
    <t>TIVOLI MARATHON</t>
  </si>
  <si>
    <t>CIUCCI ANGELO</t>
  </si>
  <si>
    <t>GRUPPO MARCIATORI SIMBRUINI</t>
  </si>
  <si>
    <t>RAMPINI ARCANGELO</t>
  </si>
  <si>
    <t>COSTA NICO</t>
  </si>
  <si>
    <t>VISENTIN FRANCESCO</t>
  </si>
  <si>
    <t>GIUNTATI NATALE</t>
  </si>
  <si>
    <t>CHIALASTRI GIUSEPPE</t>
  </si>
  <si>
    <t>CIMMINO MONICA</t>
  </si>
  <si>
    <t>ASD RUNNERS ELITE</t>
  </si>
  <si>
    <t>FANFARILLO VALERIO</t>
  </si>
  <si>
    <t>FAVALLE DARIO</t>
  </si>
  <si>
    <t>ROMA ROAD RUNNERS</t>
  </si>
  <si>
    <t>SCACCIA MARCO</t>
  </si>
  <si>
    <t>DE FELICE MARCO</t>
  </si>
  <si>
    <t>RICCARDI LUCA</t>
  </si>
  <si>
    <t>FERRARI FABRIZIO</t>
  </si>
  <si>
    <t>DI LEONE GAETANO</t>
  </si>
  <si>
    <t>FIENGO ANTONIO</t>
  </si>
  <si>
    <t>ALLEGRI VERUSCA</t>
  </si>
  <si>
    <t>CASENTINI GIANCARLO</t>
  </si>
  <si>
    <t>MARAZZI PATRIZIA</t>
  </si>
  <si>
    <t>MAISANO SANTO</t>
  </si>
  <si>
    <t>MORGIA ROMEO</t>
  </si>
  <si>
    <t>FINOCCHIO ANDREA</t>
  </si>
  <si>
    <t>SINAS MASSIMILIANO</t>
  </si>
  <si>
    <t>ASCENZI MARIO</t>
  </si>
  <si>
    <t>POLCE PARIS</t>
  </si>
  <si>
    <t>ASD CIRCOLO RICREATIVO LIBERTAS VALMONTONE</t>
  </si>
  <si>
    <t>DELLA BELLA MARINA</t>
  </si>
  <si>
    <t>HUANG HUA FRANCESCO</t>
  </si>
  <si>
    <t>STIRPE SANDRO</t>
  </si>
  <si>
    <t>SCIUTO ANDREA TOMMASO</t>
  </si>
  <si>
    <t>RONTANI UMBERTO</t>
  </si>
  <si>
    <t>TOMASSI SIMONE</t>
  </si>
  <si>
    <t>PALOMBO ITALO</t>
  </si>
  <si>
    <t>GALEONE MAURIZIO</t>
  </si>
  <si>
    <t>BARDELLINI PAOLA</t>
  </si>
  <si>
    <t>RECCHIA LUCIA</t>
  </si>
  <si>
    <t>PAOLUCCI ROMINA</t>
  </si>
  <si>
    <t>COLLALTO DANILO</t>
  </si>
  <si>
    <t>ANDRELLI ALESSANDRO</t>
  </si>
  <si>
    <t>BOCCUCCIA IVAN</t>
  </si>
  <si>
    <t>SEGATORI ROBERTA</t>
  </si>
  <si>
    <t>VITELLI MARIO</t>
  </si>
  <si>
    <t>ALONZI PAOLO</t>
  </si>
  <si>
    <t>SIMONTE ANNA</t>
  </si>
  <si>
    <t>BRACAGLIA VINCENZINO</t>
  </si>
  <si>
    <t>CHIAPPA FRANCESCO</t>
  </si>
  <si>
    <t>MARIANI GIANNI</t>
  </si>
  <si>
    <t>ROMANI CLAUDIO</t>
  </si>
  <si>
    <t>FARINA RINO</t>
  </si>
  <si>
    <t>DE ROSSI FEDERICA</t>
  </si>
  <si>
    <t>RAPONI CESARE</t>
  </si>
  <si>
    <t>COLETTA MAURIZIO</t>
  </si>
  <si>
    <t>RUNNERS ELITE CECCANO</t>
  </si>
  <si>
    <t>D'ANGELI LUIGI</t>
  </si>
  <si>
    <t>COLAIACOMO STELVIO</t>
  </si>
  <si>
    <t>PURAZZO ANGELO</t>
  </si>
  <si>
    <t>LUDOVICI FORTUNATO</t>
  </si>
  <si>
    <t>BELLISARI DANIELE</t>
  </si>
  <si>
    <t>A.S.D. CENTRO FITNESS MONTELLO</t>
  </si>
  <si>
    <t>RAMADU' DEMIS</t>
  </si>
  <si>
    <t>VITIELLO MARCO</t>
  </si>
  <si>
    <t>CRAL ANGELINI ASS.SPORT.DIL.</t>
  </si>
  <si>
    <t>D'ONOFRIO FAUSTO</t>
  </si>
  <si>
    <t>D'ANDREA BRUNO</t>
  </si>
  <si>
    <t>ANGELONI MARCELLO</t>
  </si>
  <si>
    <t>DE MARZI MAURO</t>
  </si>
  <si>
    <t>DROGHEI VALTER</t>
  </si>
  <si>
    <t>CALICIOTTI TIZIANO</t>
  </si>
  <si>
    <t>ALTOBELLI ENRICO</t>
  </si>
  <si>
    <t>D'ALBENZO DEBORA</t>
  </si>
  <si>
    <t>BASTIANELLI TIZIANO</t>
  </si>
  <si>
    <t>ALONZI MASSIMO</t>
  </si>
  <si>
    <t>MARUCCI SIMONE</t>
  </si>
  <si>
    <t>FRANCHINI LAURA</t>
  </si>
  <si>
    <t>MICOZZI MAURIZIO</t>
  </si>
  <si>
    <t>PETRANGELI GIOVANNI</t>
  </si>
  <si>
    <t>BASTIANELLI ROBERTO</t>
  </si>
  <si>
    <t>ASD TOP RUNNERS CASTELLI ROMANI</t>
  </si>
  <si>
    <t>CARONTI IVANO</t>
  </si>
  <si>
    <t>A.S.D. INTESATLETICA</t>
  </si>
  <si>
    <t>BAZZONI ANDREA</t>
  </si>
  <si>
    <t>MAZZONE STEFANO</t>
  </si>
  <si>
    <t>PALLANTE GIANFRANCO</t>
  </si>
  <si>
    <t>COLLALTI PAOLO</t>
  </si>
  <si>
    <t>PICCOLI FABRIZIO</t>
  </si>
  <si>
    <t>MASTRANGELI TESEO</t>
  </si>
  <si>
    <t>BORRO FABRIZIO</t>
  </si>
  <si>
    <t>STACHURSKA BEATA MARIA</t>
  </si>
  <si>
    <t>MARONCELLI HERMES</t>
  </si>
  <si>
    <t>MANCINI FRANCESCO</t>
  </si>
  <si>
    <t>ROSI SONIA</t>
  </si>
  <si>
    <t>DELL'UOMO FEDERICO</t>
  </si>
  <si>
    <t>GUIDUCCI SIMONE</t>
  </si>
  <si>
    <t>PATRIARCA PIERO</t>
  </si>
  <si>
    <t>CECILIA FLAVIO</t>
  </si>
  <si>
    <t>PACINI VINCENZO</t>
  </si>
  <si>
    <t>SORICE ERMELINDA</t>
  </si>
  <si>
    <t>MARCELLETTA CATERINA</t>
  </si>
  <si>
    <t>SPACCCINO LOLITA</t>
  </si>
  <si>
    <t>MATTIOLI MASSIMO</t>
  </si>
  <si>
    <t>FRANCHINI CLAUDIO</t>
  </si>
  <si>
    <t>SBARAGLIA MARIO</t>
  </si>
  <si>
    <t>BUTTARELLI UMBERTO</t>
  </si>
  <si>
    <t>DI TULLIO CARLA</t>
  </si>
  <si>
    <t>CIANFARANI CRISTINA</t>
  </si>
  <si>
    <t>TALONE AMERICO</t>
  </si>
  <si>
    <t>D'ADAMO MARIO</t>
  </si>
  <si>
    <t>MEOLI ALESSANDRA</t>
  </si>
  <si>
    <t>LINEA CLUB</t>
  </si>
  <si>
    <t>MONTEFERRI MAURO</t>
  </si>
  <si>
    <t>GIAMMATTEO CARLO</t>
  </si>
  <si>
    <t>MANCIOCCHI ALBERTO</t>
  </si>
  <si>
    <t>SERANGELI MASSIMO</t>
  </si>
  <si>
    <t>TADDEI ROLANDO</t>
  </si>
  <si>
    <t>LUCARELLI ESTER</t>
  </si>
  <si>
    <t>CUGINI ANTONELLA</t>
  </si>
  <si>
    <t>CURZI ROBERTO</t>
  </si>
  <si>
    <t>CIAFREI ENZO</t>
  </si>
  <si>
    <t>BAGAGLINI ROBERTO</t>
  </si>
  <si>
    <t>MAIURI IVANA</t>
  </si>
  <si>
    <t>CORSETTI GIORGIO</t>
  </si>
  <si>
    <t>COLATOSTI EUGENIO</t>
  </si>
  <si>
    <t>VITOZZI SERENA</t>
  </si>
  <si>
    <t>FABBRIZI GIUSEPPE</t>
  </si>
  <si>
    <t>GRAVAGNONE ALFREDO</t>
  </si>
  <si>
    <t>LIRI RUNNERS</t>
  </si>
  <si>
    <t>SORDI FIORELLA</t>
  </si>
  <si>
    <t>SORDILLI SAMUELE</t>
  </si>
  <si>
    <t>SOPRANO PAOLO</t>
  </si>
  <si>
    <t>DE MARZI BEATRICE</t>
  </si>
  <si>
    <t>DI FELICE ROBERTO</t>
  </si>
  <si>
    <t>MUCCHETTO FERNANDO</t>
  </si>
  <si>
    <t>DI MURRO MARCO</t>
  </si>
  <si>
    <t>MORONI FEDERICO</t>
  </si>
  <si>
    <t>CATRACCHIA GABRIELLA</t>
  </si>
  <si>
    <t>DI NINNO VICO</t>
  </si>
  <si>
    <t>CASO DANIELE</t>
  </si>
  <si>
    <t>LAPOMARDA LEONARDO</t>
  </si>
  <si>
    <t>RUNNERS CLUB ANAGNI</t>
  </si>
  <si>
    <t>DE SANTIS CASIMIRO</t>
  </si>
  <si>
    <t>CAMAGNA FABRIZIO</t>
  </si>
  <si>
    <t>STRANO SABRINA</t>
  </si>
  <si>
    <t>RAPONI ROBERTA</t>
  </si>
  <si>
    <t>BIANCHINI RENATO</t>
  </si>
  <si>
    <t>PIZZATI GIUSEPPE</t>
  </si>
  <si>
    <t>CAPONERA SIMONA</t>
  </si>
  <si>
    <t>SBARDELLA MARCO</t>
  </si>
  <si>
    <t>TOMASSI LINDA</t>
  </si>
  <si>
    <t>ROCCHI SIMONA</t>
  </si>
  <si>
    <t>FRATTAROLA MARCO</t>
  </si>
  <si>
    <t>SBARDELLA MASSIMO</t>
  </si>
  <si>
    <t>VALIANI SILVIA</t>
  </si>
  <si>
    <t>CIARLA ALBERTA</t>
  </si>
  <si>
    <t>CIARLA ELIGIO</t>
  </si>
  <si>
    <t>PESOLI ANTONIO</t>
  </si>
  <si>
    <t>ZOLLI FELICE</t>
  </si>
  <si>
    <t>ATLETICA CECCANO</t>
  </si>
  <si>
    <t>FEDELE MATTIA</t>
  </si>
  <si>
    <t>POLISENA GIANLUCA</t>
  </si>
  <si>
    <t>BIANCHI CESARINO</t>
  </si>
  <si>
    <t>VARI NICOLETTA</t>
  </si>
  <si>
    <t>ARDITO GIUSEPPE</t>
  </si>
  <si>
    <t>CIARLA ALESSANDRA</t>
  </si>
  <si>
    <t>ABBAFATI KATIUSCIA</t>
  </si>
  <si>
    <t>MOAURO EMANUELA</t>
  </si>
  <si>
    <t>MAROCCO LEILA LIGE</t>
  </si>
  <si>
    <t>PELACCI PAOLO</t>
  </si>
  <si>
    <t>CATRACCHIA LEONELLO</t>
  </si>
  <si>
    <t>GIACOMI FABRIZIO</t>
  </si>
  <si>
    <t>ANGELINI LINO</t>
  </si>
  <si>
    <t>GASBARRI LUIGI</t>
  </si>
  <si>
    <t>DI GIACOMO ALBERTO</t>
  </si>
  <si>
    <t>RUNNING CLUB ATL. LARIANO</t>
  </si>
  <si>
    <t>FANTOZZI MICHELE</t>
  </si>
  <si>
    <t>MORICONI FAUSTINO</t>
  </si>
  <si>
    <t>SPOLETINI LUCIANO</t>
  </si>
  <si>
    <t>ZANGARI FRANCESCO</t>
  </si>
  <si>
    <t>D'ALESSANDRO ANGELO</t>
  </si>
  <si>
    <t>ABBADINI DANIELA</t>
  </si>
  <si>
    <t>FAGIOLO ETTORE</t>
  </si>
  <si>
    <t>IABONI DEBORA</t>
  </si>
  <si>
    <t>IANNUCCI AQUILINO</t>
  </si>
  <si>
    <t>LUPI ANTONIO</t>
  </si>
  <si>
    <t>STRANO BARBARA</t>
  </si>
  <si>
    <t>LUCARINI ROBERTO</t>
  </si>
  <si>
    <t>GRADELLINI PAOLA</t>
  </si>
  <si>
    <t>ERMACORA SIMONE</t>
  </si>
  <si>
    <t>PESOLI MANUELA</t>
  </si>
  <si>
    <t>SAVI CINZIA</t>
  </si>
  <si>
    <t>CASALE GIUSEPPE</t>
  </si>
  <si>
    <t>CIAMPA MARIA ANTONIETTA</t>
  </si>
  <si>
    <t>GIANSANTE GIORGIO</t>
  </si>
  <si>
    <t>LODISE DILETTA</t>
  </si>
  <si>
    <t>MARTUCCI STEFANIA</t>
  </si>
  <si>
    <t>MARACCHIONI ROSELLA</t>
  </si>
  <si>
    <t>SALUSTRI DONATO</t>
  </si>
  <si>
    <t>CIARDI GIOVANNA</t>
  </si>
  <si>
    <t>PORTA GIULIO</t>
  </si>
  <si>
    <t>MORELLI MARCO</t>
  </si>
  <si>
    <t>CORSI LOREDANA</t>
  </si>
  <si>
    <t>TOMASELLI CRISTIAN</t>
  </si>
  <si>
    <t>GABRIELE REMO</t>
  </si>
  <si>
    <t>MEAZZO CRISTINA</t>
  </si>
  <si>
    <t>MASELLA LUCIA</t>
  </si>
  <si>
    <t>COLLALTO FRANCESCO</t>
  </si>
  <si>
    <t>SQUITIERI GIOVANNA</t>
  </si>
  <si>
    <t>COLATOSTI PAMELA</t>
  </si>
  <si>
    <t>BURATTI ANGELA</t>
  </si>
  <si>
    <t>PESOLI DIANA</t>
  </si>
  <si>
    <t>MALATESTA ALESSIA</t>
  </si>
  <si>
    <t>DI GIANNANTONIO AUGUSTA</t>
  </si>
  <si>
    <t>RICCI GIULIANA</t>
  </si>
  <si>
    <t>TAGLIENTE MARIO</t>
  </si>
  <si>
    <t>ISOTTI LAURA</t>
  </si>
  <si>
    <t>NAIMO GIUSEPPE</t>
  </si>
  <si>
    <t>Trofeo Santa Barbara</t>
  </si>
  <si>
    <t>2ª edizione</t>
  </si>
  <si>
    <t>Colleferro (RM) Italia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</si>
</sst>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5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1" applyNumberFormat="0" applyAlignment="0" applyProtection="0"/>
    <xf numFmtId="0" fontId="9" fillId="35" borderId="2" applyNumberFormat="0" applyAlignment="0" applyProtection="0"/>
    <xf numFmtId="0" fontId="39" fillId="0" borderId="3" applyNumberFormat="0" applyFill="0" applyAlignment="0" applyProtection="0"/>
    <xf numFmtId="0" fontId="10" fillId="0" borderId="4" applyNumberFormat="0" applyFill="0" applyAlignment="0" applyProtection="0"/>
    <xf numFmtId="0" fontId="40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29" borderId="0" applyNumberFormat="0" applyBorder="0" applyAlignment="0" applyProtection="0"/>
    <xf numFmtId="0" fontId="37" fillId="45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41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1" borderId="7" applyNumberFormat="0" applyFont="0" applyAlignment="0" applyProtection="0"/>
    <xf numFmtId="0" fontId="36" fillId="51" borderId="7" applyNumberFormat="0" applyFont="0" applyAlignment="0" applyProtection="0"/>
    <xf numFmtId="0" fontId="0" fillId="52" borderId="8" applyNumberFormat="0" applyAlignment="0" applyProtection="0"/>
    <xf numFmtId="0" fontId="43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52" fillId="53" borderId="0" applyNumberFormat="0" applyBorder="0" applyAlignment="0" applyProtection="0"/>
    <xf numFmtId="0" fontId="22" fillId="5" borderId="0" applyNumberFormat="0" applyBorder="0" applyAlignment="0" applyProtection="0"/>
    <xf numFmtId="0" fontId="53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21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7" fillId="55" borderId="25" xfId="0" applyFont="1" applyFill="1" applyBorder="1" applyAlignment="1">
      <alignment vertical="center"/>
    </xf>
    <xf numFmtId="0" fontId="27" fillId="55" borderId="25" xfId="0" applyFont="1" applyFill="1" applyBorder="1" applyAlignment="1">
      <alignment horizontal="center" vertical="center"/>
    </xf>
    <xf numFmtId="164" fontId="27" fillId="55" borderId="26" xfId="0" applyNumberFormat="1" applyFont="1" applyFill="1" applyBorder="1" applyAlignment="1">
      <alignment horizontal="center" vertical="center"/>
    </xf>
    <xf numFmtId="1" fontId="28" fillId="56" borderId="27" xfId="0" applyNumberFormat="1" applyFont="1" applyFill="1" applyBorder="1" applyAlignment="1">
      <alignment horizontal="center" vertical="center" wrapText="1"/>
    </xf>
    <xf numFmtId="0" fontId="28" fillId="56" borderId="25" xfId="0" applyFont="1" applyFill="1" applyBorder="1" applyAlignment="1">
      <alignment horizontal="center" vertical="center" wrapText="1"/>
    </xf>
    <xf numFmtId="0" fontId="29" fillId="56" borderId="26" xfId="0" applyFont="1" applyFill="1" applyBorder="1" applyAlignment="1">
      <alignment horizontal="center" vertical="center" wrapText="1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21" fontId="26" fillId="0" borderId="36" xfId="0" applyNumberFormat="1" applyFont="1" applyFill="1" applyBorder="1" applyAlignment="1">
      <alignment horizontal="center" vertical="center"/>
    </xf>
    <xf numFmtId="21" fontId="26" fillId="0" borderId="20" xfId="0" applyNumberFormat="1" applyFont="1" applyFill="1" applyBorder="1" applyAlignment="1">
      <alignment horizontal="center" vertical="center"/>
    </xf>
    <xf numFmtId="21" fontId="26" fillId="0" borderId="32" xfId="0" applyNumberFormat="1" applyFont="1" applyFill="1" applyBorder="1" applyAlignment="1">
      <alignment horizontal="center" vertical="center"/>
    </xf>
    <xf numFmtId="0" fontId="27" fillId="55" borderId="27" xfId="0" applyFont="1" applyFill="1" applyBorder="1" applyAlignment="1">
      <alignment horizontal="center" vertical="center"/>
    </xf>
    <xf numFmtId="21" fontId="26" fillId="0" borderId="35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1" fontId="30" fillId="56" borderId="40" xfId="0" applyNumberFormat="1" applyFont="1" applyFill="1" applyBorder="1" applyAlignment="1">
      <alignment horizontal="center" vertical="center" wrapText="1"/>
    </xf>
    <xf numFmtId="0" fontId="31" fillId="56" borderId="41" xfId="0" applyFont="1" applyFill="1" applyBorder="1" applyAlignment="1">
      <alignment horizontal="center" vertical="center" wrapText="1"/>
    </xf>
    <xf numFmtId="0" fontId="30" fillId="56" borderId="41" xfId="0" applyFont="1" applyFill="1" applyBorder="1" applyAlignment="1">
      <alignment horizontal="center" vertical="center" wrapText="1"/>
    </xf>
    <xf numFmtId="21" fontId="31" fillId="56" borderId="41" xfId="0" applyNumberFormat="1" applyFont="1" applyFill="1" applyBorder="1" applyAlignment="1">
      <alignment horizontal="center" vertical="center" wrapText="1"/>
    </xf>
    <xf numFmtId="0" fontId="32" fillId="56" borderId="41" xfId="0" applyFont="1" applyFill="1" applyBorder="1" applyAlignment="1">
      <alignment horizontal="center" vertical="center" wrapText="1"/>
    </xf>
    <xf numFmtId="0" fontId="32" fillId="56" borderId="42" xfId="0" applyFont="1" applyFill="1" applyBorder="1" applyAlignment="1">
      <alignment horizontal="center" vertical="center" wrapText="1"/>
    </xf>
    <xf numFmtId="0" fontId="54" fillId="57" borderId="31" xfId="0" applyFont="1" applyFill="1" applyBorder="1" applyAlignment="1">
      <alignment horizontal="center" vertical="center"/>
    </xf>
    <xf numFmtId="0" fontId="54" fillId="57" borderId="32" xfId="0" applyFont="1" applyFill="1" applyBorder="1" applyAlignment="1">
      <alignment horizontal="center" vertical="center"/>
    </xf>
    <xf numFmtId="21" fontId="54" fillId="57" borderId="32" xfId="0" applyNumberFormat="1" applyFont="1" applyFill="1" applyBorder="1" applyAlignment="1">
      <alignment horizontal="center" vertical="center"/>
    </xf>
    <xf numFmtId="21" fontId="54" fillId="57" borderId="33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54" fillId="57" borderId="32" xfId="0" applyFont="1" applyFill="1" applyBorder="1" applyAlignment="1">
      <alignment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vertical="center"/>
    </xf>
    <xf numFmtId="0" fontId="26" fillId="0" borderId="45" xfId="0" applyNumberFormat="1" applyFont="1" applyFill="1" applyBorder="1" applyAlignment="1">
      <alignment horizontal="center" vertical="center"/>
    </xf>
    <xf numFmtId="0" fontId="54" fillId="57" borderId="22" xfId="0" applyFont="1" applyFill="1" applyBorder="1" applyAlignment="1">
      <alignment horizontal="center" vertical="center"/>
    </xf>
    <xf numFmtId="0" fontId="54" fillId="57" borderId="23" xfId="0" applyFont="1" applyFill="1" applyBorder="1" applyAlignment="1">
      <alignment vertical="center"/>
    </xf>
    <xf numFmtId="0" fontId="54" fillId="57" borderId="3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4" fillId="56" borderId="49" xfId="0" applyFont="1" applyFill="1" applyBorder="1" applyAlignment="1">
      <alignment horizontal="center" vertical="center"/>
    </xf>
    <xf numFmtId="0" fontId="34" fillId="56" borderId="0" xfId="0" applyFont="1" applyFill="1" applyBorder="1" applyAlignment="1">
      <alignment horizontal="center" vertical="center"/>
    </xf>
    <xf numFmtId="0" fontId="34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8" fillId="55" borderId="49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50" xfId="0" applyFont="1" applyFill="1" applyBorder="1" applyAlignment="1">
      <alignment horizontal="center" vertical="center"/>
    </xf>
    <xf numFmtId="1" fontId="31" fillId="56" borderId="51" xfId="0" applyNumberFormat="1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vertical="center"/>
    </xf>
    <xf numFmtId="0" fontId="26" fillId="0" borderId="53" xfId="0" applyFont="1" applyFill="1" applyBorder="1" applyAlignment="1">
      <alignment vertical="center"/>
    </xf>
    <xf numFmtId="0" fontId="26" fillId="0" borderId="54" xfId="0" applyFont="1" applyFill="1" applyBorder="1" applyAlignment="1">
      <alignment vertical="center"/>
    </xf>
    <xf numFmtId="0" fontId="31" fillId="56" borderId="55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vertical="center"/>
    </xf>
    <xf numFmtId="0" fontId="26" fillId="0" borderId="57" xfId="0" applyFont="1" applyFill="1" applyBorder="1" applyAlignment="1">
      <alignment vertical="center"/>
    </xf>
    <xf numFmtId="0" fontId="26" fillId="0" borderId="58" xfId="0" applyFont="1" applyFill="1" applyBorder="1" applyAlignment="1">
      <alignment vertical="center"/>
    </xf>
    <xf numFmtId="0" fontId="54" fillId="57" borderId="53" xfId="0" applyFont="1" applyFill="1" applyBorder="1" applyAlignment="1">
      <alignment vertical="center"/>
    </xf>
    <xf numFmtId="0" fontId="54" fillId="57" borderId="57" xfId="0" applyFont="1" applyFill="1" applyBorder="1" applyAlignment="1">
      <alignment vertical="center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3"/>
  <sheetViews>
    <sheetView tabSelected="1" zoomScalePageLayoutView="0" workbookViewId="0" topLeftCell="A1">
      <pane ySplit="4" topLeftCell="A282" activePane="bottomLeft" state="frozen"/>
      <selection pane="topLeft" activeCell="A1" sqref="A1"/>
      <selection pane="bottomLeft" activeCell="E285" sqref="E285"/>
    </sheetView>
  </sheetViews>
  <sheetFormatPr defaultColWidth="9.140625" defaultRowHeight="12.75"/>
  <cols>
    <col min="1" max="1" width="6.7109375" style="1" customWidth="1"/>
    <col min="2" max="3" width="25.7109375" style="3" customWidth="1"/>
    <col min="4" max="4" width="12.28125" style="54" bestFit="1" customWidth="1"/>
    <col min="5" max="5" width="35.7109375" style="4" customWidth="1"/>
    <col min="6" max="6" width="10.7109375" style="5" customWidth="1"/>
    <col min="7" max="9" width="10.7109375" style="1" customWidth="1"/>
  </cols>
  <sheetData>
    <row r="1" spans="1:9" ht="45" customHeight="1">
      <c r="A1" s="55" t="s">
        <v>705</v>
      </c>
      <c r="B1" s="56"/>
      <c r="C1" s="56"/>
      <c r="D1" s="56"/>
      <c r="E1" s="56"/>
      <c r="F1" s="56"/>
      <c r="G1" s="56"/>
      <c r="H1" s="56"/>
      <c r="I1" s="57"/>
    </row>
    <row r="2" spans="1:9" ht="24" customHeight="1">
      <c r="A2" s="58" t="s">
        <v>706</v>
      </c>
      <c r="B2" s="59"/>
      <c r="C2" s="59"/>
      <c r="D2" s="59"/>
      <c r="E2" s="59"/>
      <c r="F2" s="59"/>
      <c r="G2" s="59"/>
      <c r="H2" s="59"/>
      <c r="I2" s="60"/>
    </row>
    <row r="3" spans="1:9" ht="24" customHeight="1">
      <c r="A3" s="29"/>
      <c r="B3" s="12" t="s">
        <v>707</v>
      </c>
      <c r="C3" s="12"/>
      <c r="D3" s="13"/>
      <c r="E3" s="12" t="s">
        <v>354</v>
      </c>
      <c r="F3" s="13"/>
      <c r="G3" s="12"/>
      <c r="H3" s="13" t="s">
        <v>0</v>
      </c>
      <c r="I3" s="14">
        <v>10</v>
      </c>
    </row>
    <row r="4" spans="1:9" ht="24" customHeight="1">
      <c r="A4" s="34" t="s">
        <v>1</v>
      </c>
      <c r="B4" s="67" t="s">
        <v>2</v>
      </c>
      <c r="C4" s="71" t="s">
        <v>3</v>
      </c>
      <c r="D4" s="35" t="s">
        <v>4</v>
      </c>
      <c r="E4" s="36" t="s">
        <v>5</v>
      </c>
      <c r="F4" s="37" t="s">
        <v>9</v>
      </c>
      <c r="G4" s="35" t="s">
        <v>6</v>
      </c>
      <c r="H4" s="38" t="s">
        <v>7</v>
      </c>
      <c r="I4" s="39" t="s">
        <v>8</v>
      </c>
    </row>
    <row r="5" spans="1:9" s="2" customFormat="1" ht="18" customHeight="1">
      <c r="A5" s="6" t="s">
        <v>12</v>
      </c>
      <c r="B5" s="68" t="s">
        <v>355</v>
      </c>
      <c r="C5" s="72"/>
      <c r="D5" s="7" t="s">
        <v>327</v>
      </c>
      <c r="E5" s="45" t="s">
        <v>356</v>
      </c>
      <c r="F5" s="27">
        <v>0.02332175925925926</v>
      </c>
      <c r="G5" s="7" t="str">
        <f aca="true" t="shared" si="0" ref="G5:G36">TEXT(INT((HOUR(F5)*3600+MINUTE(F5)*60+SECOND(F5))/$I$3/60),"0")&amp;"."&amp;TEXT(MOD((HOUR(F5)*3600+MINUTE(F5)*60+SECOND(F5))/$I$3,60),"00")&amp;"/km"</f>
        <v>3.22/km</v>
      </c>
      <c r="H5" s="27">
        <f aca="true" t="shared" si="1" ref="H5:H36">F5-$F$5</f>
        <v>0</v>
      </c>
      <c r="I5" s="8">
        <f>F5-INDEX($F$5:$F$313,MATCH(D5,$D$5:$D$313,0))</f>
        <v>0</v>
      </c>
    </row>
    <row r="6" spans="1:9" s="2" customFormat="1" ht="18" customHeight="1">
      <c r="A6" s="21" t="s">
        <v>13</v>
      </c>
      <c r="B6" s="69" t="s">
        <v>357</v>
      </c>
      <c r="C6" s="73"/>
      <c r="D6" s="22" t="s">
        <v>329</v>
      </c>
      <c r="E6" s="44" t="s">
        <v>358</v>
      </c>
      <c r="F6" s="28">
        <v>0.02349537037037037</v>
      </c>
      <c r="G6" s="22" t="str">
        <f t="shared" si="0"/>
        <v>3.23/km</v>
      </c>
      <c r="H6" s="28">
        <f t="shared" si="1"/>
        <v>0.0001736111111111105</v>
      </c>
      <c r="I6" s="23">
        <f>F6-INDEX($F$5:$F$313,MATCH(D6,$D$5:$D$313,0))</f>
        <v>0</v>
      </c>
    </row>
    <row r="7" spans="1:9" s="2" customFormat="1" ht="18" customHeight="1">
      <c r="A7" s="21" t="s">
        <v>14</v>
      </c>
      <c r="B7" s="69" t="s">
        <v>359</v>
      </c>
      <c r="C7" s="73"/>
      <c r="D7" s="22" t="s">
        <v>331</v>
      </c>
      <c r="E7" s="44" t="s">
        <v>360</v>
      </c>
      <c r="F7" s="28">
        <v>0.023668981481481485</v>
      </c>
      <c r="G7" s="22" t="str">
        <f t="shared" si="0"/>
        <v>3.25/km</v>
      </c>
      <c r="H7" s="28">
        <f t="shared" si="1"/>
        <v>0.00034722222222222446</v>
      </c>
      <c r="I7" s="23">
        <f>F7-INDEX($F$5:$F$313,MATCH(D7,$D$5:$D$313,0))</f>
        <v>0</v>
      </c>
    </row>
    <row r="8" spans="1:9" s="2" customFormat="1" ht="18" customHeight="1">
      <c r="A8" s="21" t="s">
        <v>15</v>
      </c>
      <c r="B8" s="69" t="s">
        <v>361</v>
      </c>
      <c r="C8" s="73"/>
      <c r="D8" s="22" t="s">
        <v>326</v>
      </c>
      <c r="E8" s="44" t="s">
        <v>362</v>
      </c>
      <c r="F8" s="28">
        <v>0.024166666666666666</v>
      </c>
      <c r="G8" s="22" t="str">
        <f t="shared" si="0"/>
        <v>3.29/km</v>
      </c>
      <c r="H8" s="28">
        <f t="shared" si="1"/>
        <v>0.0008449074074074053</v>
      </c>
      <c r="I8" s="23">
        <f>F8-INDEX($F$5:$F$313,MATCH(D8,$D$5:$D$313,0))</f>
        <v>0</v>
      </c>
    </row>
    <row r="9" spans="1:9" s="2" customFormat="1" ht="18" customHeight="1">
      <c r="A9" s="21" t="s">
        <v>16</v>
      </c>
      <c r="B9" s="69" t="s">
        <v>363</v>
      </c>
      <c r="C9" s="73"/>
      <c r="D9" s="22" t="s">
        <v>329</v>
      </c>
      <c r="E9" s="44" t="s">
        <v>364</v>
      </c>
      <c r="F9" s="28">
        <v>0.024537037037037038</v>
      </c>
      <c r="G9" s="22" t="str">
        <f t="shared" si="0"/>
        <v>3.32/km</v>
      </c>
      <c r="H9" s="28">
        <f t="shared" si="1"/>
        <v>0.001215277777777777</v>
      </c>
      <c r="I9" s="23">
        <f>F9-INDEX($F$5:$F$313,MATCH(D9,$D$5:$D$313,0))</f>
        <v>0.0010416666666666664</v>
      </c>
    </row>
    <row r="10" spans="1:9" s="2" customFormat="1" ht="18" customHeight="1">
      <c r="A10" s="21" t="s">
        <v>17</v>
      </c>
      <c r="B10" s="69" t="s">
        <v>365</v>
      </c>
      <c r="C10" s="73"/>
      <c r="D10" s="22" t="s">
        <v>327</v>
      </c>
      <c r="E10" s="44" t="s">
        <v>366</v>
      </c>
      <c r="F10" s="28">
        <v>0.02462962962962963</v>
      </c>
      <c r="G10" s="22" t="str">
        <f t="shared" si="0"/>
        <v>3.33/km</v>
      </c>
      <c r="H10" s="28">
        <f t="shared" si="1"/>
        <v>0.001307870370370369</v>
      </c>
      <c r="I10" s="23">
        <f>F10-INDEX($F$5:$F$313,MATCH(D10,$D$5:$D$313,0))</f>
        <v>0.001307870370370369</v>
      </c>
    </row>
    <row r="11" spans="1:9" s="2" customFormat="1" ht="18" customHeight="1">
      <c r="A11" s="21" t="s">
        <v>18</v>
      </c>
      <c r="B11" s="69" t="s">
        <v>367</v>
      </c>
      <c r="C11" s="73"/>
      <c r="D11" s="22" t="s">
        <v>327</v>
      </c>
      <c r="E11" s="44" t="s">
        <v>358</v>
      </c>
      <c r="F11" s="28">
        <v>0.024756944444444443</v>
      </c>
      <c r="G11" s="22" t="str">
        <f t="shared" si="0"/>
        <v>3.34/km</v>
      </c>
      <c r="H11" s="28">
        <f t="shared" si="1"/>
        <v>0.0014351851851851817</v>
      </c>
      <c r="I11" s="23">
        <f>F11-INDEX($F$5:$F$313,MATCH(D11,$D$5:$D$313,0))</f>
        <v>0.0014351851851851817</v>
      </c>
    </row>
    <row r="12" spans="1:9" s="2" customFormat="1" ht="18" customHeight="1">
      <c r="A12" s="21" t="s">
        <v>19</v>
      </c>
      <c r="B12" s="69" t="s">
        <v>368</v>
      </c>
      <c r="C12" s="73"/>
      <c r="D12" s="22" t="s">
        <v>326</v>
      </c>
      <c r="E12" s="44" t="s">
        <v>199</v>
      </c>
      <c r="F12" s="28">
        <v>0.02479166666666667</v>
      </c>
      <c r="G12" s="22" t="str">
        <f t="shared" si="0"/>
        <v>3.34/km</v>
      </c>
      <c r="H12" s="28">
        <f t="shared" si="1"/>
        <v>0.0014699074074074094</v>
      </c>
      <c r="I12" s="23">
        <f>F12-INDEX($F$5:$F$313,MATCH(D12,$D$5:$D$313,0))</f>
        <v>0.000625000000000004</v>
      </c>
    </row>
    <row r="13" spans="1:9" s="2" customFormat="1" ht="18" customHeight="1">
      <c r="A13" s="21" t="s">
        <v>20</v>
      </c>
      <c r="B13" s="69" t="s">
        <v>369</v>
      </c>
      <c r="C13" s="73"/>
      <c r="D13" s="22" t="s">
        <v>330</v>
      </c>
      <c r="E13" s="44" t="s">
        <v>370</v>
      </c>
      <c r="F13" s="28">
        <v>0.02488425925925926</v>
      </c>
      <c r="G13" s="22" t="str">
        <f t="shared" si="0"/>
        <v>3.35/km</v>
      </c>
      <c r="H13" s="28">
        <f t="shared" si="1"/>
        <v>0.001562499999999998</v>
      </c>
      <c r="I13" s="23">
        <f>F13-INDEX($F$5:$F$313,MATCH(D13,$D$5:$D$313,0))</f>
        <v>0</v>
      </c>
    </row>
    <row r="14" spans="1:9" s="2" customFormat="1" ht="18" customHeight="1">
      <c r="A14" s="21" t="s">
        <v>21</v>
      </c>
      <c r="B14" s="69" t="s">
        <v>371</v>
      </c>
      <c r="C14" s="73"/>
      <c r="D14" s="22" t="s">
        <v>327</v>
      </c>
      <c r="E14" s="44" t="s">
        <v>358</v>
      </c>
      <c r="F14" s="28">
        <v>0.024918981481481483</v>
      </c>
      <c r="G14" s="22" t="str">
        <f t="shared" si="0"/>
        <v>3.35/km</v>
      </c>
      <c r="H14" s="28">
        <f t="shared" si="1"/>
        <v>0.001597222222222222</v>
      </c>
      <c r="I14" s="23">
        <f>F14-INDEX($F$5:$F$313,MATCH(D14,$D$5:$D$313,0))</f>
        <v>0.001597222222222222</v>
      </c>
    </row>
    <row r="15" spans="1:9" s="2" customFormat="1" ht="18" customHeight="1">
      <c r="A15" s="21" t="s">
        <v>22</v>
      </c>
      <c r="B15" s="69" t="s">
        <v>372</v>
      </c>
      <c r="C15" s="73"/>
      <c r="D15" s="22" t="s">
        <v>331</v>
      </c>
      <c r="E15" s="44" t="s">
        <v>328</v>
      </c>
      <c r="F15" s="28">
        <v>0.025381944444444443</v>
      </c>
      <c r="G15" s="22" t="str">
        <f t="shared" si="0"/>
        <v>3.39/km</v>
      </c>
      <c r="H15" s="28">
        <f t="shared" si="1"/>
        <v>0.0020601851851851823</v>
      </c>
      <c r="I15" s="23">
        <f>F15-INDEX($F$5:$F$313,MATCH(D15,$D$5:$D$313,0))</f>
        <v>0.0017129629629629578</v>
      </c>
    </row>
    <row r="16" spans="1:9" s="2" customFormat="1" ht="18" customHeight="1">
      <c r="A16" s="21" t="s">
        <v>23</v>
      </c>
      <c r="B16" s="69" t="s">
        <v>373</v>
      </c>
      <c r="C16" s="73"/>
      <c r="D16" s="22" t="s">
        <v>329</v>
      </c>
      <c r="E16" s="44" t="s">
        <v>360</v>
      </c>
      <c r="F16" s="28">
        <v>0.025439814814814814</v>
      </c>
      <c r="G16" s="22" t="str">
        <f t="shared" si="0"/>
        <v>3.40/km</v>
      </c>
      <c r="H16" s="28">
        <f t="shared" si="1"/>
        <v>0.0021180555555555536</v>
      </c>
      <c r="I16" s="23">
        <f>F16-INDEX($F$5:$F$313,MATCH(D16,$D$5:$D$313,0))</f>
        <v>0.001944444444444443</v>
      </c>
    </row>
    <row r="17" spans="1:9" s="2" customFormat="1" ht="18" customHeight="1">
      <c r="A17" s="21" t="s">
        <v>24</v>
      </c>
      <c r="B17" s="69" t="s">
        <v>374</v>
      </c>
      <c r="C17" s="73"/>
      <c r="D17" s="22" t="s">
        <v>329</v>
      </c>
      <c r="E17" s="44" t="s">
        <v>200</v>
      </c>
      <c r="F17" s="28">
        <v>0.025532407407407406</v>
      </c>
      <c r="G17" s="22" t="str">
        <f t="shared" si="0"/>
        <v>3.41/km</v>
      </c>
      <c r="H17" s="28">
        <f t="shared" si="1"/>
        <v>0.0022106481481481456</v>
      </c>
      <c r="I17" s="23">
        <f>F17-INDEX($F$5:$F$313,MATCH(D17,$D$5:$D$313,0))</f>
        <v>0.002037037037037035</v>
      </c>
    </row>
    <row r="18" spans="1:9" s="2" customFormat="1" ht="18" customHeight="1">
      <c r="A18" s="21" t="s">
        <v>25</v>
      </c>
      <c r="B18" s="69" t="s">
        <v>375</v>
      </c>
      <c r="C18" s="73"/>
      <c r="D18" s="22" t="s">
        <v>327</v>
      </c>
      <c r="E18" s="44" t="s">
        <v>360</v>
      </c>
      <c r="F18" s="28">
        <v>0.025590277777777778</v>
      </c>
      <c r="G18" s="22" t="str">
        <f t="shared" si="0"/>
        <v>3.41/km</v>
      </c>
      <c r="H18" s="28">
        <f t="shared" si="1"/>
        <v>0.002268518518518517</v>
      </c>
      <c r="I18" s="23">
        <f>F18-INDEX($F$5:$F$313,MATCH(D18,$D$5:$D$313,0))</f>
        <v>0.002268518518518517</v>
      </c>
    </row>
    <row r="19" spans="1:9" s="2" customFormat="1" ht="18" customHeight="1">
      <c r="A19" s="21" t="s">
        <v>26</v>
      </c>
      <c r="B19" s="69" t="s">
        <v>376</v>
      </c>
      <c r="C19" s="73"/>
      <c r="D19" s="22" t="s">
        <v>329</v>
      </c>
      <c r="E19" s="44" t="s">
        <v>377</v>
      </c>
      <c r="F19" s="28">
        <v>0.025775462962962962</v>
      </c>
      <c r="G19" s="22" t="str">
        <f t="shared" si="0"/>
        <v>3.43/km</v>
      </c>
      <c r="H19" s="28">
        <f t="shared" si="1"/>
        <v>0.002453703703703701</v>
      </c>
      <c r="I19" s="23">
        <f>F19-INDEX($F$5:$F$313,MATCH(D19,$D$5:$D$313,0))</f>
        <v>0.0022800925925925905</v>
      </c>
    </row>
    <row r="20" spans="1:9" s="2" customFormat="1" ht="18" customHeight="1">
      <c r="A20" s="21" t="s">
        <v>27</v>
      </c>
      <c r="B20" s="69" t="s">
        <v>378</v>
      </c>
      <c r="C20" s="73"/>
      <c r="D20" s="22" t="s">
        <v>331</v>
      </c>
      <c r="E20" s="44" t="s">
        <v>341</v>
      </c>
      <c r="F20" s="28">
        <v>0.025891203703703704</v>
      </c>
      <c r="G20" s="22" t="str">
        <f t="shared" si="0"/>
        <v>3.44/km</v>
      </c>
      <c r="H20" s="28">
        <f t="shared" si="1"/>
        <v>0.0025694444444444436</v>
      </c>
      <c r="I20" s="23">
        <f>F20-INDEX($F$5:$F$313,MATCH(D20,$D$5:$D$313,0))</f>
        <v>0.002222222222222219</v>
      </c>
    </row>
    <row r="21" spans="1:9" ht="18" customHeight="1">
      <c r="A21" s="21" t="s">
        <v>28</v>
      </c>
      <c r="B21" s="69" t="s">
        <v>379</v>
      </c>
      <c r="C21" s="73"/>
      <c r="D21" s="22" t="s">
        <v>329</v>
      </c>
      <c r="E21" s="44" t="s">
        <v>199</v>
      </c>
      <c r="F21" s="28">
        <v>0.02613425925925926</v>
      </c>
      <c r="G21" s="22" t="str">
        <f t="shared" si="0"/>
        <v>3.46/km</v>
      </c>
      <c r="H21" s="28">
        <f t="shared" si="1"/>
        <v>0.002812499999999999</v>
      </c>
      <c r="I21" s="23">
        <f>F21-INDEX($F$5:$F$313,MATCH(D21,$D$5:$D$313,0))</f>
        <v>0.0026388888888888885</v>
      </c>
    </row>
    <row r="22" spans="1:9" ht="18" customHeight="1">
      <c r="A22" s="21" t="s">
        <v>29</v>
      </c>
      <c r="B22" s="69" t="s">
        <v>380</v>
      </c>
      <c r="C22" s="73"/>
      <c r="D22" s="22" t="s">
        <v>331</v>
      </c>
      <c r="E22" s="44" t="s">
        <v>377</v>
      </c>
      <c r="F22" s="28">
        <v>0.026435185185185187</v>
      </c>
      <c r="G22" s="22" t="str">
        <f t="shared" si="0"/>
        <v>3.48/km</v>
      </c>
      <c r="H22" s="28">
        <f t="shared" si="1"/>
        <v>0.0031134259259259257</v>
      </c>
      <c r="I22" s="23">
        <f>F22-INDEX($F$5:$F$313,MATCH(D22,$D$5:$D$313,0))</f>
        <v>0.0027662037037037013</v>
      </c>
    </row>
    <row r="23" spans="1:9" ht="18" customHeight="1">
      <c r="A23" s="21" t="s">
        <v>30</v>
      </c>
      <c r="B23" s="69" t="s">
        <v>381</v>
      </c>
      <c r="C23" s="73"/>
      <c r="D23" s="22" t="s">
        <v>329</v>
      </c>
      <c r="E23" s="44" t="s">
        <v>382</v>
      </c>
      <c r="F23" s="28">
        <v>0.026493055555555558</v>
      </c>
      <c r="G23" s="22" t="str">
        <f t="shared" si="0"/>
        <v>3.49/km</v>
      </c>
      <c r="H23" s="28">
        <f t="shared" si="1"/>
        <v>0.003171296296296297</v>
      </c>
      <c r="I23" s="23">
        <f>F23-INDEX($F$5:$F$313,MATCH(D23,$D$5:$D$313,0))</f>
        <v>0.0029976851851851866</v>
      </c>
    </row>
    <row r="24" spans="1:9" ht="18" customHeight="1">
      <c r="A24" s="21" t="s">
        <v>31</v>
      </c>
      <c r="B24" s="69" t="s">
        <v>383</v>
      </c>
      <c r="C24" s="73"/>
      <c r="D24" s="22" t="s">
        <v>327</v>
      </c>
      <c r="E24" s="44" t="s">
        <v>377</v>
      </c>
      <c r="F24" s="28">
        <v>0.026550925925925926</v>
      </c>
      <c r="G24" s="22" t="str">
        <f t="shared" si="0"/>
        <v>3.49/km</v>
      </c>
      <c r="H24" s="28">
        <f t="shared" si="1"/>
        <v>0.003229166666666665</v>
      </c>
      <c r="I24" s="23">
        <f>F24-INDEX($F$5:$F$313,MATCH(D24,$D$5:$D$313,0))</f>
        <v>0.003229166666666665</v>
      </c>
    </row>
    <row r="25" spans="1:9" ht="18" customHeight="1">
      <c r="A25" s="21" t="s">
        <v>32</v>
      </c>
      <c r="B25" s="69" t="s">
        <v>384</v>
      </c>
      <c r="C25" s="73"/>
      <c r="D25" s="22" t="s">
        <v>326</v>
      </c>
      <c r="E25" s="44" t="s">
        <v>358</v>
      </c>
      <c r="F25" s="28">
        <v>0.026585648148148146</v>
      </c>
      <c r="G25" s="22" t="str">
        <f t="shared" si="0"/>
        <v>3.50/km</v>
      </c>
      <c r="H25" s="28">
        <f t="shared" si="1"/>
        <v>0.0032638888888888856</v>
      </c>
      <c r="I25" s="23">
        <f>F25-INDEX($F$5:$F$313,MATCH(D25,$D$5:$D$313,0))</f>
        <v>0.0024189814814814803</v>
      </c>
    </row>
    <row r="26" spans="1:9" ht="18" customHeight="1">
      <c r="A26" s="21" t="s">
        <v>33</v>
      </c>
      <c r="B26" s="69" t="s">
        <v>385</v>
      </c>
      <c r="C26" s="73"/>
      <c r="D26" s="22" t="s">
        <v>330</v>
      </c>
      <c r="E26" s="44" t="s">
        <v>386</v>
      </c>
      <c r="F26" s="28">
        <v>0.02659722222222222</v>
      </c>
      <c r="G26" s="22" t="str">
        <f t="shared" si="0"/>
        <v>3.50/km</v>
      </c>
      <c r="H26" s="28">
        <f t="shared" si="1"/>
        <v>0.003275462962962959</v>
      </c>
      <c r="I26" s="23">
        <f>F26-INDEX($F$5:$F$313,MATCH(D26,$D$5:$D$313,0))</f>
        <v>0.0017129629629629613</v>
      </c>
    </row>
    <row r="27" spans="1:9" ht="18" customHeight="1">
      <c r="A27" s="21" t="s">
        <v>34</v>
      </c>
      <c r="B27" s="69" t="s">
        <v>387</v>
      </c>
      <c r="C27" s="73"/>
      <c r="D27" s="22" t="s">
        <v>329</v>
      </c>
      <c r="E27" s="44" t="s">
        <v>388</v>
      </c>
      <c r="F27" s="28">
        <v>0.026608796296296297</v>
      </c>
      <c r="G27" s="22" t="str">
        <f t="shared" si="0"/>
        <v>3.50/km</v>
      </c>
      <c r="H27" s="28">
        <f t="shared" si="1"/>
        <v>0.0032870370370370362</v>
      </c>
      <c r="I27" s="23">
        <f>F27-INDEX($F$5:$F$313,MATCH(D27,$D$5:$D$313,0))</f>
        <v>0.0031134259259259257</v>
      </c>
    </row>
    <row r="28" spans="1:9" ht="18" customHeight="1">
      <c r="A28" s="21" t="s">
        <v>35</v>
      </c>
      <c r="B28" s="69" t="s">
        <v>389</v>
      </c>
      <c r="C28" s="73"/>
      <c r="D28" s="22" t="s">
        <v>327</v>
      </c>
      <c r="E28" s="44" t="s">
        <v>358</v>
      </c>
      <c r="F28" s="28">
        <v>0.02665509259259259</v>
      </c>
      <c r="G28" s="22" t="str">
        <f t="shared" si="0"/>
        <v>3.50/km</v>
      </c>
      <c r="H28" s="28">
        <f t="shared" si="1"/>
        <v>0.0033333333333333305</v>
      </c>
      <c r="I28" s="23">
        <f>F28-INDEX($F$5:$F$313,MATCH(D28,$D$5:$D$313,0))</f>
        <v>0.0033333333333333305</v>
      </c>
    </row>
    <row r="29" spans="1:9" ht="18" customHeight="1">
      <c r="A29" s="21" t="s">
        <v>36</v>
      </c>
      <c r="B29" s="69" t="s">
        <v>390</v>
      </c>
      <c r="C29" s="73"/>
      <c r="D29" s="22" t="s">
        <v>330</v>
      </c>
      <c r="E29" s="44" t="s">
        <v>349</v>
      </c>
      <c r="F29" s="28">
        <v>0.026689814814814816</v>
      </c>
      <c r="G29" s="22" t="str">
        <f t="shared" si="0"/>
        <v>3.51/km</v>
      </c>
      <c r="H29" s="28">
        <f t="shared" si="1"/>
        <v>0.0033680555555555547</v>
      </c>
      <c r="I29" s="23">
        <f>F29-INDEX($F$5:$F$313,MATCH(D29,$D$5:$D$313,0))</f>
        <v>0.0018055555555555568</v>
      </c>
    </row>
    <row r="30" spans="1:9" ht="18" customHeight="1">
      <c r="A30" s="21" t="s">
        <v>37</v>
      </c>
      <c r="B30" s="69" t="s">
        <v>391</v>
      </c>
      <c r="C30" s="73"/>
      <c r="D30" s="22" t="s">
        <v>329</v>
      </c>
      <c r="E30" s="44" t="s">
        <v>392</v>
      </c>
      <c r="F30" s="28">
        <v>0.02670138888888889</v>
      </c>
      <c r="G30" s="22" t="str">
        <f t="shared" si="0"/>
        <v>3.51/km</v>
      </c>
      <c r="H30" s="28">
        <f t="shared" si="1"/>
        <v>0.0033796296296296283</v>
      </c>
      <c r="I30" s="23">
        <f>F30-INDEX($F$5:$F$313,MATCH(D30,$D$5:$D$313,0))</f>
        <v>0.0032060185185185178</v>
      </c>
    </row>
    <row r="31" spans="1:9" ht="18" customHeight="1">
      <c r="A31" s="21" t="s">
        <v>38</v>
      </c>
      <c r="B31" s="69" t="s">
        <v>393</v>
      </c>
      <c r="C31" s="73"/>
      <c r="D31" s="22" t="s">
        <v>330</v>
      </c>
      <c r="E31" s="44" t="s">
        <v>370</v>
      </c>
      <c r="F31" s="28">
        <v>0.026712962962962966</v>
      </c>
      <c r="G31" s="22" t="str">
        <f t="shared" si="0"/>
        <v>3.51/km</v>
      </c>
      <c r="H31" s="28">
        <f t="shared" si="1"/>
        <v>0.0033912037037037053</v>
      </c>
      <c r="I31" s="23">
        <f>F31-INDEX($F$5:$F$313,MATCH(D31,$D$5:$D$313,0))</f>
        <v>0.0018287037037037074</v>
      </c>
    </row>
    <row r="32" spans="1:9" ht="18" customHeight="1">
      <c r="A32" s="21" t="s">
        <v>39</v>
      </c>
      <c r="B32" s="69" t="s">
        <v>394</v>
      </c>
      <c r="C32" s="73"/>
      <c r="D32" s="22" t="s">
        <v>329</v>
      </c>
      <c r="E32" s="44" t="s">
        <v>395</v>
      </c>
      <c r="F32" s="28">
        <v>0.026759259259259257</v>
      </c>
      <c r="G32" s="22" t="str">
        <f t="shared" si="0"/>
        <v>3.51/km</v>
      </c>
      <c r="H32" s="28">
        <f t="shared" si="1"/>
        <v>0.003437499999999996</v>
      </c>
      <c r="I32" s="23">
        <f>F32-INDEX($F$5:$F$313,MATCH(D32,$D$5:$D$313,0))</f>
        <v>0.0032638888888888856</v>
      </c>
    </row>
    <row r="33" spans="1:9" ht="18" customHeight="1">
      <c r="A33" s="21" t="s">
        <v>40</v>
      </c>
      <c r="B33" s="69" t="s">
        <v>396</v>
      </c>
      <c r="C33" s="73"/>
      <c r="D33" s="22" t="s">
        <v>329</v>
      </c>
      <c r="E33" s="44" t="s">
        <v>388</v>
      </c>
      <c r="F33" s="28">
        <v>0.026863425925925926</v>
      </c>
      <c r="G33" s="22" t="str">
        <f t="shared" si="0"/>
        <v>3.52/km</v>
      </c>
      <c r="H33" s="28">
        <f t="shared" si="1"/>
        <v>0.003541666666666665</v>
      </c>
      <c r="I33" s="23">
        <f>F33-INDEX($F$5:$F$313,MATCH(D33,$D$5:$D$313,0))</f>
        <v>0.0033680555555555547</v>
      </c>
    </row>
    <row r="34" spans="1:9" ht="18" customHeight="1">
      <c r="A34" s="21" t="s">
        <v>41</v>
      </c>
      <c r="B34" s="69" t="s">
        <v>397</v>
      </c>
      <c r="C34" s="73"/>
      <c r="D34" s="22" t="s">
        <v>327</v>
      </c>
      <c r="E34" s="44" t="s">
        <v>360</v>
      </c>
      <c r="F34" s="28">
        <v>0.02693287037037037</v>
      </c>
      <c r="G34" s="22" t="str">
        <f t="shared" si="0"/>
        <v>3.53/km</v>
      </c>
      <c r="H34" s="28">
        <f t="shared" si="1"/>
        <v>0.00361111111111111</v>
      </c>
      <c r="I34" s="23">
        <f>F34-INDEX($F$5:$F$313,MATCH(D34,$D$5:$D$313,0))</f>
        <v>0.00361111111111111</v>
      </c>
    </row>
    <row r="35" spans="1:9" ht="18" customHeight="1">
      <c r="A35" s="21" t="s">
        <v>42</v>
      </c>
      <c r="B35" s="69" t="s">
        <v>398</v>
      </c>
      <c r="C35" s="73"/>
      <c r="D35" s="22" t="s">
        <v>327</v>
      </c>
      <c r="E35" s="44" t="s">
        <v>200</v>
      </c>
      <c r="F35" s="28">
        <v>0.027071759259259257</v>
      </c>
      <c r="G35" s="22" t="str">
        <f t="shared" si="0"/>
        <v>3.54/km</v>
      </c>
      <c r="H35" s="28">
        <f t="shared" si="1"/>
        <v>0.0037499999999999964</v>
      </c>
      <c r="I35" s="23">
        <f>F35-INDEX($F$5:$F$313,MATCH(D35,$D$5:$D$313,0))</f>
        <v>0.0037499999999999964</v>
      </c>
    </row>
    <row r="36" spans="1:9" ht="18" customHeight="1">
      <c r="A36" s="21" t="s">
        <v>43</v>
      </c>
      <c r="B36" s="69" t="s">
        <v>399</v>
      </c>
      <c r="C36" s="73"/>
      <c r="D36" s="22" t="s">
        <v>330</v>
      </c>
      <c r="E36" s="44" t="s">
        <v>388</v>
      </c>
      <c r="F36" s="28">
        <v>0.027094907407407404</v>
      </c>
      <c r="G36" s="22" t="str">
        <f t="shared" si="0"/>
        <v>3.54/km</v>
      </c>
      <c r="H36" s="28">
        <f t="shared" si="1"/>
        <v>0.0037731481481481435</v>
      </c>
      <c r="I36" s="23">
        <f>F36-INDEX($F$5:$F$313,MATCH(D36,$D$5:$D$313,0))</f>
        <v>0.0022106481481481456</v>
      </c>
    </row>
    <row r="37" spans="1:9" ht="18" customHeight="1">
      <c r="A37" s="21" t="s">
        <v>44</v>
      </c>
      <c r="B37" s="69" t="s">
        <v>400</v>
      </c>
      <c r="C37" s="73"/>
      <c r="D37" s="22" t="s">
        <v>327</v>
      </c>
      <c r="E37" s="44" t="s">
        <v>401</v>
      </c>
      <c r="F37" s="28">
        <v>0.027164351851851853</v>
      </c>
      <c r="G37" s="22" t="str">
        <f aca="true" t="shared" si="2" ref="G37:G89">TEXT(INT((HOUR(F37)*3600+MINUTE(F37)*60+SECOND(F37))/$I$3/60),"0")&amp;"."&amp;TEXT(MOD((HOUR(F37)*3600+MINUTE(F37)*60+SECOND(F37))/$I$3,60),"00")&amp;"/km"</f>
        <v>3.55/km</v>
      </c>
      <c r="H37" s="28">
        <f aca="true" t="shared" si="3" ref="H37:H66">F37-$F$5</f>
        <v>0.003842592592592592</v>
      </c>
      <c r="I37" s="23">
        <f>F37-INDEX($F$5:$F$313,MATCH(D37,$D$5:$D$313,0))</f>
        <v>0.003842592592592592</v>
      </c>
    </row>
    <row r="38" spans="1:9" ht="18" customHeight="1">
      <c r="A38" s="21" t="s">
        <v>45</v>
      </c>
      <c r="B38" s="69" t="s">
        <v>402</v>
      </c>
      <c r="C38" s="73"/>
      <c r="D38" s="22" t="s">
        <v>327</v>
      </c>
      <c r="E38" s="44" t="s">
        <v>401</v>
      </c>
      <c r="F38" s="28">
        <v>0.027164351851851853</v>
      </c>
      <c r="G38" s="22" t="str">
        <f t="shared" si="2"/>
        <v>3.55/km</v>
      </c>
      <c r="H38" s="28">
        <f t="shared" si="3"/>
        <v>0.003842592592592592</v>
      </c>
      <c r="I38" s="23">
        <f>F38-INDEX($F$5:$F$313,MATCH(D38,$D$5:$D$313,0))</f>
        <v>0.003842592592592592</v>
      </c>
    </row>
    <row r="39" spans="1:9" ht="18" customHeight="1">
      <c r="A39" s="21" t="s">
        <v>46</v>
      </c>
      <c r="B39" s="69" t="s">
        <v>403</v>
      </c>
      <c r="C39" s="73"/>
      <c r="D39" s="22" t="s">
        <v>327</v>
      </c>
      <c r="E39" s="44" t="s">
        <v>200</v>
      </c>
      <c r="F39" s="28">
        <v>0.027280092592592592</v>
      </c>
      <c r="G39" s="22" t="str">
        <f t="shared" si="2"/>
        <v>3.56/km</v>
      </c>
      <c r="H39" s="28">
        <f t="shared" si="3"/>
        <v>0.003958333333333331</v>
      </c>
      <c r="I39" s="23">
        <f>F39-INDEX($F$5:$F$313,MATCH(D39,$D$5:$D$313,0))</f>
        <v>0.003958333333333331</v>
      </c>
    </row>
    <row r="40" spans="1:9" ht="18" customHeight="1">
      <c r="A40" s="21" t="s">
        <v>47</v>
      </c>
      <c r="B40" s="69" t="s">
        <v>404</v>
      </c>
      <c r="C40" s="73"/>
      <c r="D40" s="22" t="s">
        <v>335</v>
      </c>
      <c r="E40" s="44" t="s">
        <v>349</v>
      </c>
      <c r="F40" s="28">
        <v>0.027465277777777772</v>
      </c>
      <c r="G40" s="22" t="str">
        <f t="shared" si="2"/>
        <v>3.57/km</v>
      </c>
      <c r="H40" s="28">
        <f t="shared" si="3"/>
        <v>0.004143518518518512</v>
      </c>
      <c r="I40" s="23">
        <f>F40-INDEX($F$5:$F$313,MATCH(D40,$D$5:$D$313,0))</f>
        <v>0</v>
      </c>
    </row>
    <row r="41" spans="1:9" ht="18" customHeight="1">
      <c r="A41" s="21" t="s">
        <v>48</v>
      </c>
      <c r="B41" s="69" t="s">
        <v>405</v>
      </c>
      <c r="C41" s="73"/>
      <c r="D41" s="22" t="s">
        <v>326</v>
      </c>
      <c r="E41" s="44" t="s">
        <v>406</v>
      </c>
      <c r="F41" s="28">
        <v>0.027488425925925927</v>
      </c>
      <c r="G41" s="22" t="str">
        <f t="shared" si="2"/>
        <v>3.58/km</v>
      </c>
      <c r="H41" s="28">
        <f t="shared" si="3"/>
        <v>0.004166666666666666</v>
      </c>
      <c r="I41" s="23">
        <f>F41-INDEX($F$5:$F$313,MATCH(D41,$D$5:$D$313,0))</f>
        <v>0.0033217592592592604</v>
      </c>
    </row>
    <row r="42" spans="1:9" ht="18" customHeight="1">
      <c r="A42" s="21" t="s">
        <v>49</v>
      </c>
      <c r="B42" s="69" t="s">
        <v>407</v>
      </c>
      <c r="C42" s="73"/>
      <c r="D42" s="22" t="s">
        <v>329</v>
      </c>
      <c r="E42" s="44" t="s">
        <v>199</v>
      </c>
      <c r="F42" s="28">
        <v>0.02758101851851852</v>
      </c>
      <c r="G42" s="22" t="str">
        <f t="shared" si="2"/>
        <v>3.58/km</v>
      </c>
      <c r="H42" s="28">
        <f t="shared" si="3"/>
        <v>0.004259259259259258</v>
      </c>
      <c r="I42" s="23">
        <f>F42-INDEX($F$5:$F$313,MATCH(D42,$D$5:$D$313,0))</f>
        <v>0.004085648148148147</v>
      </c>
    </row>
    <row r="43" spans="1:9" ht="18" customHeight="1">
      <c r="A43" s="21" t="s">
        <v>50</v>
      </c>
      <c r="B43" s="69" t="s">
        <v>408</v>
      </c>
      <c r="C43" s="73"/>
      <c r="D43" s="22" t="s">
        <v>330</v>
      </c>
      <c r="E43" s="44" t="s">
        <v>358</v>
      </c>
      <c r="F43" s="28">
        <v>0.02767361111111111</v>
      </c>
      <c r="G43" s="22" t="str">
        <f t="shared" si="2"/>
        <v>3.59/km</v>
      </c>
      <c r="H43" s="28">
        <f t="shared" si="3"/>
        <v>0.00435185185185185</v>
      </c>
      <c r="I43" s="23">
        <f>F43-INDEX($F$5:$F$313,MATCH(D43,$D$5:$D$313,0))</f>
        <v>0.002789351851851852</v>
      </c>
    </row>
    <row r="44" spans="1:9" ht="18" customHeight="1">
      <c r="A44" s="21" t="s">
        <v>51</v>
      </c>
      <c r="B44" s="69" t="s">
        <v>409</v>
      </c>
      <c r="C44" s="73"/>
      <c r="D44" s="22" t="s">
        <v>332</v>
      </c>
      <c r="E44" s="44" t="s">
        <v>410</v>
      </c>
      <c r="F44" s="28">
        <v>0.02767361111111111</v>
      </c>
      <c r="G44" s="22" t="str">
        <f t="shared" si="2"/>
        <v>3.59/km</v>
      </c>
      <c r="H44" s="28">
        <f t="shared" si="3"/>
        <v>0.00435185185185185</v>
      </c>
      <c r="I44" s="23">
        <f>F44-INDEX($F$5:$F$313,MATCH(D44,$D$5:$D$313,0))</f>
        <v>0</v>
      </c>
    </row>
    <row r="45" spans="1:9" ht="18" customHeight="1">
      <c r="A45" s="21" t="s">
        <v>52</v>
      </c>
      <c r="B45" s="69" t="s">
        <v>411</v>
      </c>
      <c r="C45" s="73"/>
      <c r="D45" s="22" t="s">
        <v>330</v>
      </c>
      <c r="E45" s="44" t="s">
        <v>333</v>
      </c>
      <c r="F45" s="28">
        <v>0.027858796296296298</v>
      </c>
      <c r="G45" s="22" t="str">
        <f t="shared" si="2"/>
        <v>4.01/km</v>
      </c>
      <c r="H45" s="28">
        <f t="shared" si="3"/>
        <v>0.004537037037037037</v>
      </c>
      <c r="I45" s="23">
        <f>F45-INDEX($F$5:$F$313,MATCH(D45,$D$5:$D$313,0))</f>
        <v>0.0029745370370370394</v>
      </c>
    </row>
    <row r="46" spans="1:9" ht="18" customHeight="1">
      <c r="A46" s="21" t="s">
        <v>53</v>
      </c>
      <c r="B46" s="69" t="s">
        <v>412</v>
      </c>
      <c r="C46" s="73"/>
      <c r="D46" s="22" t="s">
        <v>331</v>
      </c>
      <c r="E46" s="44" t="s">
        <v>382</v>
      </c>
      <c r="F46" s="28">
        <v>0.02800925925925926</v>
      </c>
      <c r="G46" s="22" t="str">
        <f t="shared" si="2"/>
        <v>4.02/km</v>
      </c>
      <c r="H46" s="28">
        <f t="shared" si="3"/>
        <v>0.004687500000000001</v>
      </c>
      <c r="I46" s="23">
        <f>F46-INDEX($F$5:$F$313,MATCH(D46,$D$5:$D$313,0))</f>
        <v>0.004340277777777776</v>
      </c>
    </row>
    <row r="47" spans="1:9" ht="18" customHeight="1">
      <c r="A47" s="21" t="s">
        <v>54</v>
      </c>
      <c r="B47" s="69" t="s">
        <v>413</v>
      </c>
      <c r="C47" s="73"/>
      <c r="D47" s="22" t="s">
        <v>330</v>
      </c>
      <c r="E47" s="44" t="s">
        <v>414</v>
      </c>
      <c r="F47" s="28">
        <v>0.02804398148148148</v>
      </c>
      <c r="G47" s="22" t="str">
        <f t="shared" si="2"/>
        <v>4.02/km</v>
      </c>
      <c r="H47" s="28">
        <f t="shared" si="3"/>
        <v>0.004722222222222218</v>
      </c>
      <c r="I47" s="23">
        <f>F47-INDEX($F$5:$F$313,MATCH(D47,$D$5:$D$313,0))</f>
        <v>0.00315972222222222</v>
      </c>
    </row>
    <row r="48" spans="1:9" ht="18" customHeight="1">
      <c r="A48" s="21" t="s">
        <v>55</v>
      </c>
      <c r="B48" s="69" t="s">
        <v>415</v>
      </c>
      <c r="C48" s="73"/>
      <c r="D48" s="22" t="s">
        <v>331</v>
      </c>
      <c r="E48" s="44" t="s">
        <v>416</v>
      </c>
      <c r="F48" s="28">
        <v>0.028125</v>
      </c>
      <c r="G48" s="22" t="str">
        <f t="shared" si="2"/>
        <v>4.03/km</v>
      </c>
      <c r="H48" s="28">
        <f t="shared" si="3"/>
        <v>0.00480324074074074</v>
      </c>
      <c r="I48" s="23">
        <f>F48-INDEX($F$5:$F$313,MATCH(D48,$D$5:$D$313,0))</f>
        <v>0.004456018518518515</v>
      </c>
    </row>
    <row r="49" spans="1:9" ht="18" customHeight="1">
      <c r="A49" s="21" t="s">
        <v>56</v>
      </c>
      <c r="B49" s="69" t="s">
        <v>417</v>
      </c>
      <c r="C49" s="73"/>
      <c r="D49" s="22" t="s">
        <v>327</v>
      </c>
      <c r="E49" s="44" t="s">
        <v>386</v>
      </c>
      <c r="F49" s="28">
        <v>0.028136574074074074</v>
      </c>
      <c r="G49" s="22" t="str">
        <f t="shared" si="2"/>
        <v>4.03/km</v>
      </c>
      <c r="H49" s="28">
        <f t="shared" si="3"/>
        <v>0.0048148148148148134</v>
      </c>
      <c r="I49" s="23">
        <f>F49-INDEX($F$5:$F$313,MATCH(D49,$D$5:$D$313,0))</f>
        <v>0.0048148148148148134</v>
      </c>
    </row>
    <row r="50" spans="1:9" ht="18" customHeight="1">
      <c r="A50" s="21" t="s">
        <v>57</v>
      </c>
      <c r="B50" s="69" t="s">
        <v>418</v>
      </c>
      <c r="C50" s="73"/>
      <c r="D50" s="22" t="s">
        <v>330</v>
      </c>
      <c r="E50" s="44" t="s">
        <v>370</v>
      </c>
      <c r="F50" s="28">
        <v>0.02820601851851852</v>
      </c>
      <c r="G50" s="22" t="str">
        <f t="shared" si="2"/>
        <v>4.04/km</v>
      </c>
      <c r="H50" s="28">
        <f t="shared" si="3"/>
        <v>0.004884259259259258</v>
      </c>
      <c r="I50" s="23">
        <f>F50-INDEX($F$5:$F$313,MATCH(D50,$D$5:$D$313,0))</f>
        <v>0.0033217592592592604</v>
      </c>
    </row>
    <row r="51" spans="1:9" ht="18" customHeight="1">
      <c r="A51" s="21" t="s">
        <v>58</v>
      </c>
      <c r="B51" s="69" t="s">
        <v>419</v>
      </c>
      <c r="C51" s="73"/>
      <c r="D51" s="22" t="s">
        <v>329</v>
      </c>
      <c r="E51" s="44" t="s">
        <v>420</v>
      </c>
      <c r="F51" s="28">
        <v>0.02821759259259259</v>
      </c>
      <c r="G51" s="22" t="str">
        <f t="shared" si="2"/>
        <v>4.04/km</v>
      </c>
      <c r="H51" s="28">
        <f t="shared" si="3"/>
        <v>0.004895833333333328</v>
      </c>
      <c r="I51" s="23">
        <f>F51-INDEX($F$5:$F$313,MATCH(D51,$D$5:$D$313,0))</f>
        <v>0.004722222222222218</v>
      </c>
    </row>
    <row r="52" spans="1:9" ht="18" customHeight="1">
      <c r="A52" s="21" t="s">
        <v>59</v>
      </c>
      <c r="B52" s="69" t="s">
        <v>421</v>
      </c>
      <c r="C52" s="73"/>
      <c r="D52" s="22" t="s">
        <v>330</v>
      </c>
      <c r="E52" s="44" t="s">
        <v>370</v>
      </c>
      <c r="F52" s="28">
        <v>0.028275462962962964</v>
      </c>
      <c r="G52" s="22" t="str">
        <f t="shared" si="2"/>
        <v>4.04/km</v>
      </c>
      <c r="H52" s="28">
        <f t="shared" si="3"/>
        <v>0.004953703703703703</v>
      </c>
      <c r="I52" s="23">
        <f>F52-INDEX($F$5:$F$313,MATCH(D52,$D$5:$D$313,0))</f>
        <v>0.0033912037037037053</v>
      </c>
    </row>
    <row r="53" spans="1:9" ht="18" customHeight="1">
      <c r="A53" s="21" t="s">
        <v>60</v>
      </c>
      <c r="B53" s="69" t="s">
        <v>422</v>
      </c>
      <c r="C53" s="73"/>
      <c r="D53" s="22" t="s">
        <v>329</v>
      </c>
      <c r="E53" s="44" t="s">
        <v>377</v>
      </c>
      <c r="F53" s="28">
        <v>0.028287037037037038</v>
      </c>
      <c r="G53" s="22" t="str">
        <f t="shared" si="2"/>
        <v>4.04/km</v>
      </c>
      <c r="H53" s="28">
        <f t="shared" si="3"/>
        <v>0.004965277777777777</v>
      </c>
      <c r="I53" s="23">
        <f>F53-INDEX($F$5:$F$313,MATCH(D53,$D$5:$D$313,0))</f>
        <v>0.004791666666666666</v>
      </c>
    </row>
    <row r="54" spans="1:9" ht="18" customHeight="1">
      <c r="A54" s="21" t="s">
        <v>61</v>
      </c>
      <c r="B54" s="69" t="s">
        <v>423</v>
      </c>
      <c r="C54" s="73"/>
      <c r="D54" s="22" t="s">
        <v>331</v>
      </c>
      <c r="E54" s="44" t="s">
        <v>360</v>
      </c>
      <c r="F54" s="28">
        <v>0.02829861111111111</v>
      </c>
      <c r="G54" s="22" t="str">
        <f t="shared" si="2"/>
        <v>4.05/km</v>
      </c>
      <c r="H54" s="28">
        <f t="shared" si="3"/>
        <v>0.00497685185185185</v>
      </c>
      <c r="I54" s="23">
        <f>F54-INDEX($F$5:$F$313,MATCH(D54,$D$5:$D$313,0))</f>
        <v>0.004629629629629626</v>
      </c>
    </row>
    <row r="55" spans="1:9" ht="18" customHeight="1">
      <c r="A55" s="21" t="s">
        <v>62</v>
      </c>
      <c r="B55" s="69" t="s">
        <v>424</v>
      </c>
      <c r="C55" s="73"/>
      <c r="D55" s="22" t="s">
        <v>326</v>
      </c>
      <c r="E55" s="44" t="s">
        <v>360</v>
      </c>
      <c r="F55" s="28">
        <v>0.028310185185185185</v>
      </c>
      <c r="G55" s="22" t="str">
        <f t="shared" si="2"/>
        <v>4.05/km</v>
      </c>
      <c r="H55" s="28">
        <f t="shared" si="3"/>
        <v>0.004988425925925924</v>
      </c>
      <c r="I55" s="23">
        <f>F55-INDEX($F$5:$F$313,MATCH(D55,$D$5:$D$313,0))</f>
        <v>0.004143518518518519</v>
      </c>
    </row>
    <row r="56" spans="1:9" ht="18" customHeight="1">
      <c r="A56" s="21" t="s">
        <v>63</v>
      </c>
      <c r="B56" s="69" t="s">
        <v>425</v>
      </c>
      <c r="C56" s="73"/>
      <c r="D56" s="22" t="s">
        <v>332</v>
      </c>
      <c r="E56" s="44" t="s">
        <v>410</v>
      </c>
      <c r="F56" s="28">
        <v>0.028333333333333332</v>
      </c>
      <c r="G56" s="22" t="str">
        <f t="shared" si="2"/>
        <v>4.05/km</v>
      </c>
      <c r="H56" s="28">
        <f t="shared" si="3"/>
        <v>0.005011574074074071</v>
      </c>
      <c r="I56" s="23">
        <f>F56-INDEX($F$5:$F$313,MATCH(D56,$D$5:$D$313,0))</f>
        <v>0.0006597222222222213</v>
      </c>
    </row>
    <row r="57" spans="1:9" ht="18" customHeight="1">
      <c r="A57" s="21" t="s">
        <v>64</v>
      </c>
      <c r="B57" s="69" t="s">
        <v>426</v>
      </c>
      <c r="C57" s="73"/>
      <c r="D57" s="22" t="s">
        <v>329</v>
      </c>
      <c r="E57" s="44" t="s">
        <v>416</v>
      </c>
      <c r="F57" s="28">
        <v>0.028344907407407412</v>
      </c>
      <c r="G57" s="22" t="str">
        <f t="shared" si="2"/>
        <v>4.05/km</v>
      </c>
      <c r="H57" s="28">
        <f t="shared" si="3"/>
        <v>0.005023148148148152</v>
      </c>
      <c r="I57" s="23">
        <f>F57-INDEX($F$5:$F$313,MATCH(D57,$D$5:$D$313,0))</f>
        <v>0.004849537037037041</v>
      </c>
    </row>
    <row r="58" spans="1:9" ht="18" customHeight="1">
      <c r="A58" s="21" t="s">
        <v>65</v>
      </c>
      <c r="B58" s="69" t="s">
        <v>427</v>
      </c>
      <c r="C58" s="73"/>
      <c r="D58" s="22" t="s">
        <v>329</v>
      </c>
      <c r="E58" s="44" t="s">
        <v>416</v>
      </c>
      <c r="F58" s="28">
        <v>0.028356481481481483</v>
      </c>
      <c r="G58" s="22" t="str">
        <f t="shared" si="2"/>
        <v>4.05/km</v>
      </c>
      <c r="H58" s="28">
        <f t="shared" si="3"/>
        <v>0.005034722222222222</v>
      </c>
      <c r="I58" s="23">
        <f>F58-INDEX($F$5:$F$313,MATCH(D58,$D$5:$D$313,0))</f>
        <v>0.004861111111111111</v>
      </c>
    </row>
    <row r="59" spans="1:9" ht="18" customHeight="1">
      <c r="A59" s="40" t="s">
        <v>66</v>
      </c>
      <c r="B59" s="75" t="s">
        <v>428</v>
      </c>
      <c r="C59" s="76"/>
      <c r="D59" s="41" t="s">
        <v>329</v>
      </c>
      <c r="E59" s="47" t="s">
        <v>197</v>
      </c>
      <c r="F59" s="42">
        <v>0.028402777777777777</v>
      </c>
      <c r="G59" s="41" t="str">
        <f t="shared" si="2"/>
        <v>4.05/km</v>
      </c>
      <c r="H59" s="42">
        <f t="shared" si="3"/>
        <v>0.005081018518518516</v>
      </c>
      <c r="I59" s="43">
        <f>F59-INDEX($F$5:$F$313,MATCH(D59,$D$5:$D$313,0))</f>
        <v>0.0049074074074074055</v>
      </c>
    </row>
    <row r="60" spans="1:9" ht="18" customHeight="1">
      <c r="A60" s="21" t="s">
        <v>67</v>
      </c>
      <c r="B60" s="69" t="s">
        <v>429</v>
      </c>
      <c r="C60" s="73"/>
      <c r="D60" s="22" t="s">
        <v>335</v>
      </c>
      <c r="E60" s="44" t="s">
        <v>328</v>
      </c>
      <c r="F60" s="28">
        <v>0.028599537037037034</v>
      </c>
      <c r="G60" s="22" t="str">
        <f t="shared" si="2"/>
        <v>4.07/km</v>
      </c>
      <c r="H60" s="28">
        <f t="shared" si="3"/>
        <v>0.005277777777777774</v>
      </c>
      <c r="I60" s="23">
        <f>F60-INDEX($F$5:$F$313,MATCH(D60,$D$5:$D$313,0))</f>
        <v>0.001134259259259262</v>
      </c>
    </row>
    <row r="61" spans="1:9" ht="18" customHeight="1">
      <c r="A61" s="21" t="s">
        <v>68</v>
      </c>
      <c r="B61" s="69" t="s">
        <v>430</v>
      </c>
      <c r="C61" s="73"/>
      <c r="D61" s="22" t="s">
        <v>326</v>
      </c>
      <c r="E61" s="44" t="s">
        <v>358</v>
      </c>
      <c r="F61" s="28">
        <v>0.028784722222222225</v>
      </c>
      <c r="G61" s="22" t="str">
        <f t="shared" si="2"/>
        <v>4.09/km</v>
      </c>
      <c r="H61" s="28">
        <f t="shared" si="3"/>
        <v>0.005462962962962965</v>
      </c>
      <c r="I61" s="23">
        <f>F61-INDEX($F$5:$F$313,MATCH(D61,$D$5:$D$313,0))</f>
        <v>0.004618055555555559</v>
      </c>
    </row>
    <row r="62" spans="1:9" ht="18" customHeight="1">
      <c r="A62" s="21" t="s">
        <v>69</v>
      </c>
      <c r="B62" s="69" t="s">
        <v>431</v>
      </c>
      <c r="C62" s="73"/>
      <c r="D62" s="22" t="s">
        <v>329</v>
      </c>
      <c r="E62" s="44" t="s">
        <v>358</v>
      </c>
      <c r="F62" s="28">
        <v>0.02890046296296296</v>
      </c>
      <c r="G62" s="22" t="str">
        <f t="shared" si="2"/>
        <v>4.10/km</v>
      </c>
      <c r="H62" s="28">
        <f t="shared" si="3"/>
        <v>0.0055787037037037</v>
      </c>
      <c r="I62" s="23">
        <f>F62-INDEX($F$5:$F$313,MATCH(D62,$D$5:$D$313,0))</f>
        <v>0.00540509259259259</v>
      </c>
    </row>
    <row r="63" spans="1:9" ht="18" customHeight="1">
      <c r="A63" s="21" t="s">
        <v>70</v>
      </c>
      <c r="B63" s="69" t="s">
        <v>432</v>
      </c>
      <c r="C63" s="73"/>
      <c r="D63" s="22" t="s">
        <v>326</v>
      </c>
      <c r="E63" s="44" t="s">
        <v>341</v>
      </c>
      <c r="F63" s="28">
        <v>0.028946759259259255</v>
      </c>
      <c r="G63" s="22" t="str">
        <f t="shared" si="2"/>
        <v>4.10/km</v>
      </c>
      <c r="H63" s="28">
        <f t="shared" si="3"/>
        <v>0.005624999999999995</v>
      </c>
      <c r="I63" s="23">
        <f>F63-INDEX($F$5:$F$313,MATCH(D63,$D$5:$D$313,0))</f>
        <v>0.004780092592592589</v>
      </c>
    </row>
    <row r="64" spans="1:9" ht="18" customHeight="1">
      <c r="A64" s="21" t="s">
        <v>71</v>
      </c>
      <c r="B64" s="69" t="s">
        <v>433</v>
      </c>
      <c r="C64" s="73"/>
      <c r="D64" s="22" t="s">
        <v>331</v>
      </c>
      <c r="E64" s="44" t="s">
        <v>388</v>
      </c>
      <c r="F64" s="28">
        <v>0.029074074074074075</v>
      </c>
      <c r="G64" s="22" t="str">
        <f t="shared" si="2"/>
        <v>4.11/km</v>
      </c>
      <c r="H64" s="28">
        <f t="shared" si="3"/>
        <v>0.005752314814814814</v>
      </c>
      <c r="I64" s="23">
        <f>F64-INDEX($F$5:$F$313,MATCH(D64,$D$5:$D$313,0))</f>
        <v>0.00540509259259259</v>
      </c>
    </row>
    <row r="65" spans="1:9" ht="18" customHeight="1">
      <c r="A65" s="21" t="s">
        <v>72</v>
      </c>
      <c r="B65" s="69" t="s">
        <v>434</v>
      </c>
      <c r="C65" s="73"/>
      <c r="D65" s="22" t="s">
        <v>330</v>
      </c>
      <c r="E65" s="44" t="s">
        <v>435</v>
      </c>
      <c r="F65" s="28">
        <v>0.029143518518518517</v>
      </c>
      <c r="G65" s="22" t="str">
        <f t="shared" si="2"/>
        <v>4.12/km</v>
      </c>
      <c r="H65" s="28">
        <f t="shared" si="3"/>
        <v>0.005821759259259256</v>
      </c>
      <c r="I65" s="23">
        <f>F65-INDEX($F$5:$F$313,MATCH(D65,$D$5:$D$313,0))</f>
        <v>0.004259259259259258</v>
      </c>
    </row>
    <row r="66" spans="1:9" ht="18" customHeight="1">
      <c r="A66" s="21" t="s">
        <v>73</v>
      </c>
      <c r="B66" s="69" t="s">
        <v>436</v>
      </c>
      <c r="C66" s="73"/>
      <c r="D66" s="22" t="s">
        <v>340</v>
      </c>
      <c r="E66" s="44" t="s">
        <v>358</v>
      </c>
      <c r="F66" s="28">
        <v>0.029282407407407406</v>
      </c>
      <c r="G66" s="22" t="str">
        <f t="shared" si="2"/>
        <v>4.13/km</v>
      </c>
      <c r="H66" s="28">
        <f t="shared" si="3"/>
        <v>0.0059606481481481455</v>
      </c>
      <c r="I66" s="23">
        <f>F66-INDEX($F$5:$F$313,MATCH(D66,$D$5:$D$313,0))</f>
        <v>0</v>
      </c>
    </row>
    <row r="67" spans="1:9" ht="18" customHeight="1">
      <c r="A67" s="21" t="s">
        <v>74</v>
      </c>
      <c r="B67" s="69" t="s">
        <v>437</v>
      </c>
      <c r="C67" s="73"/>
      <c r="D67" s="22" t="s">
        <v>331</v>
      </c>
      <c r="E67" s="44" t="s">
        <v>349</v>
      </c>
      <c r="F67" s="28">
        <v>0.029375</v>
      </c>
      <c r="G67" s="22" t="str">
        <f t="shared" si="2"/>
        <v>4.14/km</v>
      </c>
      <c r="H67" s="28">
        <f aca="true" t="shared" si="4" ref="H67:H89">F67-$F$5</f>
        <v>0.0060532407407407375</v>
      </c>
      <c r="I67" s="23">
        <f>F67-INDEX($F$5:$F$313,MATCH(D67,$D$5:$D$313,0))</f>
        <v>0.005706018518518513</v>
      </c>
    </row>
    <row r="68" spans="1:9" ht="18" customHeight="1">
      <c r="A68" s="21" t="s">
        <v>75</v>
      </c>
      <c r="B68" s="69" t="s">
        <v>438</v>
      </c>
      <c r="C68" s="73"/>
      <c r="D68" s="22" t="s">
        <v>326</v>
      </c>
      <c r="E68" s="44" t="s">
        <v>341</v>
      </c>
      <c r="F68" s="28">
        <v>0.029409722222222223</v>
      </c>
      <c r="G68" s="22" t="str">
        <f t="shared" si="2"/>
        <v>4.14/km</v>
      </c>
      <c r="H68" s="28">
        <f t="shared" si="4"/>
        <v>0.006087962962962962</v>
      </c>
      <c r="I68" s="23">
        <f>F68-INDEX($F$5:$F$313,MATCH(D68,$D$5:$D$313,0))</f>
        <v>0.005243055555555556</v>
      </c>
    </row>
    <row r="69" spans="1:9" ht="18" customHeight="1">
      <c r="A69" s="21" t="s">
        <v>76</v>
      </c>
      <c r="B69" s="69" t="s">
        <v>439</v>
      </c>
      <c r="C69" s="73"/>
      <c r="D69" s="22" t="s">
        <v>327</v>
      </c>
      <c r="E69" s="44" t="s">
        <v>377</v>
      </c>
      <c r="F69" s="28">
        <v>0.029456018518518517</v>
      </c>
      <c r="G69" s="22" t="str">
        <f t="shared" si="2"/>
        <v>4.15/km</v>
      </c>
      <c r="H69" s="28">
        <f t="shared" si="4"/>
        <v>0.006134259259259256</v>
      </c>
      <c r="I69" s="23">
        <f>F69-INDEX($F$5:$F$313,MATCH(D69,$D$5:$D$313,0))</f>
        <v>0.006134259259259256</v>
      </c>
    </row>
    <row r="70" spans="1:9" ht="18" customHeight="1">
      <c r="A70" s="21" t="s">
        <v>77</v>
      </c>
      <c r="B70" s="69" t="s">
        <v>440</v>
      </c>
      <c r="C70" s="73"/>
      <c r="D70" s="22" t="s">
        <v>329</v>
      </c>
      <c r="E70" s="44" t="s">
        <v>441</v>
      </c>
      <c r="F70" s="28">
        <v>0.02951388888888889</v>
      </c>
      <c r="G70" s="22" t="str">
        <f t="shared" si="2"/>
        <v>4.15/km</v>
      </c>
      <c r="H70" s="28">
        <f t="shared" si="4"/>
        <v>0.006192129629629631</v>
      </c>
      <c r="I70" s="23">
        <f>F70-INDEX($F$5:$F$313,MATCH(D70,$D$5:$D$313,0))</f>
        <v>0.00601851851851852</v>
      </c>
    </row>
    <row r="71" spans="1:9" ht="18" customHeight="1">
      <c r="A71" s="21" t="s">
        <v>78</v>
      </c>
      <c r="B71" s="69" t="s">
        <v>442</v>
      </c>
      <c r="C71" s="73"/>
      <c r="D71" s="22" t="s">
        <v>329</v>
      </c>
      <c r="E71" s="44" t="s">
        <v>441</v>
      </c>
      <c r="F71" s="28">
        <v>0.02951388888888889</v>
      </c>
      <c r="G71" s="22" t="str">
        <f t="shared" si="2"/>
        <v>4.15/km</v>
      </c>
      <c r="H71" s="28">
        <f t="shared" si="4"/>
        <v>0.006192129629629631</v>
      </c>
      <c r="I71" s="23">
        <f>F71-INDEX($F$5:$F$313,MATCH(D71,$D$5:$D$313,0))</f>
        <v>0.00601851851851852</v>
      </c>
    </row>
    <row r="72" spans="1:9" ht="18" customHeight="1">
      <c r="A72" s="21" t="s">
        <v>79</v>
      </c>
      <c r="B72" s="69" t="s">
        <v>443</v>
      </c>
      <c r="C72" s="73"/>
      <c r="D72" s="22" t="s">
        <v>329</v>
      </c>
      <c r="E72" s="44" t="s">
        <v>441</v>
      </c>
      <c r="F72" s="28">
        <v>0.02956018518518519</v>
      </c>
      <c r="G72" s="22" t="str">
        <f t="shared" si="2"/>
        <v>4.15/km</v>
      </c>
      <c r="H72" s="28">
        <f t="shared" si="4"/>
        <v>0.0062384259259259285</v>
      </c>
      <c r="I72" s="23">
        <f>F72-INDEX($F$5:$F$313,MATCH(D72,$D$5:$D$313,0))</f>
        <v>0.006064814814814818</v>
      </c>
    </row>
    <row r="73" spans="1:9" ht="18" customHeight="1">
      <c r="A73" s="21" t="s">
        <v>80</v>
      </c>
      <c r="B73" s="69" t="s">
        <v>444</v>
      </c>
      <c r="C73" s="73"/>
      <c r="D73" s="22" t="s">
        <v>326</v>
      </c>
      <c r="E73" s="44" t="s">
        <v>445</v>
      </c>
      <c r="F73" s="28">
        <v>0.02960648148148148</v>
      </c>
      <c r="G73" s="22" t="str">
        <f t="shared" si="2"/>
        <v>4.16/km</v>
      </c>
      <c r="H73" s="28">
        <f t="shared" si="4"/>
        <v>0.006284722222222219</v>
      </c>
      <c r="I73" s="23">
        <f>F73-INDEX($F$5:$F$313,MATCH(D73,$D$5:$D$313,0))</f>
        <v>0.005439814814814814</v>
      </c>
    </row>
    <row r="74" spans="1:9" ht="18" customHeight="1">
      <c r="A74" s="21" t="s">
        <v>81</v>
      </c>
      <c r="B74" s="69" t="s">
        <v>446</v>
      </c>
      <c r="C74" s="73"/>
      <c r="D74" s="22" t="s">
        <v>340</v>
      </c>
      <c r="E74" s="44" t="s">
        <v>382</v>
      </c>
      <c r="F74" s="28">
        <v>0.029652777777777778</v>
      </c>
      <c r="G74" s="22" t="str">
        <f t="shared" si="2"/>
        <v>4.16/km</v>
      </c>
      <c r="H74" s="28">
        <f t="shared" si="4"/>
        <v>0.006331018518518517</v>
      </c>
      <c r="I74" s="23">
        <f>F74-INDEX($F$5:$F$313,MATCH(D74,$D$5:$D$313,0))</f>
        <v>0.0003703703703703716</v>
      </c>
    </row>
    <row r="75" spans="1:9" ht="18" customHeight="1">
      <c r="A75" s="21" t="s">
        <v>82</v>
      </c>
      <c r="B75" s="69" t="s">
        <v>447</v>
      </c>
      <c r="C75" s="73"/>
      <c r="D75" s="22" t="s">
        <v>329</v>
      </c>
      <c r="E75" s="44" t="s">
        <v>328</v>
      </c>
      <c r="F75" s="28">
        <v>0.029699074074074072</v>
      </c>
      <c r="G75" s="22" t="str">
        <f t="shared" si="2"/>
        <v>4.17/km</v>
      </c>
      <c r="H75" s="28">
        <f t="shared" si="4"/>
        <v>0.006377314814814811</v>
      </c>
      <c r="I75" s="23">
        <f>F75-INDEX($F$5:$F$313,MATCH(D75,$D$5:$D$313,0))</f>
        <v>0.006203703703703701</v>
      </c>
    </row>
    <row r="76" spans="1:9" ht="18" customHeight="1">
      <c r="A76" s="21" t="s">
        <v>83</v>
      </c>
      <c r="B76" s="69" t="s">
        <v>448</v>
      </c>
      <c r="C76" s="73"/>
      <c r="D76" s="22" t="s">
        <v>329</v>
      </c>
      <c r="E76" s="44" t="s">
        <v>344</v>
      </c>
      <c r="F76" s="28">
        <v>0.0297337962962963</v>
      </c>
      <c r="G76" s="22" t="str">
        <f t="shared" si="2"/>
        <v>4.17/km</v>
      </c>
      <c r="H76" s="28">
        <f t="shared" si="4"/>
        <v>0.006412037037037039</v>
      </c>
      <c r="I76" s="23">
        <f>F76-INDEX($F$5:$F$313,MATCH(D76,$D$5:$D$313,0))</f>
        <v>0.0062384259259259285</v>
      </c>
    </row>
    <row r="77" spans="1:9" ht="18" customHeight="1">
      <c r="A77" s="21" t="s">
        <v>84</v>
      </c>
      <c r="B77" s="69" t="s">
        <v>449</v>
      </c>
      <c r="C77" s="73"/>
      <c r="D77" s="22" t="s">
        <v>331</v>
      </c>
      <c r="E77" s="44" t="s">
        <v>347</v>
      </c>
      <c r="F77" s="28">
        <v>0.029756944444444447</v>
      </c>
      <c r="G77" s="22" t="str">
        <f t="shared" si="2"/>
        <v>4.17/km</v>
      </c>
      <c r="H77" s="28">
        <f t="shared" si="4"/>
        <v>0.006435185185185186</v>
      </c>
      <c r="I77" s="23">
        <f>F77-INDEX($F$5:$F$313,MATCH(D77,$D$5:$D$313,0))</f>
        <v>0.006087962962962962</v>
      </c>
    </row>
    <row r="78" spans="1:9" ht="18" customHeight="1">
      <c r="A78" s="21" t="s">
        <v>85</v>
      </c>
      <c r="B78" s="69" t="s">
        <v>450</v>
      </c>
      <c r="C78" s="73"/>
      <c r="D78" s="22" t="s">
        <v>326</v>
      </c>
      <c r="E78" s="44" t="s">
        <v>347</v>
      </c>
      <c r="F78" s="28">
        <v>0.029756944444444447</v>
      </c>
      <c r="G78" s="22" t="str">
        <f t="shared" si="2"/>
        <v>4.17/km</v>
      </c>
      <c r="H78" s="28">
        <f t="shared" si="4"/>
        <v>0.006435185185185186</v>
      </c>
      <c r="I78" s="23">
        <f>F78-INDEX($F$5:$F$313,MATCH(D78,$D$5:$D$313,0))</f>
        <v>0.005590277777777781</v>
      </c>
    </row>
    <row r="79" spans="1:9" ht="18" customHeight="1">
      <c r="A79" s="21" t="s">
        <v>86</v>
      </c>
      <c r="B79" s="69" t="s">
        <v>451</v>
      </c>
      <c r="C79" s="73"/>
      <c r="D79" s="22" t="s">
        <v>335</v>
      </c>
      <c r="E79" s="44" t="s">
        <v>358</v>
      </c>
      <c r="F79" s="28">
        <v>0.029849537037037036</v>
      </c>
      <c r="G79" s="22" t="str">
        <f t="shared" si="2"/>
        <v>4.18/km</v>
      </c>
      <c r="H79" s="28">
        <f t="shared" si="4"/>
        <v>0.006527777777777775</v>
      </c>
      <c r="I79" s="23">
        <f>F79-INDEX($F$5:$F$313,MATCH(D79,$D$5:$D$313,0))</f>
        <v>0.002384259259259263</v>
      </c>
    </row>
    <row r="80" spans="1:9" ht="18" customHeight="1">
      <c r="A80" s="21" t="s">
        <v>87</v>
      </c>
      <c r="B80" s="69" t="s">
        <v>452</v>
      </c>
      <c r="C80" s="73"/>
      <c r="D80" s="22" t="s">
        <v>326</v>
      </c>
      <c r="E80" s="44" t="s">
        <v>453</v>
      </c>
      <c r="F80" s="28">
        <v>0.029861111111111113</v>
      </c>
      <c r="G80" s="22" t="str">
        <f t="shared" si="2"/>
        <v>4.18/km</v>
      </c>
      <c r="H80" s="28">
        <f t="shared" si="4"/>
        <v>0.006539351851851852</v>
      </c>
      <c r="I80" s="23">
        <f>F80-INDEX($F$5:$F$313,MATCH(D80,$D$5:$D$313,0))</f>
        <v>0.005694444444444446</v>
      </c>
    </row>
    <row r="81" spans="1:9" ht="18" customHeight="1">
      <c r="A81" s="21" t="s">
        <v>88</v>
      </c>
      <c r="B81" s="69" t="s">
        <v>454</v>
      </c>
      <c r="C81" s="73"/>
      <c r="D81" s="22" t="s">
        <v>331</v>
      </c>
      <c r="E81" s="44" t="s">
        <v>341</v>
      </c>
      <c r="F81" s="28">
        <v>0.029942129629629628</v>
      </c>
      <c r="G81" s="22" t="str">
        <f t="shared" si="2"/>
        <v>4.19/km</v>
      </c>
      <c r="H81" s="28">
        <f t="shared" si="4"/>
        <v>0.006620370370370367</v>
      </c>
      <c r="I81" s="23">
        <f>F81-INDEX($F$5:$F$313,MATCH(D81,$D$5:$D$313,0))</f>
        <v>0.006273148148148142</v>
      </c>
    </row>
    <row r="82" spans="1:9" ht="18" customHeight="1">
      <c r="A82" s="21" t="s">
        <v>89</v>
      </c>
      <c r="B82" s="69" t="s">
        <v>455</v>
      </c>
      <c r="C82" s="73"/>
      <c r="D82" s="22" t="s">
        <v>330</v>
      </c>
      <c r="E82" s="44" t="s">
        <v>328</v>
      </c>
      <c r="F82" s="28">
        <v>0.03005787037037037</v>
      </c>
      <c r="G82" s="22" t="str">
        <f t="shared" si="2"/>
        <v>4.20/km</v>
      </c>
      <c r="H82" s="28">
        <f t="shared" si="4"/>
        <v>0.006736111111111109</v>
      </c>
      <c r="I82" s="23">
        <f>F82-INDEX($F$5:$F$313,MATCH(D82,$D$5:$D$313,0))</f>
        <v>0.0051736111111111115</v>
      </c>
    </row>
    <row r="83" spans="1:9" ht="18" customHeight="1">
      <c r="A83" s="21" t="s">
        <v>90</v>
      </c>
      <c r="B83" s="69" t="s">
        <v>456</v>
      </c>
      <c r="C83" s="73"/>
      <c r="D83" s="22" t="s">
        <v>329</v>
      </c>
      <c r="E83" s="44" t="s">
        <v>328</v>
      </c>
      <c r="F83" s="28">
        <v>0.03006944444444444</v>
      </c>
      <c r="G83" s="22" t="str">
        <f t="shared" si="2"/>
        <v>4.20/km</v>
      </c>
      <c r="H83" s="28">
        <f t="shared" si="4"/>
        <v>0.0067476851851851795</v>
      </c>
      <c r="I83" s="23">
        <f>F83-INDEX($F$5:$F$313,MATCH(D83,$D$5:$D$313,0))</f>
        <v>0.006574074074074069</v>
      </c>
    </row>
    <row r="84" spans="1:9" ht="18" customHeight="1">
      <c r="A84" s="21" t="s">
        <v>91</v>
      </c>
      <c r="B84" s="69" t="s">
        <v>457</v>
      </c>
      <c r="C84" s="73"/>
      <c r="D84" s="22" t="s">
        <v>327</v>
      </c>
      <c r="E84" s="44" t="s">
        <v>252</v>
      </c>
      <c r="F84" s="28">
        <v>0.03008101851851852</v>
      </c>
      <c r="G84" s="22" t="str">
        <f t="shared" si="2"/>
        <v>4.20/km</v>
      </c>
      <c r="H84" s="28">
        <f t="shared" si="4"/>
        <v>0.00675925925925926</v>
      </c>
      <c r="I84" s="23">
        <f>F84-INDEX($F$5:$F$313,MATCH(D84,$D$5:$D$313,0))</f>
        <v>0.00675925925925926</v>
      </c>
    </row>
    <row r="85" spans="1:9" ht="18" customHeight="1">
      <c r="A85" s="21" t="s">
        <v>92</v>
      </c>
      <c r="B85" s="69" t="s">
        <v>458</v>
      </c>
      <c r="C85" s="73"/>
      <c r="D85" s="22" t="s">
        <v>330</v>
      </c>
      <c r="E85" s="44" t="s">
        <v>358</v>
      </c>
      <c r="F85" s="28">
        <v>0.030150462962962962</v>
      </c>
      <c r="G85" s="22" t="str">
        <f t="shared" si="2"/>
        <v>4.21/km</v>
      </c>
      <c r="H85" s="28">
        <f t="shared" si="4"/>
        <v>0.006828703703703701</v>
      </c>
      <c r="I85" s="23">
        <f>F85-INDEX($F$5:$F$313,MATCH(D85,$D$5:$D$313,0))</f>
        <v>0.0052662037037037035</v>
      </c>
    </row>
    <row r="86" spans="1:9" ht="18" customHeight="1">
      <c r="A86" s="21" t="s">
        <v>93</v>
      </c>
      <c r="B86" s="69" t="s">
        <v>459</v>
      </c>
      <c r="C86" s="73"/>
      <c r="D86" s="22" t="s">
        <v>331</v>
      </c>
      <c r="E86" s="44" t="s">
        <v>358</v>
      </c>
      <c r="F86" s="28">
        <v>0.030173611111111113</v>
      </c>
      <c r="G86" s="22" t="str">
        <f t="shared" si="2"/>
        <v>4.21/km</v>
      </c>
      <c r="H86" s="28">
        <f t="shared" si="4"/>
        <v>0.006851851851851852</v>
      </c>
      <c r="I86" s="23">
        <f>F86-INDEX($F$5:$F$313,MATCH(D86,$D$5:$D$313,0))</f>
        <v>0.006504629629629628</v>
      </c>
    </row>
    <row r="87" spans="1:9" ht="18" customHeight="1">
      <c r="A87" s="21" t="s">
        <v>94</v>
      </c>
      <c r="B87" s="69" t="s">
        <v>460</v>
      </c>
      <c r="C87" s="73"/>
      <c r="D87" s="22" t="s">
        <v>330</v>
      </c>
      <c r="E87" s="44" t="s">
        <v>461</v>
      </c>
      <c r="F87" s="28">
        <v>0.03040509259259259</v>
      </c>
      <c r="G87" s="22" t="str">
        <f t="shared" si="2"/>
        <v>4.23/km</v>
      </c>
      <c r="H87" s="28">
        <f t="shared" si="4"/>
        <v>0.00708333333333333</v>
      </c>
      <c r="I87" s="23">
        <f>F87-INDEX($F$5:$F$313,MATCH(D87,$D$5:$D$313,0))</f>
        <v>0.0055208333333333325</v>
      </c>
    </row>
    <row r="88" spans="1:9" ht="18" customHeight="1">
      <c r="A88" s="21" t="s">
        <v>95</v>
      </c>
      <c r="B88" s="69" t="s">
        <v>462</v>
      </c>
      <c r="C88" s="73"/>
      <c r="D88" s="22" t="s">
        <v>332</v>
      </c>
      <c r="E88" s="44" t="s">
        <v>328</v>
      </c>
      <c r="F88" s="28">
        <v>0.03045138888888889</v>
      </c>
      <c r="G88" s="22" t="str">
        <f t="shared" si="2"/>
        <v>4.23/km</v>
      </c>
      <c r="H88" s="28">
        <f t="shared" si="4"/>
        <v>0.007129629629629628</v>
      </c>
      <c r="I88" s="23">
        <f>F88-INDEX($F$5:$F$313,MATCH(D88,$D$5:$D$313,0))</f>
        <v>0.0027777777777777783</v>
      </c>
    </row>
    <row r="89" spans="1:9" ht="18" customHeight="1">
      <c r="A89" s="21" t="s">
        <v>96</v>
      </c>
      <c r="B89" s="69" t="s">
        <v>463</v>
      </c>
      <c r="C89" s="73"/>
      <c r="D89" s="22" t="s">
        <v>326</v>
      </c>
      <c r="E89" s="44" t="s">
        <v>382</v>
      </c>
      <c r="F89" s="28">
        <v>0.03053240740740741</v>
      </c>
      <c r="G89" s="22" t="str">
        <f t="shared" si="2"/>
        <v>4.24/km</v>
      </c>
      <c r="H89" s="28">
        <f t="shared" si="4"/>
        <v>0.00721064814814815</v>
      </c>
      <c r="I89" s="23">
        <f>F89-INDEX($F$5:$F$313,MATCH(D89,$D$5:$D$313,0))</f>
        <v>0.006365740740740745</v>
      </c>
    </row>
    <row r="90" spans="1:9" ht="18" customHeight="1">
      <c r="A90" s="21" t="s">
        <v>97</v>
      </c>
      <c r="B90" s="69" t="s">
        <v>464</v>
      </c>
      <c r="C90" s="73"/>
      <c r="D90" s="22" t="s">
        <v>330</v>
      </c>
      <c r="E90" s="44" t="s">
        <v>360</v>
      </c>
      <c r="F90" s="28">
        <v>0.030555555555555555</v>
      </c>
      <c r="G90" s="22" t="str">
        <f aca="true" t="shared" si="5" ref="G90:G102">TEXT(INT((HOUR(F90)*3600+MINUTE(F90)*60+SECOND(F90))/$I$3/60),"0")&amp;"."&amp;TEXT(MOD((HOUR(F90)*3600+MINUTE(F90)*60+SECOND(F90))/$I$3,60),"00")&amp;"/km"</f>
        <v>4.24/km</v>
      </c>
      <c r="H90" s="28">
        <f aca="true" t="shared" si="6" ref="H90:H102">F90-$F$5</f>
        <v>0.007233796296296294</v>
      </c>
      <c r="I90" s="23">
        <f>F90-INDEX($F$5:$F$313,MATCH(D90,$D$5:$D$313,0))</f>
        <v>0.005671296296296296</v>
      </c>
    </row>
    <row r="91" spans="1:9" ht="18" customHeight="1">
      <c r="A91" s="21" t="s">
        <v>98</v>
      </c>
      <c r="B91" s="69" t="s">
        <v>465</v>
      </c>
      <c r="C91" s="73"/>
      <c r="D91" s="22" t="s">
        <v>339</v>
      </c>
      <c r="E91" s="44" t="s">
        <v>360</v>
      </c>
      <c r="F91" s="28">
        <v>0.030555555555555555</v>
      </c>
      <c r="G91" s="22" t="str">
        <f t="shared" si="5"/>
        <v>4.24/km</v>
      </c>
      <c r="H91" s="28">
        <f t="shared" si="6"/>
        <v>0.007233796296296294</v>
      </c>
      <c r="I91" s="23">
        <f>F91-INDEX($F$5:$F$313,MATCH(D91,$D$5:$D$313,0))</f>
        <v>0</v>
      </c>
    </row>
    <row r="92" spans="1:9" ht="18" customHeight="1">
      <c r="A92" s="21" t="s">
        <v>99</v>
      </c>
      <c r="B92" s="69" t="s">
        <v>466</v>
      </c>
      <c r="C92" s="73"/>
      <c r="D92" s="22" t="s">
        <v>326</v>
      </c>
      <c r="E92" s="44" t="s">
        <v>360</v>
      </c>
      <c r="F92" s="28">
        <v>0.030555555555555555</v>
      </c>
      <c r="G92" s="22" t="str">
        <f t="shared" si="5"/>
        <v>4.24/km</v>
      </c>
      <c r="H92" s="28">
        <f t="shared" si="6"/>
        <v>0.007233796296296294</v>
      </c>
      <c r="I92" s="23">
        <f>F92-INDEX($F$5:$F$313,MATCH(D92,$D$5:$D$313,0))</f>
        <v>0.006388888888888888</v>
      </c>
    </row>
    <row r="93" spans="1:9" ht="18" customHeight="1">
      <c r="A93" s="21" t="s">
        <v>100</v>
      </c>
      <c r="B93" s="69" t="s">
        <v>467</v>
      </c>
      <c r="C93" s="73"/>
      <c r="D93" s="22" t="s">
        <v>340</v>
      </c>
      <c r="E93" s="44" t="s">
        <v>468</v>
      </c>
      <c r="F93" s="28">
        <v>0.030590277777777775</v>
      </c>
      <c r="G93" s="22" t="str">
        <f t="shared" si="5"/>
        <v>4.24/km</v>
      </c>
      <c r="H93" s="28">
        <f t="shared" si="6"/>
        <v>0.0072685185185185144</v>
      </c>
      <c r="I93" s="23">
        <f>F93-INDEX($F$5:$F$313,MATCH(D93,$D$5:$D$313,0))</f>
        <v>0.001307870370370369</v>
      </c>
    </row>
    <row r="94" spans="1:9" ht="18" customHeight="1">
      <c r="A94" s="21" t="s">
        <v>101</v>
      </c>
      <c r="B94" s="69" t="s">
        <v>469</v>
      </c>
      <c r="C94" s="73"/>
      <c r="D94" s="22" t="s">
        <v>331</v>
      </c>
      <c r="E94" s="44" t="s">
        <v>441</v>
      </c>
      <c r="F94" s="28">
        <v>0.030694444444444444</v>
      </c>
      <c r="G94" s="22" t="str">
        <f t="shared" si="5"/>
        <v>4.25/km</v>
      </c>
      <c r="H94" s="28">
        <f t="shared" si="6"/>
        <v>0.0073726851851851835</v>
      </c>
      <c r="I94" s="23">
        <f>F94-INDEX($F$5:$F$313,MATCH(D94,$D$5:$D$313,0))</f>
        <v>0.007025462962962959</v>
      </c>
    </row>
    <row r="95" spans="1:9" ht="18" customHeight="1">
      <c r="A95" s="21" t="s">
        <v>102</v>
      </c>
      <c r="B95" s="69" t="s">
        <v>470</v>
      </c>
      <c r="C95" s="73"/>
      <c r="D95" s="22" t="s">
        <v>329</v>
      </c>
      <c r="E95" s="44" t="s">
        <v>471</v>
      </c>
      <c r="F95" s="28">
        <v>0.03070601851851852</v>
      </c>
      <c r="G95" s="22" t="str">
        <f t="shared" si="5"/>
        <v>4.25/km</v>
      </c>
      <c r="H95" s="28">
        <f t="shared" si="6"/>
        <v>0.0073842592592592605</v>
      </c>
      <c r="I95" s="23">
        <f>F95-INDEX($F$5:$F$313,MATCH(D95,$D$5:$D$313,0))</f>
        <v>0.00721064814814815</v>
      </c>
    </row>
    <row r="96" spans="1:9" ht="18" customHeight="1">
      <c r="A96" s="21" t="s">
        <v>103</v>
      </c>
      <c r="B96" s="69" t="s">
        <v>472</v>
      </c>
      <c r="C96" s="73"/>
      <c r="D96" s="22" t="s">
        <v>329</v>
      </c>
      <c r="E96" s="44" t="s">
        <v>370</v>
      </c>
      <c r="F96" s="28">
        <v>0.03070601851851852</v>
      </c>
      <c r="G96" s="22" t="str">
        <f t="shared" si="5"/>
        <v>4.25/km</v>
      </c>
      <c r="H96" s="28">
        <f t="shared" si="6"/>
        <v>0.0073842592592592605</v>
      </c>
      <c r="I96" s="23">
        <f>F96-INDEX($F$5:$F$313,MATCH(D96,$D$5:$D$313,0))</f>
        <v>0.00721064814814815</v>
      </c>
    </row>
    <row r="97" spans="1:9" ht="18" customHeight="1">
      <c r="A97" s="21" t="s">
        <v>104</v>
      </c>
      <c r="B97" s="69" t="s">
        <v>473</v>
      </c>
      <c r="C97" s="73"/>
      <c r="D97" s="22" t="s">
        <v>331</v>
      </c>
      <c r="E97" s="44" t="s">
        <v>333</v>
      </c>
      <c r="F97" s="28">
        <v>0.03074074074074074</v>
      </c>
      <c r="G97" s="22" t="str">
        <f t="shared" si="5"/>
        <v>4.26/km</v>
      </c>
      <c r="H97" s="28">
        <f t="shared" si="6"/>
        <v>0.007418981481481478</v>
      </c>
      <c r="I97" s="23">
        <f>F97-INDEX($F$5:$F$313,MATCH(D97,$D$5:$D$313,0))</f>
        <v>0.007071759259259253</v>
      </c>
    </row>
    <row r="98" spans="1:9" ht="18" customHeight="1">
      <c r="A98" s="21" t="s">
        <v>105</v>
      </c>
      <c r="B98" s="69" t="s">
        <v>474</v>
      </c>
      <c r="C98" s="73"/>
      <c r="D98" s="22" t="s">
        <v>335</v>
      </c>
      <c r="E98" s="44" t="s">
        <v>388</v>
      </c>
      <c r="F98" s="28">
        <v>0.030775462962962966</v>
      </c>
      <c r="G98" s="22" t="str">
        <f t="shared" si="5"/>
        <v>4.26/km</v>
      </c>
      <c r="H98" s="28">
        <f t="shared" si="6"/>
        <v>0.0074537037037037054</v>
      </c>
      <c r="I98" s="23">
        <f>F98-INDEX($F$5:$F$313,MATCH(D98,$D$5:$D$313,0))</f>
        <v>0.0033101851851851938</v>
      </c>
    </row>
    <row r="99" spans="1:9" ht="18" customHeight="1">
      <c r="A99" s="21" t="s">
        <v>106</v>
      </c>
      <c r="B99" s="69" t="s">
        <v>475</v>
      </c>
      <c r="C99" s="73"/>
      <c r="D99" s="22" t="s">
        <v>340</v>
      </c>
      <c r="E99" s="44" t="s">
        <v>347</v>
      </c>
      <c r="F99" s="28">
        <v>0.03078703703703704</v>
      </c>
      <c r="G99" s="22" t="str">
        <f t="shared" si="5"/>
        <v>4.26/km</v>
      </c>
      <c r="H99" s="28">
        <f t="shared" si="6"/>
        <v>0.007465277777777779</v>
      </c>
      <c r="I99" s="23">
        <f>F99-INDEX($F$5:$F$313,MATCH(D99,$D$5:$D$313,0))</f>
        <v>0.0015046296296296335</v>
      </c>
    </row>
    <row r="100" spans="1:9" ht="18" customHeight="1">
      <c r="A100" s="21" t="s">
        <v>107</v>
      </c>
      <c r="B100" s="69" t="s">
        <v>476</v>
      </c>
      <c r="C100" s="73"/>
      <c r="D100" s="22" t="s">
        <v>335</v>
      </c>
      <c r="E100" s="44" t="s">
        <v>377</v>
      </c>
      <c r="F100" s="28">
        <v>0.030810185185185187</v>
      </c>
      <c r="G100" s="22" t="str">
        <f t="shared" si="5"/>
        <v>4.26/km</v>
      </c>
      <c r="H100" s="28">
        <f t="shared" si="6"/>
        <v>0.007488425925925926</v>
      </c>
      <c r="I100" s="23">
        <f>F100-INDEX($F$5:$F$313,MATCH(D100,$D$5:$D$313,0))</f>
        <v>0.0033449074074074145</v>
      </c>
    </row>
    <row r="101" spans="1:9" ht="18" customHeight="1">
      <c r="A101" s="40" t="s">
        <v>108</v>
      </c>
      <c r="B101" s="75" t="s">
        <v>477</v>
      </c>
      <c r="C101" s="76"/>
      <c r="D101" s="41" t="s">
        <v>343</v>
      </c>
      <c r="E101" s="47" t="s">
        <v>197</v>
      </c>
      <c r="F101" s="42">
        <v>0.030844907407407404</v>
      </c>
      <c r="G101" s="41" t="str">
        <f t="shared" si="5"/>
        <v>4.27/km</v>
      </c>
      <c r="H101" s="42">
        <f t="shared" si="6"/>
        <v>0.007523148148148143</v>
      </c>
      <c r="I101" s="43">
        <f>F101-INDEX($F$5:$F$313,MATCH(D101,$D$5:$D$313,0))</f>
        <v>0</v>
      </c>
    </row>
    <row r="102" spans="1:9" ht="18" customHeight="1">
      <c r="A102" s="21" t="s">
        <v>109</v>
      </c>
      <c r="B102" s="69" t="s">
        <v>478</v>
      </c>
      <c r="C102" s="73"/>
      <c r="D102" s="22" t="s">
        <v>330</v>
      </c>
      <c r="E102" s="44" t="s">
        <v>435</v>
      </c>
      <c r="F102" s="28">
        <v>0.030868055555555555</v>
      </c>
      <c r="G102" s="22" t="str">
        <f t="shared" si="5"/>
        <v>4.27/km</v>
      </c>
      <c r="H102" s="28">
        <f t="shared" si="6"/>
        <v>0.007546296296296294</v>
      </c>
      <c r="I102" s="23">
        <f>F102-INDEX($F$5:$F$313,MATCH(D102,$D$5:$D$313,0))</f>
        <v>0.005983796296296296</v>
      </c>
    </row>
    <row r="103" spans="1:9" ht="18" customHeight="1">
      <c r="A103" s="21" t="s">
        <v>110</v>
      </c>
      <c r="B103" s="69" t="s">
        <v>479</v>
      </c>
      <c r="C103" s="73"/>
      <c r="D103" s="22" t="s">
        <v>332</v>
      </c>
      <c r="E103" s="44" t="s">
        <v>435</v>
      </c>
      <c r="F103" s="28">
        <v>0.030891203703703702</v>
      </c>
      <c r="G103" s="22" t="str">
        <f aca="true" t="shared" si="7" ref="G103:G166">TEXT(INT((HOUR(F103)*3600+MINUTE(F103)*60+SECOND(F103))/$I$3/60),"0")&amp;"."&amp;TEXT(MOD((HOUR(F103)*3600+MINUTE(F103)*60+SECOND(F103))/$I$3,60),"00")&amp;"/km"</f>
        <v>4.27/km</v>
      </c>
      <c r="H103" s="28">
        <f aca="true" t="shared" si="8" ref="H103:H166">F103-$F$5</f>
        <v>0.007569444444444441</v>
      </c>
      <c r="I103" s="23">
        <f>F103-INDEX($F$5:$F$313,MATCH(D103,$D$5:$D$313,0))</f>
        <v>0.0032175925925925913</v>
      </c>
    </row>
    <row r="104" spans="1:9" ht="18" customHeight="1">
      <c r="A104" s="21" t="s">
        <v>111</v>
      </c>
      <c r="B104" s="69" t="s">
        <v>480</v>
      </c>
      <c r="C104" s="73"/>
      <c r="D104" s="22" t="s">
        <v>335</v>
      </c>
      <c r="E104" s="44" t="s">
        <v>471</v>
      </c>
      <c r="F104" s="28">
        <v>0.03099537037037037</v>
      </c>
      <c r="G104" s="22" t="str">
        <f t="shared" si="7"/>
        <v>4.28/km</v>
      </c>
      <c r="H104" s="28">
        <f t="shared" si="8"/>
        <v>0.00767361111111111</v>
      </c>
      <c r="I104" s="23">
        <f>F104-INDEX($F$5:$F$313,MATCH(D104,$D$5:$D$313,0))</f>
        <v>0.0035300925925925986</v>
      </c>
    </row>
    <row r="105" spans="1:9" ht="18" customHeight="1">
      <c r="A105" s="21" t="s">
        <v>112</v>
      </c>
      <c r="B105" s="69" t="s">
        <v>481</v>
      </c>
      <c r="C105" s="73"/>
      <c r="D105" s="22" t="s">
        <v>329</v>
      </c>
      <c r="E105" s="44" t="s">
        <v>382</v>
      </c>
      <c r="F105" s="28">
        <v>0.031006944444444445</v>
      </c>
      <c r="G105" s="22" t="str">
        <f t="shared" si="7"/>
        <v>4.28/km</v>
      </c>
      <c r="H105" s="28">
        <f t="shared" si="8"/>
        <v>0.007685185185185184</v>
      </c>
      <c r="I105" s="23">
        <f>F105-INDEX($F$5:$F$313,MATCH(D105,$D$5:$D$313,0))</f>
        <v>0.007511574074074073</v>
      </c>
    </row>
    <row r="106" spans="1:9" ht="18" customHeight="1">
      <c r="A106" s="21" t="s">
        <v>113</v>
      </c>
      <c r="B106" s="69" t="s">
        <v>482</v>
      </c>
      <c r="C106" s="73"/>
      <c r="D106" s="22" t="s">
        <v>326</v>
      </c>
      <c r="E106" s="44" t="s">
        <v>360</v>
      </c>
      <c r="F106" s="28">
        <v>0.03113425925925926</v>
      </c>
      <c r="G106" s="22" t="str">
        <f t="shared" si="7"/>
        <v>4.29/km</v>
      </c>
      <c r="H106" s="28">
        <f t="shared" si="8"/>
        <v>0.0078125</v>
      </c>
      <c r="I106" s="23">
        <f>F106-INDEX($F$5:$F$313,MATCH(D106,$D$5:$D$313,0))</f>
        <v>0.006967592592592595</v>
      </c>
    </row>
    <row r="107" spans="1:9" ht="18" customHeight="1">
      <c r="A107" s="21" t="s">
        <v>114</v>
      </c>
      <c r="B107" s="69" t="s">
        <v>483</v>
      </c>
      <c r="C107" s="73"/>
      <c r="D107" s="22" t="s">
        <v>331</v>
      </c>
      <c r="E107" s="44" t="s">
        <v>382</v>
      </c>
      <c r="F107" s="28">
        <v>0.031261574074074074</v>
      </c>
      <c r="G107" s="22" t="str">
        <f t="shared" si="7"/>
        <v>4.30/km</v>
      </c>
      <c r="H107" s="28">
        <f t="shared" si="8"/>
        <v>0.007939814814814813</v>
      </c>
      <c r="I107" s="23">
        <f>F107-INDEX($F$5:$F$313,MATCH(D107,$D$5:$D$313,0))</f>
        <v>0.007592592592592588</v>
      </c>
    </row>
    <row r="108" spans="1:9" ht="18" customHeight="1">
      <c r="A108" s="21" t="s">
        <v>115</v>
      </c>
      <c r="B108" s="69" t="s">
        <v>484</v>
      </c>
      <c r="C108" s="73"/>
      <c r="D108" s="22" t="s">
        <v>339</v>
      </c>
      <c r="E108" s="44" t="s">
        <v>358</v>
      </c>
      <c r="F108" s="28">
        <v>0.03128472222222222</v>
      </c>
      <c r="G108" s="22" t="str">
        <f t="shared" si="7"/>
        <v>4.30/km</v>
      </c>
      <c r="H108" s="28">
        <f t="shared" si="8"/>
        <v>0.00796296296296296</v>
      </c>
      <c r="I108" s="23">
        <f>F108-INDEX($F$5:$F$313,MATCH(D108,$D$5:$D$313,0))</f>
        <v>0.0007291666666666662</v>
      </c>
    </row>
    <row r="109" spans="1:9" ht="18" customHeight="1">
      <c r="A109" s="21" t="s">
        <v>116</v>
      </c>
      <c r="B109" s="69" t="s">
        <v>485</v>
      </c>
      <c r="C109" s="73"/>
      <c r="D109" s="22" t="s">
        <v>329</v>
      </c>
      <c r="E109" s="44" t="s">
        <v>435</v>
      </c>
      <c r="F109" s="28">
        <v>0.0312962962962963</v>
      </c>
      <c r="G109" s="22" t="str">
        <f t="shared" si="7"/>
        <v>4.30/km</v>
      </c>
      <c r="H109" s="28">
        <f t="shared" si="8"/>
        <v>0.00797453703703704</v>
      </c>
      <c r="I109" s="23">
        <f>F109-INDEX($F$5:$F$313,MATCH(D109,$D$5:$D$313,0))</f>
        <v>0.00780092592592593</v>
      </c>
    </row>
    <row r="110" spans="1:9" ht="18" customHeight="1">
      <c r="A110" s="21" t="s">
        <v>117</v>
      </c>
      <c r="B110" s="69" t="s">
        <v>486</v>
      </c>
      <c r="C110" s="73"/>
      <c r="D110" s="22" t="s">
        <v>335</v>
      </c>
      <c r="E110" s="44" t="s">
        <v>487</v>
      </c>
      <c r="F110" s="28">
        <v>0.03137731481481481</v>
      </c>
      <c r="G110" s="22" t="str">
        <f t="shared" si="7"/>
        <v>4.31/km</v>
      </c>
      <c r="H110" s="28">
        <f t="shared" si="8"/>
        <v>0.008055555555555548</v>
      </c>
      <c r="I110" s="23">
        <f>F110-INDEX($F$5:$F$313,MATCH(D110,$D$5:$D$313,0))</f>
        <v>0.003912037037037037</v>
      </c>
    </row>
    <row r="111" spans="1:9" ht="18" customHeight="1">
      <c r="A111" s="21" t="s">
        <v>118</v>
      </c>
      <c r="B111" s="69" t="s">
        <v>488</v>
      </c>
      <c r="C111" s="73"/>
      <c r="D111" s="22" t="s">
        <v>330</v>
      </c>
      <c r="E111" s="44" t="s">
        <v>489</v>
      </c>
      <c r="F111" s="28">
        <v>0.03142361111111111</v>
      </c>
      <c r="G111" s="22" t="str">
        <f t="shared" si="7"/>
        <v>4.32/km</v>
      </c>
      <c r="H111" s="28">
        <f t="shared" si="8"/>
        <v>0.00810185185185185</v>
      </c>
      <c r="I111" s="23">
        <f>F111-INDEX($F$5:$F$313,MATCH(D111,$D$5:$D$313,0))</f>
        <v>0.006539351851851852</v>
      </c>
    </row>
    <row r="112" spans="1:9" ht="18" customHeight="1">
      <c r="A112" s="21" t="s">
        <v>119</v>
      </c>
      <c r="B112" s="69" t="s">
        <v>490</v>
      </c>
      <c r="C112" s="73"/>
      <c r="D112" s="22" t="s">
        <v>340</v>
      </c>
      <c r="E112" s="44" t="s">
        <v>377</v>
      </c>
      <c r="F112" s="28">
        <v>0.03146990740740741</v>
      </c>
      <c r="G112" s="22" t="str">
        <f t="shared" si="7"/>
        <v>4.32/km</v>
      </c>
      <c r="H112" s="28">
        <f t="shared" si="8"/>
        <v>0.008148148148148151</v>
      </c>
      <c r="I112" s="23">
        <f>F112-INDEX($F$5:$F$313,MATCH(D112,$D$5:$D$313,0))</f>
        <v>0.0021875000000000054</v>
      </c>
    </row>
    <row r="113" spans="1:9" ht="18" customHeight="1">
      <c r="A113" s="21" t="s">
        <v>120</v>
      </c>
      <c r="B113" s="69" t="s">
        <v>491</v>
      </c>
      <c r="C113" s="73"/>
      <c r="D113" s="22" t="s">
        <v>330</v>
      </c>
      <c r="E113" s="44" t="s">
        <v>386</v>
      </c>
      <c r="F113" s="28">
        <v>0.031574074074074074</v>
      </c>
      <c r="G113" s="22" t="str">
        <f t="shared" si="7"/>
        <v>4.33/km</v>
      </c>
      <c r="H113" s="28">
        <f t="shared" si="8"/>
        <v>0.008252314814814813</v>
      </c>
      <c r="I113" s="23">
        <f>F113-INDEX($F$5:$F$313,MATCH(D113,$D$5:$D$313,0))</f>
        <v>0.006689814814814815</v>
      </c>
    </row>
    <row r="114" spans="1:9" ht="18" customHeight="1">
      <c r="A114" s="21" t="s">
        <v>121</v>
      </c>
      <c r="B114" s="69" t="s">
        <v>492</v>
      </c>
      <c r="C114" s="73"/>
      <c r="D114" s="22" t="s">
        <v>335</v>
      </c>
      <c r="E114" s="44" t="s">
        <v>435</v>
      </c>
      <c r="F114" s="28">
        <v>0.03162037037037037</v>
      </c>
      <c r="G114" s="22" t="str">
        <f t="shared" si="7"/>
        <v>4.33/km</v>
      </c>
      <c r="H114" s="28">
        <f t="shared" si="8"/>
        <v>0.008298611111111107</v>
      </c>
      <c r="I114" s="23">
        <f>F114-INDEX($F$5:$F$313,MATCH(D114,$D$5:$D$313,0))</f>
        <v>0.004155092592592596</v>
      </c>
    </row>
    <row r="115" spans="1:9" ht="18" customHeight="1">
      <c r="A115" s="21" t="s">
        <v>122</v>
      </c>
      <c r="B115" s="69" t="s">
        <v>493</v>
      </c>
      <c r="C115" s="73"/>
      <c r="D115" s="22" t="s">
        <v>343</v>
      </c>
      <c r="E115" s="44" t="s">
        <v>435</v>
      </c>
      <c r="F115" s="28">
        <v>0.03163194444444444</v>
      </c>
      <c r="G115" s="22" t="str">
        <f t="shared" si="7"/>
        <v>4.33/km</v>
      </c>
      <c r="H115" s="28">
        <f t="shared" si="8"/>
        <v>0.008310185185185181</v>
      </c>
      <c r="I115" s="23">
        <f>F115-INDEX($F$5:$F$313,MATCH(D115,$D$5:$D$313,0))</f>
        <v>0.0007870370370370375</v>
      </c>
    </row>
    <row r="116" spans="1:9" ht="18" customHeight="1">
      <c r="A116" s="40" t="s">
        <v>123</v>
      </c>
      <c r="B116" s="75" t="s">
        <v>494</v>
      </c>
      <c r="C116" s="76"/>
      <c r="D116" s="41" t="s">
        <v>340</v>
      </c>
      <c r="E116" s="47" t="s">
        <v>197</v>
      </c>
      <c r="F116" s="42">
        <v>0.03164351851851852</v>
      </c>
      <c r="G116" s="41" t="str">
        <f t="shared" si="7"/>
        <v>4.33/km</v>
      </c>
      <c r="H116" s="42">
        <f t="shared" si="8"/>
        <v>0.008321759259259261</v>
      </c>
      <c r="I116" s="43">
        <f>F116-INDEX($F$5:$F$313,MATCH(D116,$D$5:$D$313,0))</f>
        <v>0.002361111111111116</v>
      </c>
    </row>
    <row r="117" spans="1:9" ht="18" customHeight="1">
      <c r="A117" s="21" t="s">
        <v>124</v>
      </c>
      <c r="B117" s="69" t="s">
        <v>495</v>
      </c>
      <c r="C117" s="73"/>
      <c r="D117" s="22" t="s">
        <v>345</v>
      </c>
      <c r="E117" s="44" t="s">
        <v>496</v>
      </c>
      <c r="F117" s="28">
        <v>0.031689814814814816</v>
      </c>
      <c r="G117" s="22" t="str">
        <f t="shared" si="7"/>
        <v>4.34/km</v>
      </c>
      <c r="H117" s="28">
        <f t="shared" si="8"/>
        <v>0.008368055555555556</v>
      </c>
      <c r="I117" s="23">
        <f>F117-INDEX($F$5:$F$313,MATCH(D117,$D$5:$D$313,0))</f>
        <v>0</v>
      </c>
    </row>
    <row r="118" spans="1:9" ht="18" customHeight="1">
      <c r="A118" s="21" t="s">
        <v>125</v>
      </c>
      <c r="B118" s="69" t="s">
        <v>497</v>
      </c>
      <c r="C118" s="73"/>
      <c r="D118" s="22" t="s">
        <v>327</v>
      </c>
      <c r="E118" s="44" t="s">
        <v>496</v>
      </c>
      <c r="F118" s="28">
        <v>0.03170138888888889</v>
      </c>
      <c r="G118" s="22" t="str">
        <f t="shared" si="7"/>
        <v>4.34/km</v>
      </c>
      <c r="H118" s="28">
        <f t="shared" si="8"/>
        <v>0.00837962962962963</v>
      </c>
      <c r="I118" s="23">
        <f>F118-INDEX($F$5:$F$313,MATCH(D118,$D$5:$D$313,0))</f>
        <v>0.00837962962962963</v>
      </c>
    </row>
    <row r="119" spans="1:9" ht="18" customHeight="1">
      <c r="A119" s="21" t="s">
        <v>126</v>
      </c>
      <c r="B119" s="69" t="s">
        <v>498</v>
      </c>
      <c r="C119" s="73"/>
      <c r="D119" s="22" t="s">
        <v>330</v>
      </c>
      <c r="E119" s="44" t="s">
        <v>499</v>
      </c>
      <c r="F119" s="28">
        <v>0.03173611111111111</v>
      </c>
      <c r="G119" s="22" t="str">
        <f t="shared" si="7"/>
        <v>4.34/km</v>
      </c>
      <c r="H119" s="28">
        <f t="shared" si="8"/>
        <v>0.00841435185185185</v>
      </c>
      <c r="I119" s="23">
        <f>F119-INDEX($F$5:$F$313,MATCH(D119,$D$5:$D$313,0))</f>
        <v>0.006851851851851852</v>
      </c>
    </row>
    <row r="120" spans="1:9" ht="18" customHeight="1">
      <c r="A120" s="21" t="s">
        <v>127</v>
      </c>
      <c r="B120" s="69" t="s">
        <v>500</v>
      </c>
      <c r="C120" s="73"/>
      <c r="D120" s="22" t="s">
        <v>326</v>
      </c>
      <c r="E120" s="44" t="s">
        <v>401</v>
      </c>
      <c r="F120" s="28">
        <v>0.031782407407407405</v>
      </c>
      <c r="G120" s="22" t="str">
        <f t="shared" si="7"/>
        <v>4.35/km</v>
      </c>
      <c r="H120" s="28">
        <f t="shared" si="8"/>
        <v>0.008460648148148144</v>
      </c>
      <c r="I120" s="23">
        <f>F120-INDEX($F$5:$F$313,MATCH(D120,$D$5:$D$313,0))</f>
        <v>0.007615740740740739</v>
      </c>
    </row>
    <row r="121" spans="1:9" ht="18" customHeight="1">
      <c r="A121" s="21" t="s">
        <v>128</v>
      </c>
      <c r="B121" s="69" t="s">
        <v>501</v>
      </c>
      <c r="C121" s="73"/>
      <c r="D121" s="22" t="s">
        <v>329</v>
      </c>
      <c r="E121" s="44" t="s">
        <v>382</v>
      </c>
      <c r="F121" s="28">
        <v>0.03185185185185185</v>
      </c>
      <c r="G121" s="22" t="str">
        <f t="shared" si="7"/>
        <v>4.35/km</v>
      </c>
      <c r="H121" s="28">
        <f t="shared" si="8"/>
        <v>0.008530092592592593</v>
      </c>
      <c r="I121" s="23">
        <f>F121-INDEX($F$5:$F$313,MATCH(D121,$D$5:$D$313,0))</f>
        <v>0.008356481481481482</v>
      </c>
    </row>
    <row r="122" spans="1:9" ht="18" customHeight="1">
      <c r="A122" s="21" t="s">
        <v>129</v>
      </c>
      <c r="B122" s="69" t="s">
        <v>502</v>
      </c>
      <c r="C122" s="73"/>
      <c r="D122" s="22" t="s">
        <v>331</v>
      </c>
      <c r="E122" s="44" t="s">
        <v>401</v>
      </c>
      <c r="F122" s="28">
        <v>0.03189814814814815</v>
      </c>
      <c r="G122" s="22" t="str">
        <f t="shared" si="7"/>
        <v>4.36/km</v>
      </c>
      <c r="H122" s="28">
        <f t="shared" si="8"/>
        <v>0.008576388888888887</v>
      </c>
      <c r="I122" s="23">
        <f>F122-INDEX($F$5:$F$313,MATCH(D122,$D$5:$D$313,0))</f>
        <v>0.008229166666666662</v>
      </c>
    </row>
    <row r="123" spans="1:9" ht="18" customHeight="1">
      <c r="A123" s="21" t="s">
        <v>130</v>
      </c>
      <c r="B123" s="69" t="s">
        <v>503</v>
      </c>
      <c r="C123" s="73"/>
      <c r="D123" s="22" t="s">
        <v>331</v>
      </c>
      <c r="E123" s="44" t="s">
        <v>435</v>
      </c>
      <c r="F123" s="28">
        <v>0.03189814814814815</v>
      </c>
      <c r="G123" s="22" t="str">
        <f t="shared" si="7"/>
        <v>4.36/km</v>
      </c>
      <c r="H123" s="28">
        <f t="shared" si="8"/>
        <v>0.008576388888888887</v>
      </c>
      <c r="I123" s="23">
        <f>F123-INDEX($F$5:$F$313,MATCH(D123,$D$5:$D$313,0))</f>
        <v>0.008229166666666662</v>
      </c>
    </row>
    <row r="124" spans="1:9" ht="18" customHeight="1">
      <c r="A124" s="21" t="s">
        <v>131</v>
      </c>
      <c r="B124" s="69" t="s">
        <v>504</v>
      </c>
      <c r="C124" s="73"/>
      <c r="D124" s="22" t="s">
        <v>335</v>
      </c>
      <c r="E124" s="44" t="s">
        <v>338</v>
      </c>
      <c r="F124" s="28">
        <v>0.03200231481481482</v>
      </c>
      <c r="G124" s="22" t="str">
        <f t="shared" si="7"/>
        <v>4.37/km</v>
      </c>
      <c r="H124" s="28">
        <f t="shared" si="8"/>
        <v>0.008680555555555556</v>
      </c>
      <c r="I124" s="23">
        <f>F124-INDEX($F$5:$F$313,MATCH(D124,$D$5:$D$313,0))</f>
        <v>0.004537037037037044</v>
      </c>
    </row>
    <row r="125" spans="1:9" ht="18" customHeight="1">
      <c r="A125" s="21" t="s">
        <v>132</v>
      </c>
      <c r="B125" s="69" t="s">
        <v>505</v>
      </c>
      <c r="C125" s="73"/>
      <c r="D125" s="22" t="s">
        <v>335</v>
      </c>
      <c r="E125" s="44" t="s">
        <v>471</v>
      </c>
      <c r="F125" s="28">
        <v>0.032025462962962964</v>
      </c>
      <c r="G125" s="22" t="str">
        <f t="shared" si="7"/>
        <v>4.37/km</v>
      </c>
      <c r="H125" s="28">
        <f t="shared" si="8"/>
        <v>0.008703703703703703</v>
      </c>
      <c r="I125" s="23">
        <f>F125-INDEX($F$5:$F$313,MATCH(D125,$D$5:$D$313,0))</f>
        <v>0.004560185185185191</v>
      </c>
    </row>
    <row r="126" spans="1:9" ht="18" customHeight="1">
      <c r="A126" s="21" t="s">
        <v>133</v>
      </c>
      <c r="B126" s="69" t="s">
        <v>506</v>
      </c>
      <c r="C126" s="73"/>
      <c r="D126" s="22" t="s">
        <v>337</v>
      </c>
      <c r="E126" s="44" t="s">
        <v>435</v>
      </c>
      <c r="F126" s="28">
        <v>0.032025462962962964</v>
      </c>
      <c r="G126" s="22" t="str">
        <f t="shared" si="7"/>
        <v>4.37/km</v>
      </c>
      <c r="H126" s="28">
        <f t="shared" si="8"/>
        <v>0.008703703703703703</v>
      </c>
      <c r="I126" s="23">
        <f>F126-INDEX($F$5:$F$313,MATCH(D126,$D$5:$D$313,0))</f>
        <v>0</v>
      </c>
    </row>
    <row r="127" spans="1:9" ht="18" customHeight="1">
      <c r="A127" s="21" t="s">
        <v>134</v>
      </c>
      <c r="B127" s="69" t="s">
        <v>507</v>
      </c>
      <c r="C127" s="73"/>
      <c r="D127" s="22" t="s">
        <v>335</v>
      </c>
      <c r="E127" s="44" t="s">
        <v>471</v>
      </c>
      <c r="F127" s="28">
        <v>0.03203703703703704</v>
      </c>
      <c r="G127" s="22" t="str">
        <f t="shared" si="7"/>
        <v>4.37/km</v>
      </c>
      <c r="H127" s="28">
        <f t="shared" si="8"/>
        <v>0.008715277777777777</v>
      </c>
      <c r="I127" s="23">
        <f>F127-INDEX($F$5:$F$313,MATCH(D127,$D$5:$D$313,0))</f>
        <v>0.004571759259259265</v>
      </c>
    </row>
    <row r="128" spans="1:9" ht="18" customHeight="1">
      <c r="A128" s="21" t="s">
        <v>135</v>
      </c>
      <c r="B128" s="69" t="s">
        <v>508</v>
      </c>
      <c r="C128" s="73"/>
      <c r="D128" s="22" t="s">
        <v>342</v>
      </c>
      <c r="E128" s="44" t="s">
        <v>358</v>
      </c>
      <c r="F128" s="28">
        <v>0.03203703703703704</v>
      </c>
      <c r="G128" s="22" t="str">
        <f t="shared" si="7"/>
        <v>4.37/km</v>
      </c>
      <c r="H128" s="28">
        <f t="shared" si="8"/>
        <v>0.008715277777777777</v>
      </c>
      <c r="I128" s="23">
        <f>F128-INDEX($F$5:$F$313,MATCH(D128,$D$5:$D$313,0))</f>
        <v>0</v>
      </c>
    </row>
    <row r="129" spans="1:9" ht="18" customHeight="1">
      <c r="A129" s="21" t="s">
        <v>136</v>
      </c>
      <c r="B129" s="69" t="s">
        <v>509</v>
      </c>
      <c r="C129" s="73"/>
      <c r="D129" s="22" t="s">
        <v>346</v>
      </c>
      <c r="E129" s="44" t="s">
        <v>334</v>
      </c>
      <c r="F129" s="28">
        <v>0.032060185185185185</v>
      </c>
      <c r="G129" s="22" t="str">
        <f t="shared" si="7"/>
        <v>4.37/km</v>
      </c>
      <c r="H129" s="28">
        <f t="shared" si="8"/>
        <v>0.008738425925925924</v>
      </c>
      <c r="I129" s="23">
        <f>F129-INDEX($F$5:$F$313,MATCH(D129,$D$5:$D$313,0))</f>
        <v>0</v>
      </c>
    </row>
    <row r="130" spans="1:9" ht="18" customHeight="1">
      <c r="A130" s="21" t="s">
        <v>137</v>
      </c>
      <c r="B130" s="69" t="s">
        <v>510</v>
      </c>
      <c r="C130" s="73"/>
      <c r="D130" s="22" t="s">
        <v>330</v>
      </c>
      <c r="E130" s="44" t="s">
        <v>360</v>
      </c>
      <c r="F130" s="28">
        <v>0.03217592592592593</v>
      </c>
      <c r="G130" s="22" t="str">
        <f t="shared" si="7"/>
        <v>4.38/km</v>
      </c>
      <c r="H130" s="28">
        <f t="shared" si="8"/>
        <v>0.008854166666666666</v>
      </c>
      <c r="I130" s="23">
        <f>F130-INDEX($F$5:$F$313,MATCH(D130,$D$5:$D$313,0))</f>
        <v>0.0072916666666666685</v>
      </c>
    </row>
    <row r="131" spans="1:9" ht="18" customHeight="1">
      <c r="A131" s="21" t="s">
        <v>138</v>
      </c>
      <c r="B131" s="69" t="s">
        <v>511</v>
      </c>
      <c r="C131" s="73"/>
      <c r="D131" s="22" t="s">
        <v>330</v>
      </c>
      <c r="E131" s="44" t="s">
        <v>388</v>
      </c>
      <c r="F131" s="28">
        <v>0.0321875</v>
      </c>
      <c r="G131" s="22" t="str">
        <f t="shared" si="7"/>
        <v>4.38/km</v>
      </c>
      <c r="H131" s="28">
        <f t="shared" si="8"/>
        <v>0.00886574074074074</v>
      </c>
      <c r="I131" s="23">
        <f>F131-INDEX($F$5:$F$313,MATCH(D131,$D$5:$D$313,0))</f>
        <v>0.007303240740740742</v>
      </c>
    </row>
    <row r="132" spans="1:9" ht="18" customHeight="1">
      <c r="A132" s="21" t="s">
        <v>139</v>
      </c>
      <c r="B132" s="69" t="s">
        <v>512</v>
      </c>
      <c r="C132" s="73"/>
      <c r="D132" s="22" t="s">
        <v>331</v>
      </c>
      <c r="E132" s="44" t="s">
        <v>388</v>
      </c>
      <c r="F132" s="28">
        <v>0.0321875</v>
      </c>
      <c r="G132" s="22" t="str">
        <f t="shared" si="7"/>
        <v>4.38/km</v>
      </c>
      <c r="H132" s="28">
        <f t="shared" si="8"/>
        <v>0.00886574074074074</v>
      </c>
      <c r="I132" s="23">
        <f>F132-INDEX($F$5:$F$313,MATCH(D132,$D$5:$D$313,0))</f>
        <v>0.008518518518518516</v>
      </c>
    </row>
    <row r="133" spans="1:9" ht="18" customHeight="1">
      <c r="A133" s="21" t="s">
        <v>140</v>
      </c>
      <c r="B133" s="69" t="s">
        <v>513</v>
      </c>
      <c r="C133" s="73"/>
      <c r="D133" s="22" t="s">
        <v>335</v>
      </c>
      <c r="E133" s="44" t="s">
        <v>388</v>
      </c>
      <c r="F133" s="28">
        <v>0.0321875</v>
      </c>
      <c r="G133" s="22" t="str">
        <f t="shared" si="7"/>
        <v>4.38/km</v>
      </c>
      <c r="H133" s="28">
        <f t="shared" si="8"/>
        <v>0.00886574074074074</v>
      </c>
      <c r="I133" s="23">
        <f>F133-INDEX($F$5:$F$313,MATCH(D133,$D$5:$D$313,0))</f>
        <v>0.004722222222222228</v>
      </c>
    </row>
    <row r="134" spans="1:9" ht="18" customHeight="1">
      <c r="A134" s="21" t="s">
        <v>141</v>
      </c>
      <c r="B134" s="69" t="s">
        <v>514</v>
      </c>
      <c r="C134" s="73"/>
      <c r="D134" s="22" t="s">
        <v>330</v>
      </c>
      <c r="E134" s="44" t="s">
        <v>515</v>
      </c>
      <c r="F134" s="28">
        <v>0.03224537037037037</v>
      </c>
      <c r="G134" s="22" t="str">
        <f t="shared" si="7"/>
        <v>4.39/km</v>
      </c>
      <c r="H134" s="28">
        <f t="shared" si="8"/>
        <v>0.008923611111111108</v>
      </c>
      <c r="I134" s="23">
        <f>F134-INDEX($F$5:$F$313,MATCH(D134,$D$5:$D$313,0))</f>
        <v>0.00736111111111111</v>
      </c>
    </row>
    <row r="135" spans="1:9" ht="18" customHeight="1">
      <c r="A135" s="21" t="s">
        <v>142</v>
      </c>
      <c r="B135" s="69" t="s">
        <v>516</v>
      </c>
      <c r="C135" s="73"/>
      <c r="D135" s="22" t="s">
        <v>337</v>
      </c>
      <c r="E135" s="44" t="s">
        <v>199</v>
      </c>
      <c r="F135" s="28">
        <v>0.03228009259259259</v>
      </c>
      <c r="G135" s="22" t="str">
        <f t="shared" si="7"/>
        <v>4.39/km</v>
      </c>
      <c r="H135" s="28">
        <f t="shared" si="8"/>
        <v>0.008958333333333329</v>
      </c>
      <c r="I135" s="23">
        <f>F135-INDEX($F$5:$F$313,MATCH(D135,$D$5:$D$313,0))</f>
        <v>0.0002546296296296255</v>
      </c>
    </row>
    <row r="136" spans="1:9" ht="18" customHeight="1">
      <c r="A136" s="21" t="s">
        <v>143</v>
      </c>
      <c r="B136" s="69" t="s">
        <v>517</v>
      </c>
      <c r="C136" s="73"/>
      <c r="D136" s="22" t="s">
        <v>327</v>
      </c>
      <c r="E136" s="44" t="s">
        <v>351</v>
      </c>
      <c r="F136" s="28">
        <v>0.03228009259259259</v>
      </c>
      <c r="G136" s="22" t="str">
        <f t="shared" si="7"/>
        <v>4.39/km</v>
      </c>
      <c r="H136" s="28">
        <f t="shared" si="8"/>
        <v>0.008958333333333329</v>
      </c>
      <c r="I136" s="23">
        <f>F136-INDEX($F$5:$F$313,MATCH(D136,$D$5:$D$313,0))</f>
        <v>0.008958333333333329</v>
      </c>
    </row>
    <row r="137" spans="1:9" ht="18" customHeight="1">
      <c r="A137" s="21" t="s">
        <v>144</v>
      </c>
      <c r="B137" s="69" t="s">
        <v>518</v>
      </c>
      <c r="C137" s="73"/>
      <c r="D137" s="22" t="s">
        <v>346</v>
      </c>
      <c r="E137" s="44" t="s">
        <v>382</v>
      </c>
      <c r="F137" s="28">
        <v>0.03230324074074074</v>
      </c>
      <c r="G137" s="22" t="str">
        <f t="shared" si="7"/>
        <v>4.39/km</v>
      </c>
      <c r="H137" s="28">
        <f t="shared" si="8"/>
        <v>0.008981481481481476</v>
      </c>
      <c r="I137" s="23">
        <f>F137-INDEX($F$5:$F$313,MATCH(D137,$D$5:$D$313,0))</f>
        <v>0.00024305555555555192</v>
      </c>
    </row>
    <row r="138" spans="1:9" ht="18" customHeight="1">
      <c r="A138" s="21" t="s">
        <v>145</v>
      </c>
      <c r="B138" s="69" t="s">
        <v>519</v>
      </c>
      <c r="C138" s="73"/>
      <c r="D138" s="22" t="s">
        <v>329</v>
      </c>
      <c r="E138" s="44" t="s">
        <v>341</v>
      </c>
      <c r="F138" s="28">
        <v>0.032326388888888884</v>
      </c>
      <c r="G138" s="22" t="str">
        <f t="shared" si="7"/>
        <v>4.39/km</v>
      </c>
      <c r="H138" s="28">
        <f t="shared" si="8"/>
        <v>0.009004629629629623</v>
      </c>
      <c r="I138" s="23">
        <f>F138-INDEX($F$5:$F$313,MATCH(D138,$D$5:$D$313,0))</f>
        <v>0.008831018518518512</v>
      </c>
    </row>
    <row r="139" spans="1:9" ht="18" customHeight="1">
      <c r="A139" s="21" t="s">
        <v>146</v>
      </c>
      <c r="B139" s="69" t="s">
        <v>520</v>
      </c>
      <c r="C139" s="73"/>
      <c r="D139" s="22" t="s">
        <v>331</v>
      </c>
      <c r="E139" s="44" t="s">
        <v>386</v>
      </c>
      <c r="F139" s="28">
        <v>0.032337962962962964</v>
      </c>
      <c r="G139" s="22" t="str">
        <f t="shared" si="7"/>
        <v>4.39/km</v>
      </c>
      <c r="H139" s="28">
        <f t="shared" si="8"/>
        <v>0.009016203703703703</v>
      </c>
      <c r="I139" s="23">
        <f>F139-INDEX($F$5:$F$313,MATCH(D139,$D$5:$D$313,0))</f>
        <v>0.008668981481481479</v>
      </c>
    </row>
    <row r="140" spans="1:9" ht="18" customHeight="1">
      <c r="A140" s="21" t="s">
        <v>147</v>
      </c>
      <c r="B140" s="69" t="s">
        <v>521</v>
      </c>
      <c r="C140" s="73"/>
      <c r="D140" s="22" t="s">
        <v>327</v>
      </c>
      <c r="E140" s="44" t="s">
        <v>377</v>
      </c>
      <c r="F140" s="28">
        <v>0.032337962962962964</v>
      </c>
      <c r="G140" s="22" t="str">
        <f t="shared" si="7"/>
        <v>4.39/km</v>
      </c>
      <c r="H140" s="28">
        <f t="shared" si="8"/>
        <v>0.009016203703703703</v>
      </c>
      <c r="I140" s="23">
        <f>F140-INDEX($F$5:$F$313,MATCH(D140,$D$5:$D$313,0))</f>
        <v>0.009016203703703703</v>
      </c>
    </row>
    <row r="141" spans="1:9" ht="18" customHeight="1">
      <c r="A141" s="21" t="s">
        <v>148</v>
      </c>
      <c r="B141" s="69" t="s">
        <v>522</v>
      </c>
      <c r="C141" s="73"/>
      <c r="D141" s="22" t="s">
        <v>331</v>
      </c>
      <c r="E141" s="44" t="s">
        <v>360</v>
      </c>
      <c r="F141" s="28">
        <v>0.032372685185185185</v>
      </c>
      <c r="G141" s="22" t="str">
        <f t="shared" si="7"/>
        <v>4.40/km</v>
      </c>
      <c r="H141" s="28">
        <f t="shared" si="8"/>
        <v>0.009050925925925924</v>
      </c>
      <c r="I141" s="23">
        <f>F141-INDEX($F$5:$F$313,MATCH(D141,$D$5:$D$313,0))</f>
        <v>0.0087037037037037</v>
      </c>
    </row>
    <row r="142" spans="1:9" ht="18" customHeight="1">
      <c r="A142" s="21" t="s">
        <v>149</v>
      </c>
      <c r="B142" s="69" t="s">
        <v>523</v>
      </c>
      <c r="C142" s="73"/>
      <c r="D142" s="22" t="s">
        <v>340</v>
      </c>
      <c r="E142" s="44" t="s">
        <v>370</v>
      </c>
      <c r="F142" s="28">
        <v>0.032372685185185185</v>
      </c>
      <c r="G142" s="22" t="str">
        <f t="shared" si="7"/>
        <v>4.40/km</v>
      </c>
      <c r="H142" s="28">
        <f t="shared" si="8"/>
        <v>0.009050925925925924</v>
      </c>
      <c r="I142" s="23">
        <f>F142-INDEX($F$5:$F$313,MATCH(D142,$D$5:$D$313,0))</f>
        <v>0.0030902777777777786</v>
      </c>
    </row>
    <row r="143" spans="1:9" ht="18" customHeight="1">
      <c r="A143" s="21" t="s">
        <v>150</v>
      </c>
      <c r="B143" s="69" t="s">
        <v>524</v>
      </c>
      <c r="C143" s="73"/>
      <c r="D143" s="22" t="s">
        <v>332</v>
      </c>
      <c r="E143" s="44" t="s">
        <v>252</v>
      </c>
      <c r="F143" s="28">
        <v>0.03239583333333333</v>
      </c>
      <c r="G143" s="22" t="str">
        <f t="shared" si="7"/>
        <v>4.40/km</v>
      </c>
      <c r="H143" s="28">
        <f t="shared" si="8"/>
        <v>0.009074074074074071</v>
      </c>
      <c r="I143" s="23">
        <f>F143-INDEX($F$5:$F$313,MATCH(D143,$D$5:$D$313,0))</f>
        <v>0.004722222222222221</v>
      </c>
    </row>
    <row r="144" spans="1:9" ht="18" customHeight="1">
      <c r="A144" s="21" t="s">
        <v>151</v>
      </c>
      <c r="B144" s="69" t="s">
        <v>525</v>
      </c>
      <c r="C144" s="73"/>
      <c r="D144" s="22" t="s">
        <v>332</v>
      </c>
      <c r="E144" s="44" t="s">
        <v>401</v>
      </c>
      <c r="F144" s="28">
        <v>0.032407407407407406</v>
      </c>
      <c r="G144" s="22" t="str">
        <f t="shared" si="7"/>
        <v>4.40/km</v>
      </c>
      <c r="H144" s="28">
        <f t="shared" si="8"/>
        <v>0.009085648148148145</v>
      </c>
      <c r="I144" s="23">
        <f>F144-INDEX($F$5:$F$313,MATCH(D144,$D$5:$D$313,0))</f>
        <v>0.004733796296296295</v>
      </c>
    </row>
    <row r="145" spans="1:9" ht="18" customHeight="1">
      <c r="A145" s="21" t="s">
        <v>152</v>
      </c>
      <c r="B145" s="69" t="s">
        <v>526</v>
      </c>
      <c r="C145" s="73"/>
      <c r="D145" s="22" t="s">
        <v>332</v>
      </c>
      <c r="E145" s="44" t="s">
        <v>341</v>
      </c>
      <c r="F145" s="28">
        <v>0.03241898148148148</v>
      </c>
      <c r="G145" s="22" t="str">
        <f t="shared" si="7"/>
        <v>4.40/km</v>
      </c>
      <c r="H145" s="28">
        <f t="shared" si="8"/>
        <v>0.009097222222222218</v>
      </c>
      <c r="I145" s="23">
        <f>F145-INDEX($F$5:$F$313,MATCH(D145,$D$5:$D$313,0))</f>
        <v>0.0047453703703703685</v>
      </c>
    </row>
    <row r="146" spans="1:9" ht="18" customHeight="1">
      <c r="A146" s="21" t="s">
        <v>153</v>
      </c>
      <c r="B146" s="69" t="s">
        <v>527</v>
      </c>
      <c r="C146" s="73"/>
      <c r="D146" s="22" t="s">
        <v>327</v>
      </c>
      <c r="E146" s="44" t="s">
        <v>370</v>
      </c>
      <c r="F146" s="28">
        <v>0.032546296296296295</v>
      </c>
      <c r="G146" s="22" t="str">
        <f t="shared" si="7"/>
        <v>4.41/km</v>
      </c>
      <c r="H146" s="28">
        <f t="shared" si="8"/>
        <v>0.009224537037037035</v>
      </c>
      <c r="I146" s="23">
        <f>F146-INDEX($F$5:$F$313,MATCH(D146,$D$5:$D$313,0))</f>
        <v>0.009224537037037035</v>
      </c>
    </row>
    <row r="147" spans="1:9" ht="18" customHeight="1">
      <c r="A147" s="21" t="s">
        <v>154</v>
      </c>
      <c r="B147" s="69" t="s">
        <v>528</v>
      </c>
      <c r="C147" s="73"/>
      <c r="D147" s="22" t="s">
        <v>326</v>
      </c>
      <c r="E147" s="44" t="s">
        <v>360</v>
      </c>
      <c r="F147" s="28">
        <v>0.03256944444444444</v>
      </c>
      <c r="G147" s="22" t="str">
        <f t="shared" si="7"/>
        <v>4.41/km</v>
      </c>
      <c r="H147" s="28">
        <f t="shared" si="8"/>
        <v>0.009247685185185182</v>
      </c>
      <c r="I147" s="23">
        <f>F147-INDEX($F$5:$F$313,MATCH(D147,$D$5:$D$313,0))</f>
        <v>0.008402777777777776</v>
      </c>
    </row>
    <row r="148" spans="1:9" ht="18" customHeight="1">
      <c r="A148" s="21" t="s">
        <v>155</v>
      </c>
      <c r="B148" s="69" t="s">
        <v>529</v>
      </c>
      <c r="C148" s="73"/>
      <c r="D148" s="22" t="s">
        <v>326</v>
      </c>
      <c r="E148" s="44" t="s">
        <v>200</v>
      </c>
      <c r="F148" s="28">
        <v>0.032615740740740744</v>
      </c>
      <c r="G148" s="22" t="str">
        <f t="shared" si="7"/>
        <v>4.42/km</v>
      </c>
      <c r="H148" s="28">
        <f t="shared" si="8"/>
        <v>0.009293981481481483</v>
      </c>
      <c r="I148" s="23">
        <f>F148-INDEX($F$5:$F$313,MATCH(D148,$D$5:$D$313,0))</f>
        <v>0.008449074074074078</v>
      </c>
    </row>
    <row r="149" spans="1:9" ht="18" customHeight="1">
      <c r="A149" s="21" t="s">
        <v>156</v>
      </c>
      <c r="B149" s="69" t="s">
        <v>530</v>
      </c>
      <c r="C149" s="73"/>
      <c r="D149" s="22" t="s">
        <v>332</v>
      </c>
      <c r="E149" s="44" t="s">
        <v>252</v>
      </c>
      <c r="F149" s="28">
        <v>0.03266203703703704</v>
      </c>
      <c r="G149" s="22" t="str">
        <f t="shared" si="7"/>
        <v>4.42/km</v>
      </c>
      <c r="H149" s="28">
        <f t="shared" si="8"/>
        <v>0.009340277777777777</v>
      </c>
      <c r="I149" s="23">
        <f>F149-INDEX($F$5:$F$313,MATCH(D149,$D$5:$D$313,0))</f>
        <v>0.004988425925925927</v>
      </c>
    </row>
    <row r="150" spans="1:9" ht="18" customHeight="1">
      <c r="A150" s="21" t="s">
        <v>157</v>
      </c>
      <c r="B150" s="69" t="s">
        <v>531</v>
      </c>
      <c r="C150" s="73"/>
      <c r="D150" s="22" t="s">
        <v>340</v>
      </c>
      <c r="E150" s="44" t="s">
        <v>199</v>
      </c>
      <c r="F150" s="28">
        <v>0.03269675925925926</v>
      </c>
      <c r="G150" s="22" t="str">
        <f t="shared" si="7"/>
        <v>4.43/km</v>
      </c>
      <c r="H150" s="28">
        <f t="shared" si="8"/>
        <v>0.009374999999999998</v>
      </c>
      <c r="I150" s="23">
        <f>F150-INDEX($F$5:$F$313,MATCH(D150,$D$5:$D$313,0))</f>
        <v>0.0034143518518518524</v>
      </c>
    </row>
    <row r="151" spans="1:9" ht="18" customHeight="1">
      <c r="A151" s="21" t="s">
        <v>158</v>
      </c>
      <c r="B151" s="69" t="s">
        <v>532</v>
      </c>
      <c r="C151" s="73"/>
      <c r="D151" s="22" t="s">
        <v>330</v>
      </c>
      <c r="E151" s="44" t="s">
        <v>395</v>
      </c>
      <c r="F151" s="28">
        <v>0.03277777777777778</v>
      </c>
      <c r="G151" s="22" t="str">
        <f t="shared" si="7"/>
        <v>4.43/km</v>
      </c>
      <c r="H151" s="28">
        <f t="shared" si="8"/>
        <v>0.00945601851851852</v>
      </c>
      <c r="I151" s="23">
        <f>F151-INDEX($F$5:$F$313,MATCH(D151,$D$5:$D$313,0))</f>
        <v>0.007893518518518522</v>
      </c>
    </row>
    <row r="152" spans="1:9" ht="18" customHeight="1">
      <c r="A152" s="21" t="s">
        <v>159</v>
      </c>
      <c r="B152" s="69" t="s">
        <v>533</v>
      </c>
      <c r="C152" s="73"/>
      <c r="D152" s="22" t="s">
        <v>342</v>
      </c>
      <c r="E152" s="44" t="s">
        <v>471</v>
      </c>
      <c r="F152" s="28">
        <v>0.03280092592592593</v>
      </c>
      <c r="G152" s="22" t="str">
        <f t="shared" si="7"/>
        <v>4.43/km</v>
      </c>
      <c r="H152" s="28">
        <f t="shared" si="8"/>
        <v>0.009479166666666667</v>
      </c>
      <c r="I152" s="23">
        <f>F152-INDEX($F$5:$F$313,MATCH(D152,$D$5:$D$313,0))</f>
        <v>0.0007638888888888903</v>
      </c>
    </row>
    <row r="153" spans="1:9" ht="18" customHeight="1">
      <c r="A153" s="21" t="s">
        <v>160</v>
      </c>
      <c r="B153" s="69" t="s">
        <v>534</v>
      </c>
      <c r="C153" s="73"/>
      <c r="D153" s="22" t="s">
        <v>343</v>
      </c>
      <c r="E153" s="44" t="s">
        <v>350</v>
      </c>
      <c r="F153" s="28">
        <v>0.03289351851851852</v>
      </c>
      <c r="G153" s="22" t="str">
        <f t="shared" si="7"/>
        <v>4.44/km</v>
      </c>
      <c r="H153" s="28">
        <f t="shared" si="8"/>
        <v>0.009571759259259262</v>
      </c>
      <c r="I153" s="23">
        <f>F153-INDEX($F$5:$F$313,MATCH(D153,$D$5:$D$313,0))</f>
        <v>0.002048611111111119</v>
      </c>
    </row>
    <row r="154" spans="1:9" ht="18" customHeight="1">
      <c r="A154" s="21" t="s">
        <v>161</v>
      </c>
      <c r="B154" s="69" t="s">
        <v>535</v>
      </c>
      <c r="C154" s="73"/>
      <c r="D154" s="22" t="s">
        <v>330</v>
      </c>
      <c r="E154" s="44" t="s">
        <v>370</v>
      </c>
      <c r="F154" s="28">
        <v>0.03293981481481481</v>
      </c>
      <c r="G154" s="22" t="str">
        <f t="shared" si="7"/>
        <v>4.45/km</v>
      </c>
      <c r="H154" s="28">
        <f t="shared" si="8"/>
        <v>0.00961805555555555</v>
      </c>
      <c r="I154" s="23">
        <f>F154-INDEX($F$5:$F$313,MATCH(D154,$D$5:$D$313,0))</f>
        <v>0.008055555555555552</v>
      </c>
    </row>
    <row r="155" spans="1:9" ht="18" customHeight="1">
      <c r="A155" s="21" t="s">
        <v>162</v>
      </c>
      <c r="B155" s="69" t="s">
        <v>536</v>
      </c>
      <c r="C155" s="73"/>
      <c r="D155" s="22" t="s">
        <v>343</v>
      </c>
      <c r="E155" s="44" t="s">
        <v>435</v>
      </c>
      <c r="F155" s="28">
        <v>0.032997685185185185</v>
      </c>
      <c r="G155" s="22" t="str">
        <f t="shared" si="7"/>
        <v>4.45/km</v>
      </c>
      <c r="H155" s="28">
        <f t="shared" si="8"/>
        <v>0.009675925925925925</v>
      </c>
      <c r="I155" s="23">
        <f>F155-INDEX($F$5:$F$313,MATCH(D155,$D$5:$D$313,0))</f>
        <v>0.0021527777777777812</v>
      </c>
    </row>
    <row r="156" spans="1:9" ht="18" customHeight="1">
      <c r="A156" s="21" t="s">
        <v>163</v>
      </c>
      <c r="B156" s="69" t="s">
        <v>537</v>
      </c>
      <c r="C156" s="73"/>
      <c r="D156" s="22" t="s">
        <v>331</v>
      </c>
      <c r="E156" s="44" t="s">
        <v>358</v>
      </c>
      <c r="F156" s="28">
        <v>0.03300925925925926</v>
      </c>
      <c r="G156" s="22" t="str">
        <f t="shared" si="7"/>
        <v>4.45/km</v>
      </c>
      <c r="H156" s="28">
        <f t="shared" si="8"/>
        <v>0.009687499999999998</v>
      </c>
      <c r="I156" s="23">
        <f>F156-INDEX($F$5:$F$313,MATCH(D156,$D$5:$D$313,0))</f>
        <v>0.009340277777777774</v>
      </c>
    </row>
    <row r="157" spans="1:9" ht="18" customHeight="1">
      <c r="A157" s="21" t="s">
        <v>164</v>
      </c>
      <c r="B157" s="69" t="s">
        <v>538</v>
      </c>
      <c r="C157" s="73"/>
      <c r="D157" s="22" t="s">
        <v>331</v>
      </c>
      <c r="E157" s="44" t="s">
        <v>382</v>
      </c>
      <c r="F157" s="28">
        <v>0.03302083333333333</v>
      </c>
      <c r="G157" s="22" t="str">
        <f t="shared" si="7"/>
        <v>4.45/km</v>
      </c>
      <c r="H157" s="28">
        <f t="shared" si="8"/>
        <v>0.009699074074074072</v>
      </c>
      <c r="I157" s="23">
        <f>F157-INDEX($F$5:$F$313,MATCH(D157,$D$5:$D$313,0))</f>
        <v>0.009351851851851847</v>
      </c>
    </row>
    <row r="158" spans="1:9" ht="18" customHeight="1">
      <c r="A158" s="21" t="s">
        <v>165</v>
      </c>
      <c r="B158" s="69" t="s">
        <v>539</v>
      </c>
      <c r="C158" s="73"/>
      <c r="D158" s="22" t="s">
        <v>339</v>
      </c>
      <c r="E158" s="44" t="s">
        <v>341</v>
      </c>
      <c r="F158" s="28">
        <v>0.03304398148148149</v>
      </c>
      <c r="G158" s="22" t="str">
        <f t="shared" si="7"/>
        <v>4.46/km</v>
      </c>
      <c r="H158" s="28">
        <f t="shared" si="8"/>
        <v>0.009722222222222226</v>
      </c>
      <c r="I158" s="23">
        <f>F158-INDEX($F$5:$F$313,MATCH(D158,$D$5:$D$313,0))</f>
        <v>0.002488425925925932</v>
      </c>
    </row>
    <row r="159" spans="1:9" ht="18" customHeight="1">
      <c r="A159" s="21" t="s">
        <v>166</v>
      </c>
      <c r="B159" s="69" t="s">
        <v>540</v>
      </c>
      <c r="C159" s="73"/>
      <c r="D159" s="22" t="s">
        <v>335</v>
      </c>
      <c r="E159" s="44" t="s">
        <v>370</v>
      </c>
      <c r="F159" s="28">
        <v>0.03305555555555555</v>
      </c>
      <c r="G159" s="22" t="str">
        <f t="shared" si="7"/>
        <v>4.46/km</v>
      </c>
      <c r="H159" s="28">
        <f t="shared" si="8"/>
        <v>0.009733796296296292</v>
      </c>
      <c r="I159" s="23">
        <f>F159-INDEX($F$5:$F$313,MATCH(D159,$D$5:$D$313,0))</f>
        <v>0.005590277777777781</v>
      </c>
    </row>
    <row r="160" spans="1:9" ht="18" customHeight="1">
      <c r="A160" s="21" t="s">
        <v>167</v>
      </c>
      <c r="B160" s="69" t="s">
        <v>541</v>
      </c>
      <c r="C160" s="73"/>
      <c r="D160" s="22" t="s">
        <v>340</v>
      </c>
      <c r="E160" s="44" t="s">
        <v>542</v>
      </c>
      <c r="F160" s="28">
        <v>0.033136574074074075</v>
      </c>
      <c r="G160" s="22" t="str">
        <f t="shared" si="7"/>
        <v>4.46/km</v>
      </c>
      <c r="H160" s="28">
        <f t="shared" si="8"/>
        <v>0.009814814814814814</v>
      </c>
      <c r="I160" s="23">
        <f>F160-INDEX($F$5:$F$313,MATCH(D160,$D$5:$D$313,0))</f>
        <v>0.003854166666666669</v>
      </c>
    </row>
    <row r="161" spans="1:9" ht="18" customHeight="1">
      <c r="A161" s="21" t="s">
        <v>168</v>
      </c>
      <c r="B161" s="69" t="s">
        <v>543</v>
      </c>
      <c r="C161" s="73"/>
      <c r="D161" s="22" t="s">
        <v>340</v>
      </c>
      <c r="E161" s="44" t="s">
        <v>388</v>
      </c>
      <c r="F161" s="28">
        <v>0.0332175925925926</v>
      </c>
      <c r="G161" s="22" t="str">
        <f t="shared" si="7"/>
        <v>4.47/km</v>
      </c>
      <c r="H161" s="28">
        <f t="shared" si="8"/>
        <v>0.009895833333333336</v>
      </c>
      <c r="I161" s="23">
        <f>F161-INDEX($F$5:$F$313,MATCH(D161,$D$5:$D$313,0))</f>
        <v>0.003935185185185191</v>
      </c>
    </row>
    <row r="162" spans="1:9" ht="18" customHeight="1">
      <c r="A162" s="21" t="s">
        <v>169</v>
      </c>
      <c r="B162" s="69" t="s">
        <v>544</v>
      </c>
      <c r="C162" s="73"/>
      <c r="D162" s="22" t="s">
        <v>346</v>
      </c>
      <c r="E162" s="44" t="s">
        <v>370</v>
      </c>
      <c r="F162" s="28">
        <v>0.0332175925925926</v>
      </c>
      <c r="G162" s="22" t="str">
        <f t="shared" si="7"/>
        <v>4.47/km</v>
      </c>
      <c r="H162" s="28">
        <f t="shared" si="8"/>
        <v>0.009895833333333336</v>
      </c>
      <c r="I162" s="23">
        <f>F162-INDEX($F$5:$F$313,MATCH(D162,$D$5:$D$313,0))</f>
        <v>0.0011574074074074125</v>
      </c>
    </row>
    <row r="163" spans="1:9" ht="18" customHeight="1">
      <c r="A163" s="21" t="s">
        <v>170</v>
      </c>
      <c r="B163" s="69" t="s">
        <v>545</v>
      </c>
      <c r="C163" s="73"/>
      <c r="D163" s="22" t="s">
        <v>343</v>
      </c>
      <c r="E163" s="44" t="s">
        <v>388</v>
      </c>
      <c r="F163" s="28">
        <v>0.03332175925925926</v>
      </c>
      <c r="G163" s="22" t="str">
        <f t="shared" si="7"/>
        <v>4.48/km</v>
      </c>
      <c r="H163" s="28">
        <f t="shared" si="8"/>
        <v>0.009999999999999998</v>
      </c>
      <c r="I163" s="23">
        <f>F163-INDEX($F$5:$F$313,MATCH(D163,$D$5:$D$313,0))</f>
        <v>0.002476851851851855</v>
      </c>
    </row>
    <row r="164" spans="1:9" ht="18" customHeight="1">
      <c r="A164" s="21" t="s">
        <v>171</v>
      </c>
      <c r="B164" s="69" t="s">
        <v>546</v>
      </c>
      <c r="C164" s="73"/>
      <c r="D164" s="22" t="s">
        <v>340</v>
      </c>
      <c r="E164" s="44" t="s">
        <v>453</v>
      </c>
      <c r="F164" s="28">
        <v>0.03346064814814815</v>
      </c>
      <c r="G164" s="22" t="str">
        <f t="shared" si="7"/>
        <v>4.49/km</v>
      </c>
      <c r="H164" s="28">
        <f t="shared" si="8"/>
        <v>0.010138888888888888</v>
      </c>
      <c r="I164" s="23">
        <f>F164-INDEX($F$5:$F$313,MATCH(D164,$D$5:$D$313,0))</f>
        <v>0.004178240740740743</v>
      </c>
    </row>
    <row r="165" spans="1:9" ht="18" customHeight="1">
      <c r="A165" s="21" t="s">
        <v>172</v>
      </c>
      <c r="B165" s="69" t="s">
        <v>547</v>
      </c>
      <c r="C165" s="73"/>
      <c r="D165" s="22" t="s">
        <v>326</v>
      </c>
      <c r="E165" s="44" t="s">
        <v>548</v>
      </c>
      <c r="F165" s="28">
        <v>0.03349537037037037</v>
      </c>
      <c r="G165" s="22" t="str">
        <f t="shared" si="7"/>
        <v>4.49/km</v>
      </c>
      <c r="H165" s="28">
        <f t="shared" si="8"/>
        <v>0.010173611111111109</v>
      </c>
      <c r="I165" s="23">
        <f>F165-INDEX($F$5:$F$313,MATCH(D165,$D$5:$D$313,0))</f>
        <v>0.009328703703703704</v>
      </c>
    </row>
    <row r="166" spans="1:9" ht="18" customHeight="1">
      <c r="A166" s="21" t="s">
        <v>173</v>
      </c>
      <c r="B166" s="69" t="s">
        <v>549</v>
      </c>
      <c r="C166" s="73"/>
      <c r="D166" s="22" t="s">
        <v>326</v>
      </c>
      <c r="E166" s="44" t="s">
        <v>548</v>
      </c>
      <c r="F166" s="28">
        <v>0.03349537037037037</v>
      </c>
      <c r="G166" s="22" t="str">
        <f t="shared" si="7"/>
        <v>4.49/km</v>
      </c>
      <c r="H166" s="28">
        <f t="shared" si="8"/>
        <v>0.010173611111111109</v>
      </c>
      <c r="I166" s="23">
        <f>F166-INDEX($F$5:$F$313,MATCH(D166,$D$5:$D$313,0))</f>
        <v>0.009328703703703704</v>
      </c>
    </row>
    <row r="167" spans="1:9" ht="18" customHeight="1">
      <c r="A167" s="21" t="s">
        <v>174</v>
      </c>
      <c r="B167" s="69" t="s">
        <v>550</v>
      </c>
      <c r="C167" s="73"/>
      <c r="D167" s="22" t="s">
        <v>329</v>
      </c>
      <c r="E167" s="44" t="s">
        <v>551</v>
      </c>
      <c r="F167" s="28">
        <v>0.033726851851851855</v>
      </c>
      <c r="G167" s="22" t="str">
        <f aca="true" t="shared" si="9" ref="G167:G189">TEXT(INT((HOUR(F167)*3600+MINUTE(F167)*60+SECOND(F167))/$I$3/60),"0")&amp;"."&amp;TEXT(MOD((HOUR(F167)*3600+MINUTE(F167)*60+SECOND(F167))/$I$3,60),"00")&amp;"/km"</f>
        <v>4.51/km</v>
      </c>
      <c r="H167" s="28">
        <f aca="true" t="shared" si="10" ref="H167:H189">F167-$F$5</f>
        <v>0.010405092592592594</v>
      </c>
      <c r="I167" s="23">
        <f>F167-INDEX($F$5:$F$313,MATCH(D167,$D$5:$D$313,0))</f>
        <v>0.010231481481481484</v>
      </c>
    </row>
    <row r="168" spans="1:9" ht="18" customHeight="1">
      <c r="A168" s="21" t="s">
        <v>175</v>
      </c>
      <c r="B168" s="69" t="s">
        <v>552</v>
      </c>
      <c r="C168" s="73"/>
      <c r="D168" s="22" t="s">
        <v>335</v>
      </c>
      <c r="E168" s="44" t="s">
        <v>377</v>
      </c>
      <c r="F168" s="28">
        <v>0.03375</v>
      </c>
      <c r="G168" s="22" t="str">
        <f t="shared" si="9"/>
        <v>4.52/km</v>
      </c>
      <c r="H168" s="28">
        <f t="shared" si="10"/>
        <v>0.010428240740740741</v>
      </c>
      <c r="I168" s="23">
        <f>F168-INDEX($F$5:$F$313,MATCH(D168,$D$5:$D$313,0))</f>
        <v>0.00628472222222223</v>
      </c>
    </row>
    <row r="169" spans="1:9" ht="18" customHeight="1">
      <c r="A169" s="21" t="s">
        <v>176</v>
      </c>
      <c r="B169" s="69" t="s">
        <v>553</v>
      </c>
      <c r="C169" s="73"/>
      <c r="D169" s="22" t="s">
        <v>335</v>
      </c>
      <c r="E169" s="44" t="s">
        <v>435</v>
      </c>
      <c r="F169" s="28">
        <v>0.033761574074074076</v>
      </c>
      <c r="G169" s="22" t="str">
        <f t="shared" si="9"/>
        <v>4.52/km</v>
      </c>
      <c r="H169" s="28">
        <f t="shared" si="10"/>
        <v>0.010439814814814815</v>
      </c>
      <c r="I169" s="23">
        <f>F169-INDEX($F$5:$F$313,MATCH(D169,$D$5:$D$313,0))</f>
        <v>0.006296296296296303</v>
      </c>
    </row>
    <row r="170" spans="1:9" ht="18" customHeight="1">
      <c r="A170" s="21" t="s">
        <v>177</v>
      </c>
      <c r="B170" s="69" t="s">
        <v>554</v>
      </c>
      <c r="C170" s="73"/>
      <c r="D170" s="22" t="s">
        <v>343</v>
      </c>
      <c r="E170" s="44" t="s">
        <v>341</v>
      </c>
      <c r="F170" s="28">
        <v>0.03377314814814815</v>
      </c>
      <c r="G170" s="22" t="str">
        <f t="shared" si="9"/>
        <v>4.52/km</v>
      </c>
      <c r="H170" s="28">
        <f t="shared" si="10"/>
        <v>0.010451388888888889</v>
      </c>
      <c r="I170" s="23">
        <f>F170-INDEX($F$5:$F$313,MATCH(D170,$D$5:$D$313,0))</f>
        <v>0.002928240740740745</v>
      </c>
    </row>
    <row r="171" spans="1:9" ht="18" customHeight="1">
      <c r="A171" s="21" t="s">
        <v>178</v>
      </c>
      <c r="B171" s="69" t="s">
        <v>555</v>
      </c>
      <c r="C171" s="73"/>
      <c r="D171" s="22" t="s">
        <v>330</v>
      </c>
      <c r="E171" s="44" t="s">
        <v>341</v>
      </c>
      <c r="F171" s="28">
        <v>0.03377314814814815</v>
      </c>
      <c r="G171" s="22" t="str">
        <f t="shared" si="9"/>
        <v>4.52/km</v>
      </c>
      <c r="H171" s="28">
        <f t="shared" si="10"/>
        <v>0.010451388888888889</v>
      </c>
      <c r="I171" s="23">
        <f>F171-INDEX($F$5:$F$313,MATCH(D171,$D$5:$D$313,0))</f>
        <v>0.00888888888888889</v>
      </c>
    </row>
    <row r="172" spans="1:9" ht="18" customHeight="1">
      <c r="A172" s="21" t="s">
        <v>179</v>
      </c>
      <c r="B172" s="69" t="s">
        <v>556</v>
      </c>
      <c r="C172" s="73"/>
      <c r="D172" s="22" t="s">
        <v>335</v>
      </c>
      <c r="E172" s="44" t="s">
        <v>358</v>
      </c>
      <c r="F172" s="28">
        <v>0.03391203703703704</v>
      </c>
      <c r="G172" s="22" t="str">
        <f t="shared" si="9"/>
        <v>4.53/km</v>
      </c>
      <c r="H172" s="28">
        <f t="shared" si="10"/>
        <v>0.010590277777777778</v>
      </c>
      <c r="I172" s="23">
        <f>F172-INDEX($F$5:$F$313,MATCH(D172,$D$5:$D$313,0))</f>
        <v>0.006446759259259267</v>
      </c>
    </row>
    <row r="173" spans="1:9" ht="18" customHeight="1">
      <c r="A173" s="21" t="s">
        <v>180</v>
      </c>
      <c r="B173" s="69" t="s">
        <v>557</v>
      </c>
      <c r="C173" s="73"/>
      <c r="D173" s="22" t="s">
        <v>326</v>
      </c>
      <c r="E173" s="44" t="s">
        <v>341</v>
      </c>
      <c r="F173" s="28">
        <v>0.03394675925925926</v>
      </c>
      <c r="G173" s="22" t="str">
        <f t="shared" si="9"/>
        <v>4.53/km</v>
      </c>
      <c r="H173" s="28">
        <f t="shared" si="10"/>
        <v>0.010624999999999999</v>
      </c>
      <c r="I173" s="23">
        <f>F173-INDEX($F$5:$F$313,MATCH(D173,$D$5:$D$313,0))</f>
        <v>0.009780092592592594</v>
      </c>
    </row>
    <row r="174" spans="1:9" ht="18" customHeight="1">
      <c r="A174" s="21" t="s">
        <v>181</v>
      </c>
      <c r="B174" s="69" t="s">
        <v>558</v>
      </c>
      <c r="C174" s="73"/>
      <c r="D174" s="22" t="s">
        <v>327</v>
      </c>
      <c r="E174" s="44" t="s">
        <v>414</v>
      </c>
      <c r="F174" s="28">
        <v>0.03394675925925926</v>
      </c>
      <c r="G174" s="22" t="str">
        <f t="shared" si="9"/>
        <v>4.53/km</v>
      </c>
      <c r="H174" s="28">
        <f t="shared" si="10"/>
        <v>0.010624999999999999</v>
      </c>
      <c r="I174" s="23">
        <f>F174-INDEX($F$5:$F$313,MATCH(D174,$D$5:$D$313,0))</f>
        <v>0.010624999999999999</v>
      </c>
    </row>
    <row r="175" spans="1:9" ht="18" customHeight="1">
      <c r="A175" s="21" t="s">
        <v>182</v>
      </c>
      <c r="B175" s="69" t="s">
        <v>559</v>
      </c>
      <c r="C175" s="73"/>
      <c r="D175" s="22" t="s">
        <v>337</v>
      </c>
      <c r="E175" s="44" t="s">
        <v>341</v>
      </c>
      <c r="F175" s="28">
        <v>0.03395833333333333</v>
      </c>
      <c r="G175" s="22" t="str">
        <f t="shared" si="9"/>
        <v>4.53/km</v>
      </c>
      <c r="H175" s="28">
        <f t="shared" si="10"/>
        <v>0.010636574074074073</v>
      </c>
      <c r="I175" s="23">
        <f>F175-INDEX($F$5:$F$313,MATCH(D175,$D$5:$D$313,0))</f>
        <v>0.0019328703703703695</v>
      </c>
    </row>
    <row r="176" spans="1:9" ht="18" customHeight="1">
      <c r="A176" s="21" t="s">
        <v>183</v>
      </c>
      <c r="B176" s="69" t="s">
        <v>560</v>
      </c>
      <c r="C176" s="73"/>
      <c r="D176" s="22" t="s">
        <v>331</v>
      </c>
      <c r="E176" s="44" t="s">
        <v>341</v>
      </c>
      <c r="F176" s="28">
        <v>0.03395833333333333</v>
      </c>
      <c r="G176" s="22" t="str">
        <f t="shared" si="9"/>
        <v>4.53/km</v>
      </c>
      <c r="H176" s="28">
        <f t="shared" si="10"/>
        <v>0.010636574074074073</v>
      </c>
      <c r="I176" s="23">
        <f>F176-INDEX($F$5:$F$313,MATCH(D176,$D$5:$D$313,0))</f>
        <v>0.010289351851851848</v>
      </c>
    </row>
    <row r="177" spans="1:9" ht="18" customHeight="1">
      <c r="A177" s="21" t="s">
        <v>184</v>
      </c>
      <c r="B177" s="69" t="s">
        <v>561</v>
      </c>
      <c r="C177" s="73"/>
      <c r="D177" s="22" t="s">
        <v>326</v>
      </c>
      <c r="E177" s="44" t="s">
        <v>414</v>
      </c>
      <c r="F177" s="28">
        <v>0.03396990740740741</v>
      </c>
      <c r="G177" s="22" t="str">
        <f t="shared" si="9"/>
        <v>4.54/km</v>
      </c>
      <c r="H177" s="28">
        <f t="shared" si="10"/>
        <v>0.010648148148148146</v>
      </c>
      <c r="I177" s="23">
        <f>F177-INDEX($F$5:$F$313,MATCH(D177,$D$5:$D$313,0))</f>
        <v>0.00980324074074074</v>
      </c>
    </row>
    <row r="178" spans="1:9" ht="18" customHeight="1">
      <c r="A178" s="21" t="s">
        <v>185</v>
      </c>
      <c r="B178" s="69" t="s">
        <v>562</v>
      </c>
      <c r="C178" s="73"/>
      <c r="D178" s="22" t="s">
        <v>329</v>
      </c>
      <c r="E178" s="44" t="s">
        <v>358</v>
      </c>
      <c r="F178" s="28">
        <v>0.034039351851851855</v>
      </c>
      <c r="G178" s="22" t="str">
        <f t="shared" si="9"/>
        <v>4.54/km</v>
      </c>
      <c r="H178" s="28">
        <f t="shared" si="10"/>
        <v>0.010717592592592595</v>
      </c>
      <c r="I178" s="23">
        <f>F178-INDEX($F$5:$F$313,MATCH(D178,$D$5:$D$313,0))</f>
        <v>0.010543981481481484</v>
      </c>
    </row>
    <row r="179" spans="1:9" ht="18" customHeight="1">
      <c r="A179" s="21" t="s">
        <v>186</v>
      </c>
      <c r="B179" s="69" t="s">
        <v>563</v>
      </c>
      <c r="C179" s="73"/>
      <c r="D179" s="22" t="s">
        <v>332</v>
      </c>
      <c r="E179" s="44" t="s">
        <v>370</v>
      </c>
      <c r="F179" s="28">
        <v>0.03405092592592592</v>
      </c>
      <c r="G179" s="22" t="str">
        <f t="shared" si="9"/>
        <v>4.54/km</v>
      </c>
      <c r="H179" s="28">
        <f t="shared" si="10"/>
        <v>0.010729166666666661</v>
      </c>
      <c r="I179" s="23">
        <f>F179-INDEX($F$5:$F$313,MATCH(D179,$D$5:$D$313,0))</f>
        <v>0.006377314814814811</v>
      </c>
    </row>
    <row r="180" spans="1:9" ht="18" customHeight="1">
      <c r="A180" s="21" t="s">
        <v>187</v>
      </c>
      <c r="B180" s="69" t="s">
        <v>564</v>
      </c>
      <c r="C180" s="73"/>
      <c r="D180" s="22" t="s">
        <v>331</v>
      </c>
      <c r="E180" s="44" t="s">
        <v>489</v>
      </c>
      <c r="F180" s="28">
        <v>0.034525462962962966</v>
      </c>
      <c r="G180" s="22" t="str">
        <f t="shared" si="9"/>
        <v>4.58/km</v>
      </c>
      <c r="H180" s="28">
        <f t="shared" si="10"/>
        <v>0.011203703703703705</v>
      </c>
      <c r="I180" s="23">
        <f>F180-INDEX($F$5:$F$313,MATCH(D180,$D$5:$D$313,0))</f>
        <v>0.01085648148148148</v>
      </c>
    </row>
    <row r="181" spans="1:9" ht="18" customHeight="1">
      <c r="A181" s="21" t="s">
        <v>188</v>
      </c>
      <c r="B181" s="69" t="s">
        <v>565</v>
      </c>
      <c r="C181" s="73"/>
      <c r="D181" s="22" t="s">
        <v>330</v>
      </c>
      <c r="E181" s="44" t="s">
        <v>377</v>
      </c>
      <c r="F181" s="28">
        <v>0.03456018518518519</v>
      </c>
      <c r="G181" s="22" t="str">
        <f t="shared" si="9"/>
        <v>4.59/km</v>
      </c>
      <c r="H181" s="28">
        <f t="shared" si="10"/>
        <v>0.011238425925925926</v>
      </c>
      <c r="I181" s="23">
        <f>F181-INDEX($F$5:$F$313,MATCH(D181,$D$5:$D$313,0))</f>
        <v>0.009675925925925928</v>
      </c>
    </row>
    <row r="182" spans="1:9" ht="18" customHeight="1">
      <c r="A182" s="21" t="s">
        <v>189</v>
      </c>
      <c r="B182" s="69" t="s">
        <v>566</v>
      </c>
      <c r="C182" s="73"/>
      <c r="D182" s="22" t="s">
        <v>335</v>
      </c>
      <c r="E182" s="44" t="s">
        <v>567</v>
      </c>
      <c r="F182" s="28">
        <v>0.034571759259259253</v>
      </c>
      <c r="G182" s="22" t="str">
        <f t="shared" si="9"/>
        <v>4.59/km</v>
      </c>
      <c r="H182" s="28">
        <f t="shared" si="10"/>
        <v>0.011249999999999993</v>
      </c>
      <c r="I182" s="23">
        <f>F182-INDEX($F$5:$F$313,MATCH(D182,$D$5:$D$313,0))</f>
        <v>0.007106481481481481</v>
      </c>
    </row>
    <row r="183" spans="1:9" ht="18" customHeight="1">
      <c r="A183" s="21" t="s">
        <v>190</v>
      </c>
      <c r="B183" s="69" t="s">
        <v>568</v>
      </c>
      <c r="C183" s="73"/>
      <c r="D183" s="22" t="s">
        <v>331</v>
      </c>
      <c r="E183" s="44" t="s">
        <v>569</v>
      </c>
      <c r="F183" s="28">
        <v>0.03459490740740741</v>
      </c>
      <c r="G183" s="22" t="str">
        <f t="shared" si="9"/>
        <v>4.59/km</v>
      </c>
      <c r="H183" s="28">
        <f t="shared" si="10"/>
        <v>0.011273148148148147</v>
      </c>
      <c r="I183" s="23">
        <f>F183-INDEX($F$5:$F$313,MATCH(D183,$D$5:$D$313,0))</f>
        <v>0.010925925925925922</v>
      </c>
    </row>
    <row r="184" spans="1:9" ht="18" customHeight="1">
      <c r="A184" s="21" t="s">
        <v>191</v>
      </c>
      <c r="B184" s="69" t="s">
        <v>570</v>
      </c>
      <c r="C184" s="73"/>
      <c r="D184" s="22" t="s">
        <v>329</v>
      </c>
      <c r="E184" s="44" t="s">
        <v>569</v>
      </c>
      <c r="F184" s="28">
        <v>0.03459490740740741</v>
      </c>
      <c r="G184" s="22" t="str">
        <f t="shared" si="9"/>
        <v>4.59/km</v>
      </c>
      <c r="H184" s="28">
        <f t="shared" si="10"/>
        <v>0.011273148148148147</v>
      </c>
      <c r="I184" s="23">
        <f>F184-INDEX($F$5:$F$313,MATCH(D184,$D$5:$D$313,0))</f>
        <v>0.011099537037037036</v>
      </c>
    </row>
    <row r="185" spans="1:9" ht="18" customHeight="1">
      <c r="A185" s="21" t="s">
        <v>192</v>
      </c>
      <c r="B185" s="69" t="s">
        <v>571</v>
      </c>
      <c r="C185" s="73"/>
      <c r="D185" s="22" t="s">
        <v>331</v>
      </c>
      <c r="E185" s="44" t="s">
        <v>341</v>
      </c>
      <c r="F185" s="28">
        <v>0.03462962962962963</v>
      </c>
      <c r="G185" s="22" t="str">
        <f t="shared" si="9"/>
        <v>4.59/km</v>
      </c>
      <c r="H185" s="28">
        <f t="shared" si="10"/>
        <v>0.011307870370370367</v>
      </c>
      <c r="I185" s="23">
        <f>F185-INDEX($F$5:$F$313,MATCH(D185,$D$5:$D$313,0))</f>
        <v>0.010960648148148143</v>
      </c>
    </row>
    <row r="186" spans="1:9" ht="18" customHeight="1">
      <c r="A186" s="21" t="s">
        <v>193</v>
      </c>
      <c r="B186" s="69" t="s">
        <v>572</v>
      </c>
      <c r="C186" s="73"/>
      <c r="D186" s="22" t="s">
        <v>335</v>
      </c>
      <c r="E186" s="44" t="s">
        <v>370</v>
      </c>
      <c r="F186" s="28">
        <v>0.034652777777777775</v>
      </c>
      <c r="G186" s="22" t="str">
        <f t="shared" si="9"/>
        <v>4.59/km</v>
      </c>
      <c r="H186" s="28">
        <f t="shared" si="10"/>
        <v>0.011331018518518515</v>
      </c>
      <c r="I186" s="23">
        <f>F186-INDEX($F$5:$F$313,MATCH(D186,$D$5:$D$313,0))</f>
        <v>0.007187500000000003</v>
      </c>
    </row>
    <row r="187" spans="1:9" ht="18" customHeight="1">
      <c r="A187" s="21" t="s">
        <v>194</v>
      </c>
      <c r="B187" s="69" t="s">
        <v>573</v>
      </c>
      <c r="C187" s="73"/>
      <c r="D187" s="22" t="s">
        <v>329</v>
      </c>
      <c r="E187" s="44" t="s">
        <v>496</v>
      </c>
      <c r="F187" s="28">
        <v>0.03479166666666667</v>
      </c>
      <c r="G187" s="22" t="str">
        <f t="shared" si="9"/>
        <v>5.01/km</v>
      </c>
      <c r="H187" s="28">
        <f t="shared" si="10"/>
        <v>0.011469907407407411</v>
      </c>
      <c r="I187" s="23">
        <f>F187-INDEX($F$5:$F$313,MATCH(D187,$D$5:$D$313,0))</f>
        <v>0.0112962962962963</v>
      </c>
    </row>
    <row r="188" spans="1:9" ht="18" customHeight="1">
      <c r="A188" s="21" t="s">
        <v>195</v>
      </c>
      <c r="B188" s="69" t="s">
        <v>574</v>
      </c>
      <c r="C188" s="73"/>
      <c r="D188" s="22" t="s">
        <v>343</v>
      </c>
      <c r="E188" s="44" t="s">
        <v>435</v>
      </c>
      <c r="F188" s="28">
        <v>0.03479166666666667</v>
      </c>
      <c r="G188" s="22" t="str">
        <f t="shared" si="9"/>
        <v>5.01/km</v>
      </c>
      <c r="H188" s="28">
        <f t="shared" si="10"/>
        <v>0.011469907407407411</v>
      </c>
      <c r="I188" s="23">
        <f>F188-INDEX($F$5:$F$313,MATCH(D188,$D$5:$D$313,0))</f>
        <v>0.003946759259259268</v>
      </c>
    </row>
    <row r="189" spans="1:9" ht="18" customHeight="1">
      <c r="A189" s="21" t="s">
        <v>196</v>
      </c>
      <c r="B189" s="69" t="s">
        <v>575</v>
      </c>
      <c r="C189" s="73"/>
      <c r="D189" s="22" t="s">
        <v>330</v>
      </c>
      <c r="E189" s="44" t="s">
        <v>435</v>
      </c>
      <c r="F189" s="28">
        <v>0.034895833333333334</v>
      </c>
      <c r="G189" s="22" t="str">
        <f t="shared" si="9"/>
        <v>5.02/km</v>
      </c>
      <c r="H189" s="28">
        <f t="shared" si="10"/>
        <v>0.011574074074074073</v>
      </c>
      <c r="I189" s="23">
        <f>F189-INDEX($F$5:$F$313,MATCH(D189,$D$5:$D$313,0))</f>
        <v>0.010011574074074076</v>
      </c>
    </row>
    <row r="190" spans="1:9" ht="18" customHeight="1">
      <c r="A190" s="21" t="s">
        <v>201</v>
      </c>
      <c r="B190" s="69" t="s">
        <v>576</v>
      </c>
      <c r="C190" s="73"/>
      <c r="D190" s="22" t="s">
        <v>335</v>
      </c>
      <c r="E190" s="44" t="s">
        <v>435</v>
      </c>
      <c r="F190" s="28">
        <v>0.034930555555555555</v>
      </c>
      <c r="G190" s="22" t="str">
        <f aca="true" t="shared" si="11" ref="G190:G213">TEXT(INT((HOUR(F190)*3600+MINUTE(F190)*60+SECOND(F190))/$I$3/60),"0")&amp;"."&amp;TEXT(MOD((HOUR(F190)*3600+MINUTE(F190)*60+SECOND(F190))/$I$3,60),"00")&amp;"/km"</f>
        <v>5.02/km</v>
      </c>
      <c r="H190" s="28">
        <f aca="true" t="shared" si="12" ref="H190:H213">F190-$F$5</f>
        <v>0.011608796296296294</v>
      </c>
      <c r="I190" s="23">
        <f>F190-INDEX($F$5:$F$313,MATCH(D190,$D$5:$D$313,0))</f>
        <v>0.0074652777777777825</v>
      </c>
    </row>
    <row r="191" spans="1:9" ht="18" customHeight="1">
      <c r="A191" s="21" t="s">
        <v>202</v>
      </c>
      <c r="B191" s="69" t="s">
        <v>577</v>
      </c>
      <c r="C191" s="73"/>
      <c r="D191" s="22" t="s">
        <v>339</v>
      </c>
      <c r="E191" s="44" t="s">
        <v>360</v>
      </c>
      <c r="F191" s="28">
        <v>0.034942129629629635</v>
      </c>
      <c r="G191" s="22" t="str">
        <f t="shared" si="11"/>
        <v>5.02/km</v>
      </c>
      <c r="H191" s="28">
        <f t="shared" si="12"/>
        <v>0.011620370370370375</v>
      </c>
      <c r="I191" s="23">
        <f>F191-INDEX($F$5:$F$313,MATCH(D191,$D$5:$D$313,0))</f>
        <v>0.004386574074074081</v>
      </c>
    </row>
    <row r="192" spans="1:9" ht="18" customHeight="1">
      <c r="A192" s="21" t="s">
        <v>203</v>
      </c>
      <c r="B192" s="69" t="s">
        <v>578</v>
      </c>
      <c r="C192" s="73"/>
      <c r="D192" s="22" t="s">
        <v>327</v>
      </c>
      <c r="E192" s="44" t="s">
        <v>370</v>
      </c>
      <c r="F192" s="28">
        <v>0.03512731481481481</v>
      </c>
      <c r="G192" s="22" t="str">
        <f t="shared" si="11"/>
        <v>5.04/km</v>
      </c>
      <c r="H192" s="28">
        <f t="shared" si="12"/>
        <v>0.011805555555555552</v>
      </c>
      <c r="I192" s="23">
        <f>F192-INDEX($F$5:$F$313,MATCH(D192,$D$5:$D$313,0))</f>
        <v>0.011805555555555552</v>
      </c>
    </row>
    <row r="193" spans="1:9" ht="18" customHeight="1">
      <c r="A193" s="21" t="s">
        <v>204</v>
      </c>
      <c r="B193" s="69" t="s">
        <v>579</v>
      </c>
      <c r="C193" s="73"/>
      <c r="D193" s="22" t="s">
        <v>327</v>
      </c>
      <c r="E193" s="44" t="s">
        <v>370</v>
      </c>
      <c r="F193" s="28">
        <v>0.03515046296296296</v>
      </c>
      <c r="G193" s="22" t="str">
        <f t="shared" si="11"/>
        <v>5.04/km</v>
      </c>
      <c r="H193" s="28">
        <f t="shared" si="12"/>
        <v>0.011828703703703699</v>
      </c>
      <c r="I193" s="23">
        <f>F193-INDEX($F$5:$F$313,MATCH(D193,$D$5:$D$313,0))</f>
        <v>0.011828703703703699</v>
      </c>
    </row>
    <row r="194" spans="1:9" ht="18" customHeight="1">
      <c r="A194" s="21" t="s">
        <v>205</v>
      </c>
      <c r="B194" s="69" t="s">
        <v>580</v>
      </c>
      <c r="C194" s="73"/>
      <c r="D194" s="22" t="s">
        <v>339</v>
      </c>
      <c r="E194" s="44" t="s">
        <v>386</v>
      </c>
      <c r="F194" s="28">
        <v>0.03516203703703704</v>
      </c>
      <c r="G194" s="22" t="str">
        <f t="shared" si="11"/>
        <v>5.04/km</v>
      </c>
      <c r="H194" s="28">
        <f t="shared" si="12"/>
        <v>0.01184027777777778</v>
      </c>
      <c r="I194" s="23">
        <f>F194-INDEX($F$5:$F$313,MATCH(D194,$D$5:$D$313,0))</f>
        <v>0.004606481481481486</v>
      </c>
    </row>
    <row r="195" spans="1:9" ht="18" customHeight="1">
      <c r="A195" s="21" t="s">
        <v>206</v>
      </c>
      <c r="B195" s="69" t="s">
        <v>581</v>
      </c>
      <c r="C195" s="73"/>
      <c r="D195" s="22" t="s">
        <v>327</v>
      </c>
      <c r="E195" s="44" t="s">
        <v>386</v>
      </c>
      <c r="F195" s="28">
        <v>0.03518518518518519</v>
      </c>
      <c r="G195" s="22" t="str">
        <f t="shared" si="11"/>
        <v>5.04/km</v>
      </c>
      <c r="H195" s="28">
        <f t="shared" si="12"/>
        <v>0.011863425925925927</v>
      </c>
      <c r="I195" s="23">
        <f>F195-INDEX($F$5:$F$313,MATCH(D195,$D$5:$D$313,0))</f>
        <v>0.011863425925925927</v>
      </c>
    </row>
    <row r="196" spans="1:9" ht="18" customHeight="1">
      <c r="A196" s="21" t="s">
        <v>207</v>
      </c>
      <c r="B196" s="69" t="s">
        <v>582</v>
      </c>
      <c r="C196" s="73"/>
      <c r="D196" s="22" t="s">
        <v>329</v>
      </c>
      <c r="E196" s="44" t="s">
        <v>358</v>
      </c>
      <c r="F196" s="28">
        <v>0.03518518518518519</v>
      </c>
      <c r="G196" s="22" t="str">
        <f t="shared" si="11"/>
        <v>5.04/km</v>
      </c>
      <c r="H196" s="28">
        <f t="shared" si="12"/>
        <v>0.011863425925925927</v>
      </c>
      <c r="I196" s="23">
        <f>F196-INDEX($F$5:$F$313,MATCH(D196,$D$5:$D$313,0))</f>
        <v>0.011689814814814816</v>
      </c>
    </row>
    <row r="197" spans="1:9" ht="18" customHeight="1">
      <c r="A197" s="21" t="s">
        <v>208</v>
      </c>
      <c r="B197" s="69" t="s">
        <v>583</v>
      </c>
      <c r="C197" s="73"/>
      <c r="D197" s="22" t="s">
        <v>329</v>
      </c>
      <c r="E197" s="44" t="s">
        <v>386</v>
      </c>
      <c r="F197" s="28">
        <v>0.03518518518518519</v>
      </c>
      <c r="G197" s="22" t="str">
        <f t="shared" si="11"/>
        <v>5.04/km</v>
      </c>
      <c r="H197" s="28">
        <f t="shared" si="12"/>
        <v>0.011863425925925927</v>
      </c>
      <c r="I197" s="23">
        <f>F197-INDEX($F$5:$F$313,MATCH(D197,$D$5:$D$313,0))</f>
        <v>0.011689814814814816</v>
      </c>
    </row>
    <row r="198" spans="1:9" ht="18" customHeight="1">
      <c r="A198" s="21" t="s">
        <v>209</v>
      </c>
      <c r="B198" s="69" t="s">
        <v>584</v>
      </c>
      <c r="C198" s="73"/>
      <c r="D198" s="22" t="s">
        <v>329</v>
      </c>
      <c r="E198" s="44" t="s">
        <v>386</v>
      </c>
      <c r="F198" s="28">
        <v>0.035196759259259254</v>
      </c>
      <c r="G198" s="22" t="str">
        <f t="shared" si="11"/>
        <v>5.04/km</v>
      </c>
      <c r="H198" s="28">
        <f t="shared" si="12"/>
        <v>0.011874999999999993</v>
      </c>
      <c r="I198" s="23">
        <f>F198-INDEX($F$5:$F$313,MATCH(D198,$D$5:$D$313,0))</f>
        <v>0.011701388888888883</v>
      </c>
    </row>
    <row r="199" spans="1:9" ht="18" customHeight="1">
      <c r="A199" s="21" t="s">
        <v>210</v>
      </c>
      <c r="B199" s="69" t="s">
        <v>585</v>
      </c>
      <c r="C199" s="73"/>
      <c r="D199" s="22" t="s">
        <v>335</v>
      </c>
      <c r="E199" s="44" t="s">
        <v>382</v>
      </c>
      <c r="F199" s="28">
        <v>0.035196759259259254</v>
      </c>
      <c r="G199" s="22" t="str">
        <f t="shared" si="11"/>
        <v>5.04/km</v>
      </c>
      <c r="H199" s="28">
        <f t="shared" si="12"/>
        <v>0.011874999999999993</v>
      </c>
      <c r="I199" s="23">
        <f>F199-INDEX($F$5:$F$313,MATCH(D199,$D$5:$D$313,0))</f>
        <v>0.0077314814814814815</v>
      </c>
    </row>
    <row r="200" spans="1:9" ht="18" customHeight="1">
      <c r="A200" s="21" t="s">
        <v>211</v>
      </c>
      <c r="B200" s="69" t="s">
        <v>586</v>
      </c>
      <c r="C200" s="73"/>
      <c r="D200" s="22" t="s">
        <v>332</v>
      </c>
      <c r="E200" s="44" t="s">
        <v>388</v>
      </c>
      <c r="F200" s="28">
        <v>0.035208333333333335</v>
      </c>
      <c r="G200" s="22" t="str">
        <f t="shared" si="11"/>
        <v>5.04/km</v>
      </c>
      <c r="H200" s="28">
        <f t="shared" si="12"/>
        <v>0.011886574074074074</v>
      </c>
      <c r="I200" s="23">
        <f>F200-INDEX($F$5:$F$313,MATCH(D200,$D$5:$D$313,0))</f>
        <v>0.007534722222222224</v>
      </c>
    </row>
    <row r="201" spans="1:9" ht="18" customHeight="1">
      <c r="A201" s="21" t="s">
        <v>212</v>
      </c>
      <c r="B201" s="69" t="s">
        <v>587</v>
      </c>
      <c r="C201" s="73"/>
      <c r="D201" s="22" t="s">
        <v>332</v>
      </c>
      <c r="E201" s="44" t="s">
        <v>388</v>
      </c>
      <c r="F201" s="28">
        <v>0.03521990740740741</v>
      </c>
      <c r="G201" s="22" t="str">
        <f t="shared" si="11"/>
        <v>5.04/km</v>
      </c>
      <c r="H201" s="28">
        <f t="shared" si="12"/>
        <v>0.011898148148148147</v>
      </c>
      <c r="I201" s="23">
        <f>F201-INDEX($F$5:$F$313,MATCH(D201,$D$5:$D$313,0))</f>
        <v>0.0075462962962962975</v>
      </c>
    </row>
    <row r="202" spans="1:9" ht="18" customHeight="1">
      <c r="A202" s="21" t="s">
        <v>213</v>
      </c>
      <c r="B202" s="69" t="s">
        <v>588</v>
      </c>
      <c r="C202" s="73"/>
      <c r="D202" s="22" t="s">
        <v>342</v>
      </c>
      <c r="E202" s="44" t="s">
        <v>200</v>
      </c>
      <c r="F202" s="28">
        <v>0.035289351851851856</v>
      </c>
      <c r="G202" s="22" t="str">
        <f t="shared" si="11"/>
        <v>5.05/km</v>
      </c>
      <c r="H202" s="28">
        <f t="shared" si="12"/>
        <v>0.011967592592592596</v>
      </c>
      <c r="I202" s="23">
        <f>F202-INDEX($F$5:$F$313,MATCH(D202,$D$5:$D$313,0))</f>
        <v>0.003252314814814819</v>
      </c>
    </row>
    <row r="203" spans="1:9" ht="18" customHeight="1">
      <c r="A203" s="21" t="s">
        <v>214</v>
      </c>
      <c r="B203" s="69" t="s">
        <v>589</v>
      </c>
      <c r="C203" s="73"/>
      <c r="D203" s="22" t="s">
        <v>330</v>
      </c>
      <c r="E203" s="44" t="s">
        <v>471</v>
      </c>
      <c r="F203" s="28">
        <v>0.03532407407407407</v>
      </c>
      <c r="G203" s="22" t="str">
        <f t="shared" si="11"/>
        <v>5.05/km</v>
      </c>
      <c r="H203" s="28">
        <f t="shared" si="12"/>
        <v>0.01200231481481481</v>
      </c>
      <c r="I203" s="23">
        <f>F203-INDEX($F$5:$F$313,MATCH(D203,$D$5:$D$313,0))</f>
        <v>0.010439814814814811</v>
      </c>
    </row>
    <row r="204" spans="1:9" ht="18" customHeight="1">
      <c r="A204" s="21" t="s">
        <v>215</v>
      </c>
      <c r="B204" s="69" t="s">
        <v>590</v>
      </c>
      <c r="C204" s="73"/>
      <c r="D204" s="22" t="s">
        <v>335</v>
      </c>
      <c r="E204" s="44" t="s">
        <v>370</v>
      </c>
      <c r="F204" s="28">
        <v>0.03534722222222222</v>
      </c>
      <c r="G204" s="22" t="str">
        <f t="shared" si="11"/>
        <v>5.05/km</v>
      </c>
      <c r="H204" s="28">
        <f t="shared" si="12"/>
        <v>0.012025462962962957</v>
      </c>
      <c r="I204" s="23">
        <f>F204-INDEX($F$5:$F$313,MATCH(D204,$D$5:$D$313,0))</f>
        <v>0.007881944444444445</v>
      </c>
    </row>
    <row r="205" spans="1:9" ht="18" customHeight="1">
      <c r="A205" s="21" t="s">
        <v>216</v>
      </c>
      <c r="B205" s="69" t="s">
        <v>591</v>
      </c>
      <c r="C205" s="73"/>
      <c r="D205" s="22" t="s">
        <v>330</v>
      </c>
      <c r="E205" s="44" t="s">
        <v>489</v>
      </c>
      <c r="F205" s="28">
        <v>0.0353587962962963</v>
      </c>
      <c r="G205" s="22" t="str">
        <f t="shared" si="11"/>
        <v>5.06/km</v>
      </c>
      <c r="H205" s="28">
        <f t="shared" si="12"/>
        <v>0.012037037037037037</v>
      </c>
      <c r="I205" s="23">
        <f>F205-INDEX($F$5:$F$313,MATCH(D205,$D$5:$D$313,0))</f>
        <v>0.01047453703703704</v>
      </c>
    </row>
    <row r="206" spans="1:9" ht="18" customHeight="1">
      <c r="A206" s="21" t="s">
        <v>217</v>
      </c>
      <c r="B206" s="69" t="s">
        <v>592</v>
      </c>
      <c r="C206" s="73"/>
      <c r="D206" s="22" t="s">
        <v>353</v>
      </c>
      <c r="E206" s="44" t="s">
        <v>370</v>
      </c>
      <c r="F206" s="28">
        <v>0.0353587962962963</v>
      </c>
      <c r="G206" s="22" t="str">
        <f t="shared" si="11"/>
        <v>5.06/km</v>
      </c>
      <c r="H206" s="28">
        <f t="shared" si="12"/>
        <v>0.012037037037037037</v>
      </c>
      <c r="I206" s="23">
        <f>F206-INDEX($F$5:$F$313,MATCH(D206,$D$5:$D$313,0))</f>
        <v>0</v>
      </c>
    </row>
    <row r="207" spans="1:9" ht="18" customHeight="1">
      <c r="A207" s="21" t="s">
        <v>218</v>
      </c>
      <c r="B207" s="69" t="s">
        <v>593</v>
      </c>
      <c r="C207" s="73"/>
      <c r="D207" s="22" t="s">
        <v>342</v>
      </c>
      <c r="E207" s="44" t="s">
        <v>435</v>
      </c>
      <c r="F207" s="28">
        <v>0.03546296296296297</v>
      </c>
      <c r="G207" s="22" t="str">
        <f t="shared" si="11"/>
        <v>5.06/km</v>
      </c>
      <c r="H207" s="28">
        <f t="shared" si="12"/>
        <v>0.012141203703703706</v>
      </c>
      <c r="I207" s="23">
        <f>F207-INDEX($F$5:$F$313,MATCH(D207,$D$5:$D$313,0))</f>
        <v>0.0034259259259259295</v>
      </c>
    </row>
    <row r="208" spans="1:9" ht="18" customHeight="1">
      <c r="A208" s="21" t="s">
        <v>219</v>
      </c>
      <c r="B208" s="69" t="s">
        <v>594</v>
      </c>
      <c r="C208" s="73"/>
      <c r="D208" s="22" t="s">
        <v>342</v>
      </c>
      <c r="E208" s="44" t="s">
        <v>471</v>
      </c>
      <c r="F208" s="28">
        <v>0.03547453703703704</v>
      </c>
      <c r="G208" s="22" t="str">
        <f t="shared" si="11"/>
        <v>5.07/km</v>
      </c>
      <c r="H208" s="28">
        <f t="shared" si="12"/>
        <v>0.01215277777777778</v>
      </c>
      <c r="I208" s="23">
        <f>F208-INDEX($F$5:$F$313,MATCH(D208,$D$5:$D$313,0))</f>
        <v>0.003437500000000003</v>
      </c>
    </row>
    <row r="209" spans="1:9" ht="18" customHeight="1">
      <c r="A209" s="21" t="s">
        <v>220</v>
      </c>
      <c r="B209" s="69" t="s">
        <v>595</v>
      </c>
      <c r="C209" s="73"/>
      <c r="D209" s="22" t="s">
        <v>340</v>
      </c>
      <c r="E209" s="44" t="s">
        <v>199</v>
      </c>
      <c r="F209" s="28">
        <v>0.03549768518518519</v>
      </c>
      <c r="G209" s="22" t="str">
        <f t="shared" si="11"/>
        <v>5.07/km</v>
      </c>
      <c r="H209" s="28">
        <f t="shared" si="12"/>
        <v>0.012175925925925927</v>
      </c>
      <c r="I209" s="23">
        <f>F209-INDEX($F$5:$F$313,MATCH(D209,$D$5:$D$313,0))</f>
        <v>0.006215277777777781</v>
      </c>
    </row>
    <row r="210" spans="1:9" ht="18" customHeight="1">
      <c r="A210" s="21" t="s">
        <v>221</v>
      </c>
      <c r="B210" s="69" t="s">
        <v>596</v>
      </c>
      <c r="C210" s="73"/>
      <c r="D210" s="22" t="s">
        <v>330</v>
      </c>
      <c r="E210" s="44" t="s">
        <v>336</v>
      </c>
      <c r="F210" s="28">
        <v>0.03552083333333333</v>
      </c>
      <c r="G210" s="22" t="str">
        <f t="shared" si="11"/>
        <v>5.07/km</v>
      </c>
      <c r="H210" s="28">
        <f t="shared" si="12"/>
        <v>0.012199074074074067</v>
      </c>
      <c r="I210" s="23">
        <f>F210-INDEX($F$5:$F$313,MATCH(D210,$D$5:$D$313,0))</f>
        <v>0.010636574074074069</v>
      </c>
    </row>
    <row r="211" spans="1:9" ht="18" customHeight="1">
      <c r="A211" s="21" t="s">
        <v>222</v>
      </c>
      <c r="B211" s="69" t="s">
        <v>597</v>
      </c>
      <c r="C211" s="73"/>
      <c r="D211" s="22" t="s">
        <v>337</v>
      </c>
      <c r="E211" s="44" t="s">
        <v>598</v>
      </c>
      <c r="F211" s="28">
        <v>0.03561342592592592</v>
      </c>
      <c r="G211" s="22" t="str">
        <f t="shared" si="11"/>
        <v>5.08/km</v>
      </c>
      <c r="H211" s="28">
        <f t="shared" si="12"/>
        <v>0.012291666666666663</v>
      </c>
      <c r="I211" s="23">
        <f>F211-INDEX($F$5:$F$313,MATCH(D211,$D$5:$D$313,0))</f>
        <v>0.0035879629629629595</v>
      </c>
    </row>
    <row r="212" spans="1:9" ht="18" customHeight="1">
      <c r="A212" s="21" t="s">
        <v>223</v>
      </c>
      <c r="B212" s="69" t="s">
        <v>599</v>
      </c>
      <c r="C212" s="73"/>
      <c r="D212" s="22" t="s">
        <v>330</v>
      </c>
      <c r="E212" s="44" t="s">
        <v>435</v>
      </c>
      <c r="F212" s="28">
        <v>0.035833333333333335</v>
      </c>
      <c r="G212" s="22" t="str">
        <f t="shared" si="11"/>
        <v>5.10/km</v>
      </c>
      <c r="H212" s="28">
        <f t="shared" si="12"/>
        <v>0.012511574074074074</v>
      </c>
      <c r="I212" s="23">
        <f>F212-INDEX($F$5:$F$313,MATCH(D212,$D$5:$D$313,0))</f>
        <v>0.010949074074074076</v>
      </c>
    </row>
    <row r="213" spans="1:9" ht="18" customHeight="1">
      <c r="A213" s="21" t="s">
        <v>224</v>
      </c>
      <c r="B213" s="69" t="s">
        <v>600</v>
      </c>
      <c r="C213" s="73"/>
      <c r="D213" s="22" t="s">
        <v>330</v>
      </c>
      <c r="E213" s="44" t="s">
        <v>435</v>
      </c>
      <c r="F213" s="28">
        <v>0.035833333333333335</v>
      </c>
      <c r="G213" s="22" t="str">
        <f t="shared" si="11"/>
        <v>5.10/km</v>
      </c>
      <c r="H213" s="28">
        <f t="shared" si="12"/>
        <v>0.012511574074074074</v>
      </c>
      <c r="I213" s="23">
        <f>F213-INDEX($F$5:$F$313,MATCH(D213,$D$5:$D$313,0))</f>
        <v>0.010949074074074076</v>
      </c>
    </row>
    <row r="214" spans="1:9" ht="18" customHeight="1">
      <c r="A214" s="21" t="s">
        <v>225</v>
      </c>
      <c r="B214" s="69" t="s">
        <v>601</v>
      </c>
      <c r="C214" s="73"/>
      <c r="D214" s="22" t="s">
        <v>335</v>
      </c>
      <c r="E214" s="44" t="s">
        <v>435</v>
      </c>
      <c r="F214" s="28">
        <v>0.035833333333333335</v>
      </c>
      <c r="G214" s="22" t="str">
        <f aca="true" t="shared" si="13" ref="G214:G277">TEXT(INT((HOUR(F214)*3600+MINUTE(F214)*60+SECOND(F214))/$I$3/60),"0")&amp;"."&amp;TEXT(MOD((HOUR(F214)*3600+MINUTE(F214)*60+SECOND(F214))/$I$3,60),"00")&amp;"/km"</f>
        <v>5.10/km</v>
      </c>
      <c r="H214" s="28">
        <f aca="true" t="shared" si="14" ref="H214:H277">F214-$F$5</f>
        <v>0.012511574074074074</v>
      </c>
      <c r="I214" s="23">
        <f>F214-INDEX($F$5:$F$313,MATCH(D214,$D$5:$D$313,0))</f>
        <v>0.008368055555555563</v>
      </c>
    </row>
    <row r="215" spans="1:9" ht="18" customHeight="1">
      <c r="A215" s="21" t="s">
        <v>226</v>
      </c>
      <c r="B215" s="69" t="s">
        <v>602</v>
      </c>
      <c r="C215" s="73"/>
      <c r="D215" s="22" t="s">
        <v>335</v>
      </c>
      <c r="E215" s="44" t="s">
        <v>435</v>
      </c>
      <c r="F215" s="28">
        <v>0.03584490740740741</v>
      </c>
      <c r="G215" s="22" t="str">
        <f t="shared" si="13"/>
        <v>5.10/km</v>
      </c>
      <c r="H215" s="28">
        <f t="shared" si="14"/>
        <v>0.012523148148148148</v>
      </c>
      <c r="I215" s="23">
        <f>F215-INDEX($F$5:$F$313,MATCH(D215,$D$5:$D$313,0))</f>
        <v>0.008379629629629636</v>
      </c>
    </row>
    <row r="216" spans="1:9" ht="18" customHeight="1">
      <c r="A216" s="21" t="s">
        <v>227</v>
      </c>
      <c r="B216" s="69" t="s">
        <v>603</v>
      </c>
      <c r="C216" s="73"/>
      <c r="D216" s="22" t="s">
        <v>340</v>
      </c>
      <c r="E216" s="44" t="s">
        <v>435</v>
      </c>
      <c r="F216" s="28">
        <v>0.03584490740740741</v>
      </c>
      <c r="G216" s="22" t="str">
        <f t="shared" si="13"/>
        <v>5.10/km</v>
      </c>
      <c r="H216" s="28">
        <f t="shared" si="14"/>
        <v>0.012523148148148148</v>
      </c>
      <c r="I216" s="23">
        <f>F216-INDEX($F$5:$F$313,MATCH(D216,$D$5:$D$313,0))</f>
        <v>0.006562500000000002</v>
      </c>
    </row>
    <row r="217" spans="1:9" ht="18" customHeight="1">
      <c r="A217" s="21" t="s">
        <v>228</v>
      </c>
      <c r="B217" s="69" t="s">
        <v>604</v>
      </c>
      <c r="C217" s="73"/>
      <c r="D217" s="22" t="s">
        <v>339</v>
      </c>
      <c r="E217" s="44" t="s">
        <v>471</v>
      </c>
      <c r="F217" s="28">
        <v>0.03587962962962963</v>
      </c>
      <c r="G217" s="22" t="str">
        <f t="shared" si="13"/>
        <v>5.10/km</v>
      </c>
      <c r="H217" s="28">
        <f t="shared" si="14"/>
        <v>0.012557870370370369</v>
      </c>
      <c r="I217" s="23">
        <f>F217-INDEX($F$5:$F$313,MATCH(D217,$D$5:$D$313,0))</f>
        <v>0.005324074074074075</v>
      </c>
    </row>
    <row r="218" spans="1:9" ht="18" customHeight="1">
      <c r="A218" s="21" t="s">
        <v>229</v>
      </c>
      <c r="B218" s="69" t="s">
        <v>605</v>
      </c>
      <c r="C218" s="73"/>
      <c r="D218" s="22" t="s">
        <v>352</v>
      </c>
      <c r="E218" s="44" t="s">
        <v>471</v>
      </c>
      <c r="F218" s="28">
        <v>0.0358912037037037</v>
      </c>
      <c r="G218" s="22" t="str">
        <f t="shared" si="13"/>
        <v>5.10/km</v>
      </c>
      <c r="H218" s="28">
        <f t="shared" si="14"/>
        <v>0.012569444444444442</v>
      </c>
      <c r="I218" s="23">
        <f>F218-INDEX($F$5:$F$313,MATCH(D218,$D$5:$D$313,0))</f>
        <v>0</v>
      </c>
    </row>
    <row r="219" spans="1:9" ht="18" customHeight="1">
      <c r="A219" s="21" t="s">
        <v>230</v>
      </c>
      <c r="B219" s="69" t="s">
        <v>606</v>
      </c>
      <c r="C219" s="73"/>
      <c r="D219" s="22" t="s">
        <v>327</v>
      </c>
      <c r="E219" s="44" t="s">
        <v>377</v>
      </c>
      <c r="F219" s="28">
        <v>0.035937500000000004</v>
      </c>
      <c r="G219" s="22" t="str">
        <f t="shared" si="13"/>
        <v>5.11/km</v>
      </c>
      <c r="H219" s="28">
        <f t="shared" si="14"/>
        <v>0.012615740740740743</v>
      </c>
      <c r="I219" s="23">
        <f>F219-INDEX($F$5:$F$313,MATCH(D219,$D$5:$D$313,0))</f>
        <v>0.012615740740740743</v>
      </c>
    </row>
    <row r="220" spans="1:9" ht="18" customHeight="1">
      <c r="A220" s="21" t="s">
        <v>231</v>
      </c>
      <c r="B220" s="69" t="s">
        <v>607</v>
      </c>
      <c r="C220" s="73"/>
      <c r="D220" s="22" t="s">
        <v>335</v>
      </c>
      <c r="E220" s="44" t="s">
        <v>435</v>
      </c>
      <c r="F220" s="28">
        <v>0.03597222222222222</v>
      </c>
      <c r="G220" s="22" t="str">
        <f t="shared" si="13"/>
        <v>5.11/km</v>
      </c>
      <c r="H220" s="28">
        <f t="shared" si="14"/>
        <v>0.012650462962962957</v>
      </c>
      <c r="I220" s="23">
        <f>F220-INDEX($F$5:$F$313,MATCH(D220,$D$5:$D$313,0))</f>
        <v>0.008506944444444445</v>
      </c>
    </row>
    <row r="221" spans="1:9" ht="18" customHeight="1">
      <c r="A221" s="21" t="s">
        <v>232</v>
      </c>
      <c r="B221" s="69" t="s">
        <v>608</v>
      </c>
      <c r="C221" s="73"/>
      <c r="D221" s="22" t="s">
        <v>335</v>
      </c>
      <c r="E221" s="44" t="s">
        <v>435</v>
      </c>
      <c r="F221" s="28">
        <v>0.0359837962962963</v>
      </c>
      <c r="G221" s="22" t="str">
        <f t="shared" si="13"/>
        <v>5.11/km</v>
      </c>
      <c r="H221" s="28">
        <f t="shared" si="14"/>
        <v>0.012662037037037038</v>
      </c>
      <c r="I221" s="23">
        <f>F221-INDEX($F$5:$F$313,MATCH(D221,$D$5:$D$313,0))</f>
        <v>0.008518518518518526</v>
      </c>
    </row>
    <row r="222" spans="1:9" ht="18" customHeight="1">
      <c r="A222" s="21" t="s">
        <v>233</v>
      </c>
      <c r="B222" s="69" t="s">
        <v>609</v>
      </c>
      <c r="C222" s="73"/>
      <c r="D222" s="22" t="s">
        <v>348</v>
      </c>
      <c r="E222" s="44" t="s">
        <v>328</v>
      </c>
      <c r="F222" s="28">
        <v>0.036111111111111115</v>
      </c>
      <c r="G222" s="22" t="str">
        <f t="shared" si="13"/>
        <v>5.12/km</v>
      </c>
      <c r="H222" s="28">
        <f t="shared" si="14"/>
        <v>0.012789351851851854</v>
      </c>
      <c r="I222" s="23">
        <f>F222-INDEX($F$5:$F$313,MATCH(D222,$D$5:$D$313,0))</f>
        <v>0</v>
      </c>
    </row>
    <row r="223" spans="1:9" ht="18" customHeight="1">
      <c r="A223" s="21" t="s">
        <v>234</v>
      </c>
      <c r="B223" s="69" t="s">
        <v>610</v>
      </c>
      <c r="C223" s="73"/>
      <c r="D223" s="22" t="s">
        <v>335</v>
      </c>
      <c r="E223" s="44" t="s">
        <v>435</v>
      </c>
      <c r="F223" s="28">
        <v>0.03612268518518518</v>
      </c>
      <c r="G223" s="22" t="str">
        <f t="shared" si="13"/>
        <v>5.12/km</v>
      </c>
      <c r="H223" s="28">
        <f t="shared" si="14"/>
        <v>0.01280092592592592</v>
      </c>
      <c r="I223" s="23">
        <f>F223-INDEX($F$5:$F$313,MATCH(D223,$D$5:$D$313,0))</f>
        <v>0.008657407407407409</v>
      </c>
    </row>
    <row r="224" spans="1:9" ht="18" customHeight="1">
      <c r="A224" s="21" t="s">
        <v>235</v>
      </c>
      <c r="B224" s="69" t="s">
        <v>611</v>
      </c>
      <c r="C224" s="73"/>
      <c r="D224" s="22" t="s">
        <v>331</v>
      </c>
      <c r="E224" s="44" t="s">
        <v>358</v>
      </c>
      <c r="F224" s="28">
        <v>0.03621527777777778</v>
      </c>
      <c r="G224" s="22" t="str">
        <f t="shared" si="13"/>
        <v>5.13/km</v>
      </c>
      <c r="H224" s="28">
        <f t="shared" si="14"/>
        <v>0.012893518518518516</v>
      </c>
      <c r="I224" s="23">
        <f>F224-INDEX($F$5:$F$313,MATCH(D224,$D$5:$D$313,0))</f>
        <v>0.012546296296296292</v>
      </c>
    </row>
    <row r="225" spans="1:9" ht="18" customHeight="1">
      <c r="A225" s="21" t="s">
        <v>236</v>
      </c>
      <c r="B225" s="69" t="s">
        <v>612</v>
      </c>
      <c r="C225" s="73"/>
      <c r="D225" s="22" t="s">
        <v>345</v>
      </c>
      <c r="E225" s="44" t="s">
        <v>358</v>
      </c>
      <c r="F225" s="28">
        <v>0.03621527777777778</v>
      </c>
      <c r="G225" s="22" t="str">
        <f t="shared" si="13"/>
        <v>5.13/km</v>
      </c>
      <c r="H225" s="28">
        <f t="shared" si="14"/>
        <v>0.012893518518518516</v>
      </c>
      <c r="I225" s="23">
        <f>F225-INDEX($F$5:$F$313,MATCH(D225,$D$5:$D$313,0))</f>
        <v>0.00452546296296296</v>
      </c>
    </row>
    <row r="226" spans="1:9" ht="18" customHeight="1">
      <c r="A226" s="21" t="s">
        <v>237</v>
      </c>
      <c r="B226" s="69" t="s">
        <v>613</v>
      </c>
      <c r="C226" s="73"/>
      <c r="D226" s="22" t="s">
        <v>343</v>
      </c>
      <c r="E226" s="44" t="s">
        <v>360</v>
      </c>
      <c r="F226" s="28">
        <v>0.03630787037037037</v>
      </c>
      <c r="G226" s="22" t="str">
        <f t="shared" si="13"/>
        <v>5.14/km</v>
      </c>
      <c r="H226" s="28">
        <f t="shared" si="14"/>
        <v>0.012986111111111111</v>
      </c>
      <c r="I226" s="23">
        <f>F226-INDEX($F$5:$F$313,MATCH(D226,$D$5:$D$313,0))</f>
        <v>0.005462962962962968</v>
      </c>
    </row>
    <row r="227" spans="1:9" ht="18" customHeight="1">
      <c r="A227" s="21" t="s">
        <v>238</v>
      </c>
      <c r="B227" s="69" t="s">
        <v>614</v>
      </c>
      <c r="C227" s="73"/>
      <c r="D227" s="22" t="s">
        <v>343</v>
      </c>
      <c r="E227" s="44" t="s">
        <v>615</v>
      </c>
      <c r="F227" s="28">
        <v>0.036423611111111115</v>
      </c>
      <c r="G227" s="22" t="str">
        <f t="shared" si="13"/>
        <v>5.15/km</v>
      </c>
      <c r="H227" s="28">
        <f t="shared" si="14"/>
        <v>0.013101851851851854</v>
      </c>
      <c r="I227" s="23">
        <f>F227-INDEX($F$5:$F$313,MATCH(D227,$D$5:$D$313,0))</f>
        <v>0.005578703703703711</v>
      </c>
    </row>
    <row r="228" spans="1:9" ht="18" customHeight="1">
      <c r="A228" s="21" t="s">
        <v>239</v>
      </c>
      <c r="B228" s="69" t="s">
        <v>616</v>
      </c>
      <c r="C228" s="73"/>
      <c r="D228" s="22" t="s">
        <v>342</v>
      </c>
      <c r="E228" s="44" t="s">
        <v>360</v>
      </c>
      <c r="F228" s="28">
        <v>0.03650462962962963</v>
      </c>
      <c r="G228" s="22" t="str">
        <f t="shared" si="13"/>
        <v>5.15/km</v>
      </c>
      <c r="H228" s="28">
        <f t="shared" si="14"/>
        <v>0.013182870370370369</v>
      </c>
      <c r="I228" s="23">
        <f>F228-INDEX($F$5:$F$313,MATCH(D228,$D$5:$D$313,0))</f>
        <v>0.0044675925925925924</v>
      </c>
    </row>
    <row r="229" spans="1:9" ht="18" customHeight="1">
      <c r="A229" s="21" t="s">
        <v>240</v>
      </c>
      <c r="B229" s="69" t="s">
        <v>617</v>
      </c>
      <c r="C229" s="73"/>
      <c r="D229" s="22" t="s">
        <v>327</v>
      </c>
      <c r="E229" s="44" t="s">
        <v>199</v>
      </c>
      <c r="F229" s="28">
        <v>0.03666666666666667</v>
      </c>
      <c r="G229" s="22" t="str">
        <f t="shared" si="13"/>
        <v>5.17/km</v>
      </c>
      <c r="H229" s="28">
        <f t="shared" si="14"/>
        <v>0.013344907407407406</v>
      </c>
      <c r="I229" s="23">
        <f>F229-INDEX($F$5:$F$313,MATCH(D229,$D$5:$D$313,0))</f>
        <v>0.013344907407407406</v>
      </c>
    </row>
    <row r="230" spans="1:9" ht="18" customHeight="1">
      <c r="A230" s="21" t="s">
        <v>241</v>
      </c>
      <c r="B230" s="69" t="s">
        <v>618</v>
      </c>
      <c r="C230" s="73"/>
      <c r="D230" s="22" t="s">
        <v>340</v>
      </c>
      <c r="E230" s="44" t="s">
        <v>468</v>
      </c>
      <c r="F230" s="28">
        <v>0.03668981481481482</v>
      </c>
      <c r="G230" s="22" t="str">
        <f t="shared" si="13"/>
        <v>5.17/km</v>
      </c>
      <c r="H230" s="28">
        <f t="shared" si="14"/>
        <v>0.01336805555555556</v>
      </c>
      <c r="I230" s="23">
        <f>F230-INDEX($F$5:$F$313,MATCH(D230,$D$5:$D$313,0))</f>
        <v>0.007407407407407415</v>
      </c>
    </row>
    <row r="231" spans="1:9" ht="18" customHeight="1">
      <c r="A231" s="21" t="s">
        <v>242</v>
      </c>
      <c r="B231" s="69" t="s">
        <v>619</v>
      </c>
      <c r="C231" s="73"/>
      <c r="D231" s="22" t="s">
        <v>332</v>
      </c>
      <c r="E231" s="44" t="s">
        <v>341</v>
      </c>
      <c r="F231" s="28">
        <v>0.036770833333333336</v>
      </c>
      <c r="G231" s="22" t="str">
        <f t="shared" si="13"/>
        <v>5.18/km</v>
      </c>
      <c r="H231" s="28">
        <f t="shared" si="14"/>
        <v>0.013449074074074075</v>
      </c>
      <c r="I231" s="23">
        <f>F231-INDEX($F$5:$F$313,MATCH(D231,$D$5:$D$313,0))</f>
        <v>0.009097222222222225</v>
      </c>
    </row>
    <row r="232" spans="1:9" ht="18" customHeight="1">
      <c r="A232" s="21" t="s">
        <v>243</v>
      </c>
      <c r="B232" s="69" t="s">
        <v>620</v>
      </c>
      <c r="C232" s="73"/>
      <c r="D232" s="22" t="s">
        <v>340</v>
      </c>
      <c r="E232" s="44" t="s">
        <v>344</v>
      </c>
      <c r="F232" s="28">
        <v>0.036770833333333336</v>
      </c>
      <c r="G232" s="22" t="str">
        <f t="shared" si="13"/>
        <v>5.18/km</v>
      </c>
      <c r="H232" s="28">
        <f t="shared" si="14"/>
        <v>0.013449074074074075</v>
      </c>
      <c r="I232" s="23">
        <f>F232-INDEX($F$5:$F$313,MATCH(D232,$D$5:$D$313,0))</f>
        <v>0.00748842592592593</v>
      </c>
    </row>
    <row r="233" spans="1:9" ht="18" customHeight="1">
      <c r="A233" s="21" t="s">
        <v>244</v>
      </c>
      <c r="B233" s="69" t="s">
        <v>621</v>
      </c>
      <c r="C233" s="73"/>
      <c r="D233" s="22" t="s">
        <v>327</v>
      </c>
      <c r="E233" s="44" t="s">
        <v>471</v>
      </c>
      <c r="F233" s="28">
        <v>0.03678240740740741</v>
      </c>
      <c r="G233" s="22" t="str">
        <f t="shared" si="13"/>
        <v>5.18/km</v>
      </c>
      <c r="H233" s="28">
        <f t="shared" si="14"/>
        <v>0.013460648148148149</v>
      </c>
      <c r="I233" s="23">
        <f>F233-INDEX($F$5:$F$313,MATCH(D233,$D$5:$D$313,0))</f>
        <v>0.013460648148148149</v>
      </c>
    </row>
    <row r="234" spans="1:9" ht="18" customHeight="1">
      <c r="A234" s="21" t="s">
        <v>245</v>
      </c>
      <c r="B234" s="69" t="s">
        <v>622</v>
      </c>
      <c r="C234" s="73"/>
      <c r="D234" s="22" t="s">
        <v>326</v>
      </c>
      <c r="E234" s="44" t="s">
        <v>471</v>
      </c>
      <c r="F234" s="28">
        <v>0.03679398148148148</v>
      </c>
      <c r="G234" s="22" t="str">
        <f t="shared" si="13"/>
        <v>5.18/km</v>
      </c>
      <c r="H234" s="28">
        <f t="shared" si="14"/>
        <v>0.013472222222222222</v>
      </c>
      <c r="I234" s="23">
        <f>F234-INDEX($F$5:$F$313,MATCH(D234,$D$5:$D$313,0))</f>
        <v>0.012627314814814817</v>
      </c>
    </row>
    <row r="235" spans="1:9" ht="18" customHeight="1">
      <c r="A235" s="21" t="s">
        <v>246</v>
      </c>
      <c r="B235" s="69" t="s">
        <v>623</v>
      </c>
      <c r="C235" s="73"/>
      <c r="D235" s="22" t="s">
        <v>329</v>
      </c>
      <c r="E235" s="44" t="s">
        <v>200</v>
      </c>
      <c r="F235" s="28">
        <v>0.03686342592592593</v>
      </c>
      <c r="G235" s="22" t="str">
        <f t="shared" si="13"/>
        <v>5.19/km</v>
      </c>
      <c r="H235" s="28">
        <f t="shared" si="14"/>
        <v>0.01354166666666667</v>
      </c>
      <c r="I235" s="23">
        <f>F235-INDEX($F$5:$F$313,MATCH(D235,$D$5:$D$313,0))</f>
        <v>0.01336805555555556</v>
      </c>
    </row>
    <row r="236" spans="1:9" ht="18" customHeight="1">
      <c r="A236" s="21" t="s">
        <v>247</v>
      </c>
      <c r="B236" s="69" t="s">
        <v>624</v>
      </c>
      <c r="C236" s="73"/>
      <c r="D236" s="22" t="s">
        <v>342</v>
      </c>
      <c r="E236" s="44" t="s">
        <v>370</v>
      </c>
      <c r="F236" s="28">
        <v>0.036909722222222226</v>
      </c>
      <c r="G236" s="22" t="str">
        <f t="shared" si="13"/>
        <v>5.19/km</v>
      </c>
      <c r="H236" s="28">
        <f t="shared" si="14"/>
        <v>0.013587962962962965</v>
      </c>
      <c r="I236" s="23">
        <f>F236-INDEX($F$5:$F$313,MATCH(D236,$D$5:$D$313,0))</f>
        <v>0.004872685185185188</v>
      </c>
    </row>
    <row r="237" spans="1:9" ht="18" customHeight="1">
      <c r="A237" s="21" t="s">
        <v>248</v>
      </c>
      <c r="B237" s="69" t="s">
        <v>625</v>
      </c>
      <c r="C237" s="73"/>
      <c r="D237" s="22" t="s">
        <v>340</v>
      </c>
      <c r="E237" s="44" t="s">
        <v>453</v>
      </c>
      <c r="F237" s="28">
        <v>0.03692129629629629</v>
      </c>
      <c r="G237" s="22" t="str">
        <f t="shared" si="13"/>
        <v>5.19/km</v>
      </c>
      <c r="H237" s="28">
        <f t="shared" si="14"/>
        <v>0.013599537037037032</v>
      </c>
      <c r="I237" s="23">
        <f>F237-INDEX($F$5:$F$313,MATCH(D237,$D$5:$D$313,0))</f>
        <v>0.007638888888888886</v>
      </c>
    </row>
    <row r="238" spans="1:9" ht="18" customHeight="1">
      <c r="A238" s="21" t="s">
        <v>249</v>
      </c>
      <c r="B238" s="69" t="s">
        <v>626</v>
      </c>
      <c r="C238" s="73"/>
      <c r="D238" s="22" t="s">
        <v>326</v>
      </c>
      <c r="E238" s="44" t="s">
        <v>382</v>
      </c>
      <c r="F238" s="28">
        <v>0.036932870370370366</v>
      </c>
      <c r="G238" s="22" t="str">
        <f t="shared" si="13"/>
        <v>5.19/km</v>
      </c>
      <c r="H238" s="28">
        <f t="shared" si="14"/>
        <v>0.013611111111111105</v>
      </c>
      <c r="I238" s="23">
        <f>F238-INDEX($F$5:$F$313,MATCH(D238,$D$5:$D$313,0))</f>
        <v>0.0127662037037037</v>
      </c>
    </row>
    <row r="239" spans="1:9" ht="18" customHeight="1">
      <c r="A239" s="21" t="s">
        <v>250</v>
      </c>
      <c r="B239" s="69" t="s">
        <v>627</v>
      </c>
      <c r="C239" s="73"/>
      <c r="D239" s="22" t="s">
        <v>330</v>
      </c>
      <c r="E239" s="44" t="s">
        <v>628</v>
      </c>
      <c r="F239" s="28">
        <v>0.03703703703703704</v>
      </c>
      <c r="G239" s="22" t="str">
        <f t="shared" si="13"/>
        <v>5.20/km</v>
      </c>
      <c r="H239" s="28">
        <f t="shared" si="14"/>
        <v>0.013715277777777781</v>
      </c>
      <c r="I239" s="23">
        <f>F239-INDEX($F$5:$F$313,MATCH(D239,$D$5:$D$313,0))</f>
        <v>0.012152777777777783</v>
      </c>
    </row>
    <row r="240" spans="1:9" ht="18" customHeight="1">
      <c r="A240" s="21" t="s">
        <v>251</v>
      </c>
      <c r="B240" s="69" t="s">
        <v>629</v>
      </c>
      <c r="C240" s="73"/>
      <c r="D240" s="22" t="s">
        <v>330</v>
      </c>
      <c r="E240" s="44" t="s">
        <v>386</v>
      </c>
      <c r="F240" s="28">
        <v>0.03704861111111111</v>
      </c>
      <c r="G240" s="22" t="str">
        <f t="shared" si="13"/>
        <v>5.20/km</v>
      </c>
      <c r="H240" s="28">
        <f t="shared" si="14"/>
        <v>0.013726851851851848</v>
      </c>
      <c r="I240" s="23">
        <f>F240-INDEX($F$5:$F$313,MATCH(D240,$D$5:$D$313,0))</f>
        <v>0.01216435185185185</v>
      </c>
    </row>
    <row r="241" spans="1:9" ht="18" customHeight="1">
      <c r="A241" s="21" t="s">
        <v>253</v>
      </c>
      <c r="B241" s="69" t="s">
        <v>630</v>
      </c>
      <c r="C241" s="73"/>
      <c r="D241" s="22" t="s">
        <v>329</v>
      </c>
      <c r="E241" s="44" t="s">
        <v>200</v>
      </c>
      <c r="F241" s="28">
        <v>0.03706018518518519</v>
      </c>
      <c r="G241" s="22" t="str">
        <f t="shared" si="13"/>
        <v>5.20/km</v>
      </c>
      <c r="H241" s="28">
        <f t="shared" si="14"/>
        <v>0.013738425925925928</v>
      </c>
      <c r="I241" s="23">
        <f>F241-INDEX($F$5:$F$313,MATCH(D241,$D$5:$D$313,0))</f>
        <v>0.013564814814814818</v>
      </c>
    </row>
    <row r="242" spans="1:9" ht="18" customHeight="1">
      <c r="A242" s="21" t="s">
        <v>254</v>
      </c>
      <c r="B242" s="69" t="s">
        <v>631</v>
      </c>
      <c r="C242" s="73"/>
      <c r="D242" s="22" t="s">
        <v>339</v>
      </c>
      <c r="E242" s="44" t="s">
        <v>198</v>
      </c>
      <c r="F242" s="28">
        <v>0.03706018518518519</v>
      </c>
      <c r="G242" s="22" t="str">
        <f t="shared" si="13"/>
        <v>5.20/km</v>
      </c>
      <c r="H242" s="28">
        <f t="shared" si="14"/>
        <v>0.013738425925925928</v>
      </c>
      <c r="I242" s="23">
        <f>F242-INDEX($F$5:$F$313,MATCH(D242,$D$5:$D$313,0))</f>
        <v>0.0065046296296296345</v>
      </c>
    </row>
    <row r="243" spans="1:9" ht="18" customHeight="1">
      <c r="A243" s="21" t="s">
        <v>255</v>
      </c>
      <c r="B243" s="69" t="s">
        <v>632</v>
      </c>
      <c r="C243" s="73"/>
      <c r="D243" s="22" t="s">
        <v>339</v>
      </c>
      <c r="E243" s="44" t="s">
        <v>370</v>
      </c>
      <c r="F243" s="28">
        <v>0.0370949074074074</v>
      </c>
      <c r="G243" s="22" t="str">
        <f t="shared" si="13"/>
        <v>5.21/km</v>
      </c>
      <c r="H243" s="28">
        <f t="shared" si="14"/>
        <v>0.013773148148148142</v>
      </c>
      <c r="I243" s="23">
        <f>F243-INDEX($F$5:$F$313,MATCH(D243,$D$5:$D$313,0))</f>
        <v>0.006539351851851848</v>
      </c>
    </row>
    <row r="244" spans="1:9" ht="18" customHeight="1">
      <c r="A244" s="21" t="s">
        <v>256</v>
      </c>
      <c r="B244" s="69" t="s">
        <v>633</v>
      </c>
      <c r="C244" s="73"/>
      <c r="D244" s="22" t="s">
        <v>340</v>
      </c>
      <c r="E244" s="44" t="s">
        <v>416</v>
      </c>
      <c r="F244" s="28">
        <v>0.0370949074074074</v>
      </c>
      <c r="G244" s="22" t="str">
        <f t="shared" si="13"/>
        <v>5.21/km</v>
      </c>
      <c r="H244" s="28">
        <f t="shared" si="14"/>
        <v>0.013773148148148142</v>
      </c>
      <c r="I244" s="23">
        <f>F244-INDEX($F$5:$F$313,MATCH(D244,$D$5:$D$313,0))</f>
        <v>0.0078124999999999965</v>
      </c>
    </row>
    <row r="245" spans="1:9" ht="18" customHeight="1">
      <c r="A245" s="21" t="s">
        <v>257</v>
      </c>
      <c r="B245" s="69" t="s">
        <v>634</v>
      </c>
      <c r="C245" s="73"/>
      <c r="D245" s="22" t="s">
        <v>335</v>
      </c>
      <c r="E245" s="44" t="s">
        <v>334</v>
      </c>
      <c r="F245" s="28">
        <v>0.0370949074074074</v>
      </c>
      <c r="G245" s="22" t="str">
        <f t="shared" si="13"/>
        <v>5.21/km</v>
      </c>
      <c r="H245" s="28">
        <f t="shared" si="14"/>
        <v>0.013773148148148142</v>
      </c>
      <c r="I245" s="23">
        <f>F245-INDEX($F$5:$F$313,MATCH(D245,$D$5:$D$313,0))</f>
        <v>0.00962962962962963</v>
      </c>
    </row>
    <row r="246" spans="1:9" ht="18" customHeight="1">
      <c r="A246" s="21" t="s">
        <v>258</v>
      </c>
      <c r="B246" s="69" t="s">
        <v>635</v>
      </c>
      <c r="C246" s="73"/>
      <c r="D246" s="22" t="s">
        <v>337</v>
      </c>
      <c r="E246" s="44" t="s">
        <v>377</v>
      </c>
      <c r="F246" s="28">
        <v>0.03711805555555556</v>
      </c>
      <c r="G246" s="22" t="str">
        <f t="shared" si="13"/>
        <v>5.21/km</v>
      </c>
      <c r="H246" s="28">
        <f t="shared" si="14"/>
        <v>0.013796296296296296</v>
      </c>
      <c r="I246" s="23">
        <f>F246-INDEX($F$5:$F$313,MATCH(D246,$D$5:$D$313,0))</f>
        <v>0.005092592592592593</v>
      </c>
    </row>
    <row r="247" spans="1:9" ht="18" customHeight="1">
      <c r="A247" s="21" t="s">
        <v>259</v>
      </c>
      <c r="B247" s="69" t="s">
        <v>636</v>
      </c>
      <c r="C247" s="73"/>
      <c r="D247" s="22" t="s">
        <v>331</v>
      </c>
      <c r="E247" s="44" t="s">
        <v>377</v>
      </c>
      <c r="F247" s="28">
        <v>0.03711805555555556</v>
      </c>
      <c r="G247" s="22" t="str">
        <f t="shared" si="13"/>
        <v>5.21/km</v>
      </c>
      <c r="H247" s="28">
        <f t="shared" si="14"/>
        <v>0.013796296296296296</v>
      </c>
      <c r="I247" s="23">
        <f>F247-INDEX($F$5:$F$313,MATCH(D247,$D$5:$D$313,0))</f>
        <v>0.013449074074074072</v>
      </c>
    </row>
    <row r="248" spans="1:9" ht="18" customHeight="1">
      <c r="A248" s="21" t="s">
        <v>260</v>
      </c>
      <c r="B248" s="69" t="s">
        <v>637</v>
      </c>
      <c r="C248" s="73"/>
      <c r="D248" s="22" t="s">
        <v>345</v>
      </c>
      <c r="E248" s="44" t="s">
        <v>377</v>
      </c>
      <c r="F248" s="28">
        <v>0.03711805555555556</v>
      </c>
      <c r="G248" s="22" t="str">
        <f t="shared" si="13"/>
        <v>5.21/km</v>
      </c>
      <c r="H248" s="28">
        <f t="shared" si="14"/>
        <v>0.013796296296296296</v>
      </c>
      <c r="I248" s="23">
        <f>F248-INDEX($F$5:$F$313,MATCH(D248,$D$5:$D$313,0))</f>
        <v>0.00542824074074074</v>
      </c>
    </row>
    <row r="249" spans="1:9" ht="18" customHeight="1">
      <c r="A249" s="21" t="s">
        <v>261</v>
      </c>
      <c r="B249" s="69" t="s">
        <v>638</v>
      </c>
      <c r="C249" s="73"/>
      <c r="D249" s="22" t="s">
        <v>332</v>
      </c>
      <c r="E249" s="44" t="s">
        <v>377</v>
      </c>
      <c r="F249" s="28">
        <v>0.03712962962962963</v>
      </c>
      <c r="G249" s="22" t="str">
        <f t="shared" si="13"/>
        <v>5.21/km</v>
      </c>
      <c r="H249" s="28">
        <f t="shared" si="14"/>
        <v>0.01380787037037037</v>
      </c>
      <c r="I249" s="23">
        <f>F249-INDEX($F$5:$F$313,MATCH(D249,$D$5:$D$313,0))</f>
        <v>0.00945601851851852</v>
      </c>
    </row>
    <row r="250" spans="1:9" ht="18" customHeight="1">
      <c r="A250" s="21" t="s">
        <v>262</v>
      </c>
      <c r="B250" s="69" t="s">
        <v>639</v>
      </c>
      <c r="C250" s="73"/>
      <c r="D250" s="22" t="s">
        <v>326</v>
      </c>
      <c r="E250" s="44" t="s">
        <v>377</v>
      </c>
      <c r="F250" s="28">
        <v>0.03712962962962963</v>
      </c>
      <c r="G250" s="22" t="str">
        <f t="shared" si="13"/>
        <v>5.21/km</v>
      </c>
      <c r="H250" s="28">
        <f t="shared" si="14"/>
        <v>0.01380787037037037</v>
      </c>
      <c r="I250" s="23">
        <f>F250-INDEX($F$5:$F$313,MATCH(D250,$D$5:$D$313,0))</f>
        <v>0.012962962962962964</v>
      </c>
    </row>
    <row r="251" spans="1:9" ht="18" customHeight="1">
      <c r="A251" s="21" t="s">
        <v>263</v>
      </c>
      <c r="B251" s="69" t="s">
        <v>640</v>
      </c>
      <c r="C251" s="73"/>
      <c r="D251" s="22" t="s">
        <v>330</v>
      </c>
      <c r="E251" s="44" t="s">
        <v>377</v>
      </c>
      <c r="F251" s="28">
        <v>0.03712962962962963</v>
      </c>
      <c r="G251" s="22" t="str">
        <f t="shared" si="13"/>
        <v>5.21/km</v>
      </c>
      <c r="H251" s="28">
        <f t="shared" si="14"/>
        <v>0.01380787037037037</v>
      </c>
      <c r="I251" s="23">
        <f>F251-INDEX($F$5:$F$313,MATCH(D251,$D$5:$D$313,0))</f>
        <v>0.012245370370370372</v>
      </c>
    </row>
    <row r="252" spans="1:9" ht="18" customHeight="1">
      <c r="A252" s="21" t="s">
        <v>264</v>
      </c>
      <c r="B252" s="69" t="s">
        <v>641</v>
      </c>
      <c r="C252" s="73"/>
      <c r="D252" s="22" t="s">
        <v>342</v>
      </c>
      <c r="E252" s="44" t="s">
        <v>200</v>
      </c>
      <c r="F252" s="28">
        <v>0.037141203703703704</v>
      </c>
      <c r="G252" s="22" t="str">
        <f t="shared" si="13"/>
        <v>5.21/km</v>
      </c>
      <c r="H252" s="28">
        <f t="shared" si="14"/>
        <v>0.013819444444444443</v>
      </c>
      <c r="I252" s="23">
        <f>F252-INDEX($F$5:$F$313,MATCH(D252,$D$5:$D$313,0))</f>
        <v>0.005104166666666667</v>
      </c>
    </row>
    <row r="253" spans="1:9" ht="18" customHeight="1">
      <c r="A253" s="21" t="s">
        <v>265</v>
      </c>
      <c r="B253" s="69" t="s">
        <v>642</v>
      </c>
      <c r="C253" s="73"/>
      <c r="D253" s="22" t="s">
        <v>348</v>
      </c>
      <c r="E253" s="44" t="s">
        <v>435</v>
      </c>
      <c r="F253" s="28">
        <v>0.037175925925925925</v>
      </c>
      <c r="G253" s="22" t="str">
        <f t="shared" si="13"/>
        <v>5.21/km</v>
      </c>
      <c r="H253" s="28">
        <f t="shared" si="14"/>
        <v>0.013854166666666664</v>
      </c>
      <c r="I253" s="23">
        <f>F253-INDEX($F$5:$F$313,MATCH(D253,$D$5:$D$313,0))</f>
        <v>0.00106481481481481</v>
      </c>
    </row>
    <row r="254" spans="1:9" ht="18" customHeight="1">
      <c r="A254" s="21" t="s">
        <v>266</v>
      </c>
      <c r="B254" s="69" t="s">
        <v>643</v>
      </c>
      <c r="C254" s="73"/>
      <c r="D254" s="22" t="s">
        <v>335</v>
      </c>
      <c r="E254" s="44" t="s">
        <v>435</v>
      </c>
      <c r="F254" s="28">
        <v>0.037175925925925925</v>
      </c>
      <c r="G254" s="22" t="str">
        <f t="shared" si="13"/>
        <v>5.21/km</v>
      </c>
      <c r="H254" s="28">
        <f t="shared" si="14"/>
        <v>0.013854166666666664</v>
      </c>
      <c r="I254" s="23">
        <f>F254-INDEX($F$5:$F$313,MATCH(D254,$D$5:$D$313,0))</f>
        <v>0.009710648148148152</v>
      </c>
    </row>
    <row r="255" spans="1:9" ht="18" customHeight="1">
      <c r="A255" s="21" t="s">
        <v>267</v>
      </c>
      <c r="B255" s="69" t="s">
        <v>644</v>
      </c>
      <c r="C255" s="73"/>
      <c r="D255" s="22" t="s">
        <v>327</v>
      </c>
      <c r="E255" s="44" t="s">
        <v>388</v>
      </c>
      <c r="F255" s="28">
        <v>0.0371875</v>
      </c>
      <c r="G255" s="22" t="str">
        <f t="shared" si="13"/>
        <v>5.21/km</v>
      </c>
      <c r="H255" s="28">
        <f t="shared" si="14"/>
        <v>0.013865740740740738</v>
      </c>
      <c r="I255" s="23">
        <f>F255-INDEX($F$5:$F$313,MATCH(D255,$D$5:$D$313,0))</f>
        <v>0.013865740740740738</v>
      </c>
    </row>
    <row r="256" spans="1:9" ht="18" customHeight="1">
      <c r="A256" s="21" t="s">
        <v>268</v>
      </c>
      <c r="B256" s="69" t="s">
        <v>645</v>
      </c>
      <c r="C256" s="73"/>
      <c r="D256" s="22" t="s">
        <v>331</v>
      </c>
      <c r="E256" s="44" t="s">
        <v>646</v>
      </c>
      <c r="F256" s="28">
        <v>0.03719907407407407</v>
      </c>
      <c r="G256" s="22" t="str">
        <f t="shared" si="13"/>
        <v>5.21/km</v>
      </c>
      <c r="H256" s="28">
        <f t="shared" si="14"/>
        <v>0.013877314814814811</v>
      </c>
      <c r="I256" s="23">
        <f>F256-INDEX($F$5:$F$313,MATCH(D256,$D$5:$D$313,0))</f>
        <v>0.013530092592592587</v>
      </c>
    </row>
    <row r="257" spans="1:9" ht="18" customHeight="1">
      <c r="A257" s="21" t="s">
        <v>269</v>
      </c>
      <c r="B257" s="69" t="s">
        <v>647</v>
      </c>
      <c r="C257" s="73"/>
      <c r="D257" s="22" t="s">
        <v>327</v>
      </c>
      <c r="E257" s="44" t="s">
        <v>646</v>
      </c>
      <c r="F257" s="28">
        <v>0.03719907407407407</v>
      </c>
      <c r="G257" s="22" t="str">
        <f t="shared" si="13"/>
        <v>5.21/km</v>
      </c>
      <c r="H257" s="28">
        <f t="shared" si="14"/>
        <v>0.013877314814814811</v>
      </c>
      <c r="I257" s="23">
        <f>F257-INDEX($F$5:$F$313,MATCH(D257,$D$5:$D$313,0))</f>
        <v>0.013877314814814811</v>
      </c>
    </row>
    <row r="258" spans="1:9" ht="18" customHeight="1">
      <c r="A258" s="21" t="s">
        <v>270</v>
      </c>
      <c r="B258" s="69" t="s">
        <v>648</v>
      </c>
      <c r="C258" s="73"/>
      <c r="D258" s="22" t="s">
        <v>331</v>
      </c>
      <c r="E258" s="44" t="s">
        <v>646</v>
      </c>
      <c r="F258" s="28">
        <v>0.03719907407407407</v>
      </c>
      <c r="G258" s="22" t="str">
        <f t="shared" si="13"/>
        <v>5.21/km</v>
      </c>
      <c r="H258" s="28">
        <f t="shared" si="14"/>
        <v>0.013877314814814811</v>
      </c>
      <c r="I258" s="23">
        <f>F258-INDEX($F$5:$F$313,MATCH(D258,$D$5:$D$313,0))</f>
        <v>0.013530092592592587</v>
      </c>
    </row>
    <row r="259" spans="1:9" ht="18" customHeight="1">
      <c r="A259" s="21" t="s">
        <v>271</v>
      </c>
      <c r="B259" s="69" t="s">
        <v>649</v>
      </c>
      <c r="C259" s="73"/>
      <c r="D259" s="22" t="s">
        <v>335</v>
      </c>
      <c r="E259" s="44" t="s">
        <v>199</v>
      </c>
      <c r="F259" s="28">
        <v>0.03725694444444445</v>
      </c>
      <c r="G259" s="22" t="str">
        <f t="shared" si="13"/>
        <v>5.22/km</v>
      </c>
      <c r="H259" s="28">
        <f t="shared" si="14"/>
        <v>0.013935185185185186</v>
      </c>
      <c r="I259" s="23">
        <f>F259-INDEX($F$5:$F$313,MATCH(D259,$D$5:$D$313,0))</f>
        <v>0.009791666666666674</v>
      </c>
    </row>
    <row r="260" spans="1:9" ht="18" customHeight="1">
      <c r="A260" s="21" t="s">
        <v>272</v>
      </c>
      <c r="B260" s="69" t="s">
        <v>650</v>
      </c>
      <c r="C260" s="73"/>
      <c r="D260" s="22" t="s">
        <v>342</v>
      </c>
      <c r="E260" s="44" t="s">
        <v>388</v>
      </c>
      <c r="F260" s="28">
        <v>0.03725694444444445</v>
      </c>
      <c r="G260" s="22" t="str">
        <f t="shared" si="13"/>
        <v>5.22/km</v>
      </c>
      <c r="H260" s="28">
        <f t="shared" si="14"/>
        <v>0.013935185185185186</v>
      </c>
      <c r="I260" s="23">
        <f>F260-INDEX($F$5:$F$313,MATCH(D260,$D$5:$D$313,0))</f>
        <v>0.005219907407407409</v>
      </c>
    </row>
    <row r="261" spans="1:9" ht="18" customHeight="1">
      <c r="A261" s="21" t="s">
        <v>273</v>
      </c>
      <c r="B261" s="69" t="s">
        <v>651</v>
      </c>
      <c r="C261" s="73"/>
      <c r="D261" s="22" t="s">
        <v>335</v>
      </c>
      <c r="E261" s="44" t="s">
        <v>377</v>
      </c>
      <c r="F261" s="28">
        <v>0.03741898148148148</v>
      </c>
      <c r="G261" s="22" t="str">
        <f t="shared" si="13"/>
        <v>5.23/km</v>
      </c>
      <c r="H261" s="28">
        <f t="shared" si="14"/>
        <v>0.014097222222222216</v>
      </c>
      <c r="I261" s="23">
        <f>F261-INDEX($F$5:$F$313,MATCH(D261,$D$5:$D$313,0))</f>
        <v>0.009953703703703704</v>
      </c>
    </row>
    <row r="262" spans="1:9" ht="18" customHeight="1">
      <c r="A262" s="21" t="s">
        <v>274</v>
      </c>
      <c r="B262" s="69" t="s">
        <v>652</v>
      </c>
      <c r="C262" s="73"/>
      <c r="D262" s="22" t="s">
        <v>342</v>
      </c>
      <c r="E262" s="44" t="s">
        <v>435</v>
      </c>
      <c r="F262" s="28">
        <v>0.037488425925925925</v>
      </c>
      <c r="G262" s="22" t="str">
        <f t="shared" si="13"/>
        <v>5.24/km</v>
      </c>
      <c r="H262" s="28">
        <f t="shared" si="14"/>
        <v>0.014166666666666664</v>
      </c>
      <c r="I262" s="23">
        <f>F262-INDEX($F$5:$F$313,MATCH(D262,$D$5:$D$313,0))</f>
        <v>0.0054513888888888876</v>
      </c>
    </row>
    <row r="263" spans="1:9" ht="18" customHeight="1">
      <c r="A263" s="21" t="s">
        <v>275</v>
      </c>
      <c r="B263" s="69" t="s">
        <v>653</v>
      </c>
      <c r="C263" s="73"/>
      <c r="D263" s="22" t="s">
        <v>345</v>
      </c>
      <c r="E263" s="44" t="s">
        <v>341</v>
      </c>
      <c r="F263" s="28">
        <v>0.03755787037037037</v>
      </c>
      <c r="G263" s="22" t="str">
        <f t="shared" si="13"/>
        <v>5.25/km</v>
      </c>
      <c r="H263" s="28">
        <f t="shared" si="14"/>
        <v>0.014236111111111113</v>
      </c>
      <c r="I263" s="23">
        <f>F263-INDEX($F$5:$F$313,MATCH(D263,$D$5:$D$313,0))</f>
        <v>0.005868055555555557</v>
      </c>
    </row>
    <row r="264" spans="1:9" ht="18" customHeight="1">
      <c r="A264" s="21" t="s">
        <v>276</v>
      </c>
      <c r="B264" s="69" t="s">
        <v>654</v>
      </c>
      <c r="C264" s="73"/>
      <c r="D264" s="22" t="s">
        <v>339</v>
      </c>
      <c r="E264" s="44" t="s">
        <v>341</v>
      </c>
      <c r="F264" s="28">
        <v>0.03756944444444445</v>
      </c>
      <c r="G264" s="22" t="str">
        <f t="shared" si="13"/>
        <v>5.25/km</v>
      </c>
      <c r="H264" s="28">
        <f t="shared" si="14"/>
        <v>0.014247685185185186</v>
      </c>
      <c r="I264" s="23">
        <f>F264-INDEX($F$5:$F$313,MATCH(D264,$D$5:$D$313,0))</f>
        <v>0.007013888888888892</v>
      </c>
    </row>
    <row r="265" spans="1:9" ht="18" customHeight="1">
      <c r="A265" s="21" t="s">
        <v>277</v>
      </c>
      <c r="B265" s="69" t="s">
        <v>655</v>
      </c>
      <c r="C265" s="73"/>
      <c r="D265" s="22" t="s">
        <v>342</v>
      </c>
      <c r="E265" s="44" t="s">
        <v>358</v>
      </c>
      <c r="F265" s="28">
        <v>0.03761574074074074</v>
      </c>
      <c r="G265" s="22" t="str">
        <f t="shared" si="13"/>
        <v>5.25/km</v>
      </c>
      <c r="H265" s="28">
        <f t="shared" si="14"/>
        <v>0.01429398148148148</v>
      </c>
      <c r="I265" s="23">
        <f>F265-INDEX($F$5:$F$313,MATCH(D265,$D$5:$D$313,0))</f>
        <v>0.005578703703703704</v>
      </c>
    </row>
    <row r="266" spans="1:9" ht="18" customHeight="1">
      <c r="A266" s="21" t="s">
        <v>278</v>
      </c>
      <c r="B266" s="69" t="s">
        <v>656</v>
      </c>
      <c r="C266" s="73"/>
      <c r="D266" s="22" t="s">
        <v>331</v>
      </c>
      <c r="E266" s="44" t="s">
        <v>358</v>
      </c>
      <c r="F266" s="28">
        <v>0.03767361111111111</v>
      </c>
      <c r="G266" s="22" t="str">
        <f t="shared" si="13"/>
        <v>5.26/km</v>
      </c>
      <c r="H266" s="28">
        <f t="shared" si="14"/>
        <v>0.014351851851851848</v>
      </c>
      <c r="I266" s="23">
        <f>F266-INDEX($F$5:$F$313,MATCH(D266,$D$5:$D$313,0))</f>
        <v>0.014004629629629624</v>
      </c>
    </row>
    <row r="267" spans="1:9" ht="18" customHeight="1">
      <c r="A267" s="21" t="s">
        <v>279</v>
      </c>
      <c r="B267" s="69" t="s">
        <v>657</v>
      </c>
      <c r="C267" s="73"/>
      <c r="D267" s="22" t="s">
        <v>346</v>
      </c>
      <c r="E267" s="44" t="s">
        <v>370</v>
      </c>
      <c r="F267" s="28">
        <v>0.03803240740740741</v>
      </c>
      <c r="G267" s="22" t="str">
        <f t="shared" si="13"/>
        <v>5.29/km</v>
      </c>
      <c r="H267" s="28">
        <f t="shared" si="14"/>
        <v>0.01471064814814815</v>
      </c>
      <c r="I267" s="23">
        <f>F267-INDEX($F$5:$F$313,MATCH(D267,$D$5:$D$313,0))</f>
        <v>0.005972222222222226</v>
      </c>
    </row>
    <row r="268" spans="1:9" ht="18" customHeight="1">
      <c r="A268" s="21" t="s">
        <v>280</v>
      </c>
      <c r="B268" s="69" t="s">
        <v>658</v>
      </c>
      <c r="C268" s="73"/>
      <c r="D268" s="22" t="s">
        <v>326</v>
      </c>
      <c r="E268" s="44" t="s">
        <v>382</v>
      </c>
      <c r="F268" s="28">
        <v>0.03805555555555556</v>
      </c>
      <c r="G268" s="22" t="str">
        <f t="shared" si="13"/>
        <v>5.29/km</v>
      </c>
      <c r="H268" s="28">
        <f t="shared" si="14"/>
        <v>0.014733796296296297</v>
      </c>
      <c r="I268" s="23">
        <f>F268-INDEX($F$5:$F$313,MATCH(D268,$D$5:$D$313,0))</f>
        <v>0.013888888888888892</v>
      </c>
    </row>
    <row r="269" spans="1:9" ht="18" customHeight="1">
      <c r="A269" s="21" t="s">
        <v>281</v>
      </c>
      <c r="B269" s="69" t="s">
        <v>659</v>
      </c>
      <c r="C269" s="73"/>
      <c r="D269" s="22" t="s">
        <v>335</v>
      </c>
      <c r="E269" s="44" t="s">
        <v>370</v>
      </c>
      <c r="F269" s="28">
        <v>0.03824074074074074</v>
      </c>
      <c r="G269" s="22" t="str">
        <f t="shared" si="13"/>
        <v>5.30/km</v>
      </c>
      <c r="H269" s="28">
        <f t="shared" si="14"/>
        <v>0.014918981481481481</v>
      </c>
      <c r="I269" s="23">
        <f>F269-INDEX($F$5:$F$313,MATCH(D269,$D$5:$D$313,0))</f>
        <v>0.01077546296296297</v>
      </c>
    </row>
    <row r="270" spans="1:9" ht="18" customHeight="1">
      <c r="A270" s="40" t="s">
        <v>282</v>
      </c>
      <c r="B270" s="75" t="s">
        <v>660</v>
      </c>
      <c r="C270" s="76"/>
      <c r="D270" s="41" t="s">
        <v>343</v>
      </c>
      <c r="E270" s="47" t="s">
        <v>197</v>
      </c>
      <c r="F270" s="42">
        <v>0.03832175925925926</v>
      </c>
      <c r="G270" s="41" t="str">
        <f t="shared" si="13"/>
        <v>5.31/km</v>
      </c>
      <c r="H270" s="42">
        <f t="shared" si="14"/>
        <v>0.014999999999999996</v>
      </c>
      <c r="I270" s="43">
        <f>F270-INDEX($F$5:$F$313,MATCH(D270,$D$5:$D$313,0))</f>
        <v>0.007476851851851853</v>
      </c>
    </row>
    <row r="271" spans="1:9" ht="18" customHeight="1">
      <c r="A271" s="21" t="s">
        <v>283</v>
      </c>
      <c r="B271" s="69" t="s">
        <v>661</v>
      </c>
      <c r="C271" s="73"/>
      <c r="D271" s="22" t="s">
        <v>343</v>
      </c>
      <c r="E271" s="44" t="s">
        <v>662</v>
      </c>
      <c r="F271" s="28">
        <v>0.03850694444444445</v>
      </c>
      <c r="G271" s="22" t="str">
        <f t="shared" si="13"/>
        <v>5.33/km</v>
      </c>
      <c r="H271" s="28">
        <f t="shared" si="14"/>
        <v>0.015185185185185187</v>
      </c>
      <c r="I271" s="23">
        <f>F271-INDEX($F$5:$F$313,MATCH(D271,$D$5:$D$313,0))</f>
        <v>0.007662037037037044</v>
      </c>
    </row>
    <row r="272" spans="1:9" ht="18" customHeight="1">
      <c r="A272" s="21" t="s">
        <v>284</v>
      </c>
      <c r="B272" s="69" t="s">
        <v>663</v>
      </c>
      <c r="C272" s="73"/>
      <c r="D272" s="22" t="s">
        <v>327</v>
      </c>
      <c r="E272" s="44" t="s">
        <v>370</v>
      </c>
      <c r="F272" s="28">
        <v>0.03855324074074074</v>
      </c>
      <c r="G272" s="22" t="str">
        <f t="shared" si="13"/>
        <v>5.33/km</v>
      </c>
      <c r="H272" s="28">
        <f t="shared" si="14"/>
        <v>0.015231481481481481</v>
      </c>
      <c r="I272" s="23">
        <f>F272-INDEX($F$5:$F$313,MATCH(D272,$D$5:$D$313,0))</f>
        <v>0.015231481481481481</v>
      </c>
    </row>
    <row r="273" spans="1:9" ht="18" customHeight="1">
      <c r="A273" s="21" t="s">
        <v>285</v>
      </c>
      <c r="B273" s="69" t="s">
        <v>664</v>
      </c>
      <c r="C273" s="73"/>
      <c r="D273" s="22" t="s">
        <v>330</v>
      </c>
      <c r="E273" s="44" t="s">
        <v>414</v>
      </c>
      <c r="F273" s="28">
        <v>0.03863425925925926</v>
      </c>
      <c r="G273" s="22" t="str">
        <f t="shared" si="13"/>
        <v>5.34/km</v>
      </c>
      <c r="H273" s="28">
        <f t="shared" si="14"/>
        <v>0.015312499999999996</v>
      </c>
      <c r="I273" s="23">
        <f>F273-INDEX($F$5:$F$313,MATCH(D273,$D$5:$D$313,0))</f>
        <v>0.013749999999999998</v>
      </c>
    </row>
    <row r="274" spans="1:9" ht="18" customHeight="1">
      <c r="A274" s="21" t="s">
        <v>286</v>
      </c>
      <c r="B274" s="69" t="s">
        <v>665</v>
      </c>
      <c r="C274" s="73"/>
      <c r="D274" s="22" t="s">
        <v>343</v>
      </c>
      <c r="E274" s="44" t="s">
        <v>370</v>
      </c>
      <c r="F274" s="28">
        <v>0.038657407407407404</v>
      </c>
      <c r="G274" s="22" t="str">
        <f t="shared" si="13"/>
        <v>5.34/km</v>
      </c>
      <c r="H274" s="28">
        <f t="shared" si="14"/>
        <v>0.015335648148148143</v>
      </c>
      <c r="I274" s="23">
        <f>F274-INDEX($F$5:$F$313,MATCH(D274,$D$5:$D$313,0))</f>
        <v>0.0078125</v>
      </c>
    </row>
    <row r="275" spans="1:9" ht="18" customHeight="1">
      <c r="A275" s="21" t="s">
        <v>287</v>
      </c>
      <c r="B275" s="69" t="s">
        <v>666</v>
      </c>
      <c r="C275" s="73"/>
      <c r="D275" s="22" t="s">
        <v>326</v>
      </c>
      <c r="E275" s="44" t="s">
        <v>360</v>
      </c>
      <c r="F275" s="28">
        <v>0.03871527777777778</v>
      </c>
      <c r="G275" s="22" t="str">
        <f t="shared" si="13"/>
        <v>5.35/km</v>
      </c>
      <c r="H275" s="28">
        <f t="shared" si="14"/>
        <v>0.015393518518518518</v>
      </c>
      <c r="I275" s="23">
        <f>F275-INDEX($F$5:$F$313,MATCH(D275,$D$5:$D$313,0))</f>
        <v>0.014548611111111113</v>
      </c>
    </row>
    <row r="276" spans="1:9" ht="18" customHeight="1">
      <c r="A276" s="21" t="s">
        <v>288</v>
      </c>
      <c r="B276" s="69" t="s">
        <v>667</v>
      </c>
      <c r="C276" s="73"/>
      <c r="D276" s="22" t="s">
        <v>346</v>
      </c>
      <c r="E276" s="44" t="s">
        <v>370</v>
      </c>
      <c r="F276" s="28">
        <v>0.03871527777777778</v>
      </c>
      <c r="G276" s="22" t="str">
        <f t="shared" si="13"/>
        <v>5.35/km</v>
      </c>
      <c r="H276" s="28">
        <f t="shared" si="14"/>
        <v>0.015393518518518518</v>
      </c>
      <c r="I276" s="23">
        <f>F276-INDEX($F$5:$F$313,MATCH(D276,$D$5:$D$313,0))</f>
        <v>0.006655092592592594</v>
      </c>
    </row>
    <row r="277" spans="1:9" ht="18" customHeight="1">
      <c r="A277" s="21" t="s">
        <v>289</v>
      </c>
      <c r="B277" s="69" t="s">
        <v>668</v>
      </c>
      <c r="C277" s="73"/>
      <c r="D277" s="22" t="s">
        <v>348</v>
      </c>
      <c r="E277" s="44" t="s">
        <v>471</v>
      </c>
      <c r="F277" s="28">
        <v>0.03876157407407408</v>
      </c>
      <c r="G277" s="22" t="str">
        <f t="shared" si="13"/>
        <v>5.35/km</v>
      </c>
      <c r="H277" s="28">
        <f t="shared" si="14"/>
        <v>0.01543981481481482</v>
      </c>
      <c r="I277" s="23">
        <f>F277-INDEX($F$5:$F$313,MATCH(D277,$D$5:$D$313,0))</f>
        <v>0.0026504629629629656</v>
      </c>
    </row>
    <row r="278" spans="1:9" ht="18" customHeight="1">
      <c r="A278" s="21" t="s">
        <v>290</v>
      </c>
      <c r="B278" s="69" t="s">
        <v>669</v>
      </c>
      <c r="C278" s="73"/>
      <c r="D278" s="22" t="s">
        <v>340</v>
      </c>
      <c r="E278" s="44" t="s">
        <v>382</v>
      </c>
      <c r="F278" s="28">
        <v>0.03877314814814815</v>
      </c>
      <c r="G278" s="22" t="str">
        <f aca="true" t="shared" si="15" ref="G278:G313">TEXT(INT((HOUR(F278)*3600+MINUTE(F278)*60+SECOND(F278))/$I$3/60),"0")&amp;"."&amp;TEXT(MOD((HOUR(F278)*3600+MINUTE(F278)*60+SECOND(F278))/$I$3,60),"00")&amp;"/km"</f>
        <v>5.35/km</v>
      </c>
      <c r="H278" s="28">
        <f aca="true" t="shared" si="16" ref="H278:H313">F278-$F$5</f>
        <v>0.015451388888888886</v>
      </c>
      <c r="I278" s="23">
        <f>F278-INDEX($F$5:$F$313,MATCH(D278,$D$5:$D$313,0))</f>
        <v>0.00949074074074074</v>
      </c>
    </row>
    <row r="279" spans="1:9" ht="18" customHeight="1">
      <c r="A279" s="21" t="s">
        <v>291</v>
      </c>
      <c r="B279" s="69" t="s">
        <v>670</v>
      </c>
      <c r="C279" s="73"/>
      <c r="D279" s="22" t="s">
        <v>339</v>
      </c>
      <c r="E279" s="44" t="s">
        <v>401</v>
      </c>
      <c r="F279" s="28">
        <v>0.03881944444444444</v>
      </c>
      <c r="G279" s="22" t="str">
        <f t="shared" si="15"/>
        <v>5.35/km</v>
      </c>
      <c r="H279" s="28">
        <f t="shared" si="16"/>
        <v>0.01549768518518518</v>
      </c>
      <c r="I279" s="23">
        <f>F279-INDEX($F$5:$F$313,MATCH(D279,$D$5:$D$313,0))</f>
        <v>0.008263888888888887</v>
      </c>
    </row>
    <row r="280" spans="1:9" ht="18" customHeight="1">
      <c r="A280" s="21" t="s">
        <v>292</v>
      </c>
      <c r="B280" s="69" t="s">
        <v>671</v>
      </c>
      <c r="C280" s="73"/>
      <c r="D280" s="22" t="s">
        <v>335</v>
      </c>
      <c r="E280" s="44" t="s">
        <v>382</v>
      </c>
      <c r="F280" s="28">
        <v>0.03888888888888889</v>
      </c>
      <c r="G280" s="22" t="str">
        <f t="shared" si="15"/>
        <v>5.36/km</v>
      </c>
      <c r="H280" s="28">
        <f t="shared" si="16"/>
        <v>0.015567129629629629</v>
      </c>
      <c r="I280" s="23">
        <f>F280-INDEX($F$5:$F$313,MATCH(D280,$D$5:$D$313,0))</f>
        <v>0.011423611111111117</v>
      </c>
    </row>
    <row r="281" spans="1:9" ht="18" customHeight="1">
      <c r="A281" s="21" t="s">
        <v>293</v>
      </c>
      <c r="B281" s="69" t="s">
        <v>672</v>
      </c>
      <c r="C281" s="73"/>
      <c r="D281" s="22" t="s">
        <v>343</v>
      </c>
      <c r="E281" s="44" t="s">
        <v>435</v>
      </c>
      <c r="F281" s="28">
        <v>0.03927083333333333</v>
      </c>
      <c r="G281" s="22" t="str">
        <f t="shared" si="15"/>
        <v>5.39/km</v>
      </c>
      <c r="H281" s="28">
        <f t="shared" si="16"/>
        <v>0.01594907407407407</v>
      </c>
      <c r="I281" s="23">
        <f>F281-INDEX($F$5:$F$313,MATCH(D281,$D$5:$D$313,0))</f>
        <v>0.008425925925925927</v>
      </c>
    </row>
    <row r="282" spans="1:9" ht="18" customHeight="1">
      <c r="A282" s="21" t="s">
        <v>294</v>
      </c>
      <c r="B282" s="69" t="s">
        <v>673</v>
      </c>
      <c r="C282" s="73"/>
      <c r="D282" s="22" t="s">
        <v>339</v>
      </c>
      <c r="E282" s="44" t="s">
        <v>198</v>
      </c>
      <c r="F282" s="28">
        <v>0.03940972222222222</v>
      </c>
      <c r="G282" s="22" t="str">
        <f t="shared" si="15"/>
        <v>5.41/km</v>
      </c>
      <c r="H282" s="28">
        <f t="shared" si="16"/>
        <v>0.01608796296296296</v>
      </c>
      <c r="I282" s="23">
        <f>F282-INDEX($F$5:$F$313,MATCH(D282,$D$5:$D$313,0))</f>
        <v>0.008854166666666666</v>
      </c>
    </row>
    <row r="283" spans="1:9" ht="18" customHeight="1">
      <c r="A283" s="21" t="s">
        <v>295</v>
      </c>
      <c r="B283" s="69" t="s">
        <v>674</v>
      </c>
      <c r="C283" s="73"/>
      <c r="D283" s="22" t="s">
        <v>330</v>
      </c>
      <c r="E283" s="44" t="s">
        <v>334</v>
      </c>
      <c r="F283" s="28">
        <v>0.03940972222222222</v>
      </c>
      <c r="G283" s="22" t="str">
        <f t="shared" si="15"/>
        <v>5.41/km</v>
      </c>
      <c r="H283" s="28">
        <f t="shared" si="16"/>
        <v>0.01608796296296296</v>
      </c>
      <c r="I283" s="23">
        <f>F283-INDEX($F$5:$F$313,MATCH(D283,$D$5:$D$313,0))</f>
        <v>0.014525462962962962</v>
      </c>
    </row>
    <row r="284" spans="1:9" ht="18" customHeight="1">
      <c r="A284" s="21" t="s">
        <v>296</v>
      </c>
      <c r="B284" s="69" t="s">
        <v>675</v>
      </c>
      <c r="C284" s="73"/>
      <c r="D284" s="22" t="s">
        <v>352</v>
      </c>
      <c r="E284" s="44" t="s">
        <v>360</v>
      </c>
      <c r="F284" s="28">
        <v>0.03954861111111111</v>
      </c>
      <c r="G284" s="22" t="str">
        <f t="shared" si="15"/>
        <v>5.42/km</v>
      </c>
      <c r="H284" s="28">
        <f t="shared" si="16"/>
        <v>0.01622685185185185</v>
      </c>
      <c r="I284" s="23">
        <f>F284-INDEX($F$5:$F$313,MATCH(D284,$D$5:$D$313,0))</f>
        <v>0.003657407407407408</v>
      </c>
    </row>
    <row r="285" spans="1:9" ht="18" customHeight="1">
      <c r="A285" s="21" t="s">
        <v>297</v>
      </c>
      <c r="B285" s="69" t="s">
        <v>676</v>
      </c>
      <c r="C285" s="73"/>
      <c r="D285" s="22" t="s">
        <v>353</v>
      </c>
      <c r="E285" s="44" t="s">
        <v>471</v>
      </c>
      <c r="F285" s="28">
        <v>0.03966435185185185</v>
      </c>
      <c r="G285" s="22" t="str">
        <f t="shared" si="15"/>
        <v>5.43/km</v>
      </c>
      <c r="H285" s="28">
        <f t="shared" si="16"/>
        <v>0.016342592592592593</v>
      </c>
      <c r="I285" s="23">
        <f>F285-INDEX($F$5:$F$313,MATCH(D285,$D$5:$D$313,0))</f>
        <v>0.0043055555555555555</v>
      </c>
    </row>
    <row r="286" spans="1:9" ht="18" customHeight="1">
      <c r="A286" s="21" t="s">
        <v>298</v>
      </c>
      <c r="B286" s="69" t="s">
        <v>677</v>
      </c>
      <c r="C286" s="73"/>
      <c r="D286" s="22" t="s">
        <v>332</v>
      </c>
      <c r="E286" s="44" t="s">
        <v>360</v>
      </c>
      <c r="F286" s="28">
        <v>0.03978009259259259</v>
      </c>
      <c r="G286" s="22" t="str">
        <f t="shared" si="15"/>
        <v>5.44/km</v>
      </c>
      <c r="H286" s="28">
        <f t="shared" si="16"/>
        <v>0.01645833333333333</v>
      </c>
      <c r="I286" s="23">
        <f>F286-INDEX($F$5:$F$313,MATCH(D286,$D$5:$D$313,0))</f>
        <v>0.012106481481481478</v>
      </c>
    </row>
    <row r="287" spans="1:9" ht="18" customHeight="1">
      <c r="A287" s="21" t="s">
        <v>299</v>
      </c>
      <c r="B287" s="69" t="s">
        <v>678</v>
      </c>
      <c r="C287" s="73"/>
      <c r="D287" s="22" t="s">
        <v>337</v>
      </c>
      <c r="E287" s="44" t="s">
        <v>252</v>
      </c>
      <c r="F287" s="28">
        <v>0.03978009259259259</v>
      </c>
      <c r="G287" s="22" t="str">
        <f t="shared" si="15"/>
        <v>5.44/km</v>
      </c>
      <c r="H287" s="28">
        <f t="shared" si="16"/>
        <v>0.01645833333333333</v>
      </c>
      <c r="I287" s="23">
        <f>F287-INDEX($F$5:$F$313,MATCH(D287,$D$5:$D$313,0))</f>
        <v>0.007754629629629625</v>
      </c>
    </row>
    <row r="288" spans="1:9" ht="18" customHeight="1">
      <c r="A288" s="21" t="s">
        <v>300</v>
      </c>
      <c r="B288" s="69" t="s">
        <v>679</v>
      </c>
      <c r="C288" s="73"/>
      <c r="D288" s="22" t="s">
        <v>353</v>
      </c>
      <c r="E288" s="44" t="s">
        <v>377</v>
      </c>
      <c r="F288" s="28">
        <v>0.04059027777777778</v>
      </c>
      <c r="G288" s="22" t="str">
        <f t="shared" si="15"/>
        <v>5.51/km</v>
      </c>
      <c r="H288" s="28">
        <f t="shared" si="16"/>
        <v>0.01726851851851852</v>
      </c>
      <c r="I288" s="23">
        <f>F288-INDEX($F$5:$F$313,MATCH(D288,$D$5:$D$313,0))</f>
        <v>0.005231481481481483</v>
      </c>
    </row>
    <row r="289" spans="1:9" ht="18" customHeight="1">
      <c r="A289" s="21" t="s">
        <v>301</v>
      </c>
      <c r="B289" s="69" t="s">
        <v>680</v>
      </c>
      <c r="C289" s="73"/>
      <c r="D289" s="22" t="s">
        <v>339</v>
      </c>
      <c r="E289" s="44" t="s">
        <v>489</v>
      </c>
      <c r="F289" s="28">
        <v>0.04083333333333333</v>
      </c>
      <c r="G289" s="22" t="str">
        <f t="shared" si="15"/>
        <v>5.53/km</v>
      </c>
      <c r="H289" s="28">
        <f t="shared" si="16"/>
        <v>0.017511574074074072</v>
      </c>
      <c r="I289" s="23">
        <f>F289-INDEX($F$5:$F$313,MATCH(D289,$D$5:$D$313,0))</f>
        <v>0.010277777777777778</v>
      </c>
    </row>
    <row r="290" spans="1:9" ht="18" customHeight="1">
      <c r="A290" s="21" t="s">
        <v>302</v>
      </c>
      <c r="B290" s="69" t="s">
        <v>681</v>
      </c>
      <c r="C290" s="73"/>
      <c r="D290" s="22" t="s">
        <v>346</v>
      </c>
      <c r="E290" s="44" t="s">
        <v>435</v>
      </c>
      <c r="F290" s="28">
        <v>0.04108796296296296</v>
      </c>
      <c r="G290" s="22" t="str">
        <f t="shared" si="15"/>
        <v>5.55/km</v>
      </c>
      <c r="H290" s="28">
        <f t="shared" si="16"/>
        <v>0.017766203703703697</v>
      </c>
      <c r="I290" s="23">
        <f>F290-INDEX($F$5:$F$313,MATCH(D290,$D$5:$D$313,0))</f>
        <v>0.009027777777777773</v>
      </c>
    </row>
    <row r="291" spans="1:9" ht="18" customHeight="1">
      <c r="A291" s="21" t="s">
        <v>303</v>
      </c>
      <c r="B291" s="69" t="s">
        <v>682</v>
      </c>
      <c r="C291" s="73"/>
      <c r="D291" s="22" t="s">
        <v>332</v>
      </c>
      <c r="E291" s="44" t="s">
        <v>199</v>
      </c>
      <c r="F291" s="28">
        <v>0.041215277777777774</v>
      </c>
      <c r="G291" s="22" t="str">
        <f t="shared" si="15"/>
        <v>5.56/km</v>
      </c>
      <c r="H291" s="28">
        <f t="shared" si="16"/>
        <v>0.017893518518518513</v>
      </c>
      <c r="I291" s="23">
        <f>F291-INDEX($F$5:$F$313,MATCH(D291,$D$5:$D$313,0))</f>
        <v>0.013541666666666664</v>
      </c>
    </row>
    <row r="292" spans="1:9" ht="18" customHeight="1">
      <c r="A292" s="21" t="s">
        <v>304</v>
      </c>
      <c r="B292" s="69" t="s">
        <v>683</v>
      </c>
      <c r="C292" s="73"/>
      <c r="D292" s="22" t="s">
        <v>339</v>
      </c>
      <c r="E292" s="44" t="s">
        <v>370</v>
      </c>
      <c r="F292" s="28">
        <v>0.04150462962962963</v>
      </c>
      <c r="G292" s="22" t="str">
        <f t="shared" si="15"/>
        <v>5.59/km</v>
      </c>
      <c r="H292" s="28">
        <f t="shared" si="16"/>
        <v>0.018182870370370367</v>
      </c>
      <c r="I292" s="23">
        <f>F292-INDEX($F$5:$F$313,MATCH(D292,$D$5:$D$313,0))</f>
        <v>0.010949074074074073</v>
      </c>
    </row>
    <row r="293" spans="1:9" ht="18" customHeight="1">
      <c r="A293" s="21" t="s">
        <v>305</v>
      </c>
      <c r="B293" s="69" t="s">
        <v>684</v>
      </c>
      <c r="C293" s="73"/>
      <c r="D293" s="22" t="s">
        <v>352</v>
      </c>
      <c r="E293" s="44" t="s">
        <v>360</v>
      </c>
      <c r="F293" s="28">
        <v>0.04158564814814815</v>
      </c>
      <c r="G293" s="22" t="str">
        <f t="shared" si="15"/>
        <v>5.59/km</v>
      </c>
      <c r="H293" s="28">
        <f t="shared" si="16"/>
        <v>0.01826388888888889</v>
      </c>
      <c r="I293" s="23">
        <f>F293-INDEX($F$5:$F$313,MATCH(D293,$D$5:$D$313,0))</f>
        <v>0.005694444444444446</v>
      </c>
    </row>
    <row r="294" spans="1:9" ht="18" customHeight="1">
      <c r="A294" s="21" t="s">
        <v>306</v>
      </c>
      <c r="B294" s="69" t="s">
        <v>685</v>
      </c>
      <c r="C294" s="73"/>
      <c r="D294" s="22" t="s">
        <v>335</v>
      </c>
      <c r="E294" s="44" t="s">
        <v>567</v>
      </c>
      <c r="F294" s="28">
        <v>0.04163194444444445</v>
      </c>
      <c r="G294" s="22" t="str">
        <f t="shared" si="15"/>
        <v>5.60/km</v>
      </c>
      <c r="H294" s="28">
        <f t="shared" si="16"/>
        <v>0.01831018518518519</v>
      </c>
      <c r="I294" s="23">
        <f>F294-INDEX($F$5:$F$313,MATCH(D294,$D$5:$D$313,0))</f>
        <v>0.014166666666666678</v>
      </c>
    </row>
    <row r="295" spans="1:9" ht="18" customHeight="1">
      <c r="A295" s="21" t="s">
        <v>307</v>
      </c>
      <c r="B295" s="69" t="s">
        <v>686</v>
      </c>
      <c r="C295" s="73"/>
      <c r="D295" s="22" t="s">
        <v>352</v>
      </c>
      <c r="E295" s="44" t="s">
        <v>341</v>
      </c>
      <c r="F295" s="28">
        <v>0.04241898148148148</v>
      </c>
      <c r="G295" s="22" t="str">
        <f t="shared" si="15"/>
        <v>6.07/km</v>
      </c>
      <c r="H295" s="28">
        <f t="shared" si="16"/>
        <v>0.01909722222222222</v>
      </c>
      <c r="I295" s="23">
        <f>F295-INDEX($F$5:$F$313,MATCH(D295,$D$5:$D$313,0))</f>
        <v>0.006527777777777778</v>
      </c>
    </row>
    <row r="296" spans="1:9" ht="18" customHeight="1">
      <c r="A296" s="21" t="s">
        <v>308</v>
      </c>
      <c r="B296" s="69" t="s">
        <v>687</v>
      </c>
      <c r="C296" s="73"/>
      <c r="D296" s="22" t="s">
        <v>340</v>
      </c>
      <c r="E296" s="44" t="s">
        <v>341</v>
      </c>
      <c r="F296" s="28">
        <v>0.04241898148148148</v>
      </c>
      <c r="G296" s="22" t="str">
        <f t="shared" si="15"/>
        <v>6.07/km</v>
      </c>
      <c r="H296" s="28">
        <f t="shared" si="16"/>
        <v>0.01909722222222222</v>
      </c>
      <c r="I296" s="23">
        <f>F296-INDEX($F$5:$F$313,MATCH(D296,$D$5:$D$313,0))</f>
        <v>0.013136574074074075</v>
      </c>
    </row>
    <row r="297" spans="1:9" ht="18" customHeight="1">
      <c r="A297" s="21" t="s">
        <v>309</v>
      </c>
      <c r="B297" s="69" t="s">
        <v>688</v>
      </c>
      <c r="C297" s="73"/>
      <c r="D297" s="22" t="s">
        <v>330</v>
      </c>
      <c r="E297" s="44" t="s">
        <v>341</v>
      </c>
      <c r="F297" s="28">
        <v>0.043194444444444445</v>
      </c>
      <c r="G297" s="22" t="str">
        <f t="shared" si="15"/>
        <v>6.13/km</v>
      </c>
      <c r="H297" s="28">
        <f t="shared" si="16"/>
        <v>0.019872685185185184</v>
      </c>
      <c r="I297" s="23">
        <f>F297-INDEX($F$5:$F$313,MATCH(D297,$D$5:$D$313,0))</f>
        <v>0.018310185185185186</v>
      </c>
    </row>
    <row r="298" spans="1:9" ht="18" customHeight="1">
      <c r="A298" s="21" t="s">
        <v>310</v>
      </c>
      <c r="B298" s="69" t="s">
        <v>689</v>
      </c>
      <c r="C298" s="73"/>
      <c r="D298" s="22" t="s">
        <v>339</v>
      </c>
      <c r="E298" s="44" t="s">
        <v>360</v>
      </c>
      <c r="F298" s="28">
        <v>0.043263888888888886</v>
      </c>
      <c r="G298" s="22" t="str">
        <f t="shared" si="15"/>
        <v>6.14/km</v>
      </c>
      <c r="H298" s="28">
        <f t="shared" si="16"/>
        <v>0.019942129629629626</v>
      </c>
      <c r="I298" s="23">
        <f>F298-INDEX($F$5:$F$313,MATCH(D298,$D$5:$D$313,0))</f>
        <v>0.012708333333333332</v>
      </c>
    </row>
    <row r="299" spans="1:9" ht="18" customHeight="1">
      <c r="A299" s="21" t="s">
        <v>311</v>
      </c>
      <c r="B299" s="69" t="s">
        <v>690</v>
      </c>
      <c r="C299" s="73"/>
      <c r="D299" s="22" t="s">
        <v>329</v>
      </c>
      <c r="E299" s="44" t="s">
        <v>252</v>
      </c>
      <c r="F299" s="28">
        <v>0.04346064814814815</v>
      </c>
      <c r="G299" s="22" t="str">
        <f t="shared" si="15"/>
        <v>6.16/km</v>
      </c>
      <c r="H299" s="28">
        <f t="shared" si="16"/>
        <v>0.02013888888888889</v>
      </c>
      <c r="I299" s="23">
        <f>F299-INDEX($F$5:$F$313,MATCH(D299,$D$5:$D$313,0))</f>
        <v>0.01996527777777778</v>
      </c>
    </row>
    <row r="300" spans="1:9" ht="18" customHeight="1">
      <c r="A300" s="21" t="s">
        <v>312</v>
      </c>
      <c r="B300" s="69" t="s">
        <v>691</v>
      </c>
      <c r="C300" s="73"/>
      <c r="D300" s="22" t="s">
        <v>331</v>
      </c>
      <c r="E300" s="44" t="s">
        <v>252</v>
      </c>
      <c r="F300" s="28">
        <v>0.043472222222222225</v>
      </c>
      <c r="G300" s="22" t="str">
        <f t="shared" si="15"/>
        <v>6.16/km</v>
      </c>
      <c r="H300" s="28">
        <f t="shared" si="16"/>
        <v>0.020150462962962964</v>
      </c>
      <c r="I300" s="23">
        <f>F300-INDEX($F$5:$F$313,MATCH(D300,$D$5:$D$313,0))</f>
        <v>0.01980324074074074</v>
      </c>
    </row>
    <row r="301" spans="1:9" ht="18" customHeight="1">
      <c r="A301" s="21" t="s">
        <v>313</v>
      </c>
      <c r="B301" s="69" t="s">
        <v>692</v>
      </c>
      <c r="C301" s="73"/>
      <c r="D301" s="22" t="s">
        <v>342</v>
      </c>
      <c r="E301" s="44" t="s">
        <v>370</v>
      </c>
      <c r="F301" s="28">
        <v>0.04356481481481481</v>
      </c>
      <c r="G301" s="22" t="str">
        <f t="shared" si="15"/>
        <v>6.16/km</v>
      </c>
      <c r="H301" s="28">
        <f t="shared" si="16"/>
        <v>0.020243055555555552</v>
      </c>
      <c r="I301" s="23">
        <f>F301-INDEX($F$5:$F$313,MATCH(D301,$D$5:$D$313,0))</f>
        <v>0.011527777777777776</v>
      </c>
    </row>
    <row r="302" spans="1:9" ht="18" customHeight="1">
      <c r="A302" s="21" t="s">
        <v>314</v>
      </c>
      <c r="B302" s="69" t="s">
        <v>693</v>
      </c>
      <c r="C302" s="73"/>
      <c r="D302" s="22" t="s">
        <v>352</v>
      </c>
      <c r="E302" s="44" t="s">
        <v>370</v>
      </c>
      <c r="F302" s="28">
        <v>0.043576388888888894</v>
      </c>
      <c r="G302" s="22" t="str">
        <f t="shared" si="15"/>
        <v>6.17/km</v>
      </c>
      <c r="H302" s="28">
        <f t="shared" si="16"/>
        <v>0.020254629629629633</v>
      </c>
      <c r="I302" s="23">
        <f>F302-INDEX($F$5:$F$313,MATCH(D302,$D$5:$D$313,0))</f>
        <v>0.007685185185185191</v>
      </c>
    </row>
    <row r="303" spans="1:9" ht="18" customHeight="1">
      <c r="A303" s="21" t="s">
        <v>315</v>
      </c>
      <c r="B303" s="69" t="s">
        <v>694</v>
      </c>
      <c r="C303" s="73"/>
      <c r="D303" s="22" t="s">
        <v>331</v>
      </c>
      <c r="E303" s="44" t="s">
        <v>370</v>
      </c>
      <c r="F303" s="28">
        <v>0.043576388888888894</v>
      </c>
      <c r="G303" s="22" t="str">
        <f t="shared" si="15"/>
        <v>6.17/km</v>
      </c>
      <c r="H303" s="28">
        <f t="shared" si="16"/>
        <v>0.020254629629629633</v>
      </c>
      <c r="I303" s="23">
        <f>F303-INDEX($F$5:$F$313,MATCH(D303,$D$5:$D$313,0))</f>
        <v>0.01990740740740741</v>
      </c>
    </row>
    <row r="304" spans="1:9" ht="18" customHeight="1">
      <c r="A304" s="21" t="s">
        <v>316</v>
      </c>
      <c r="B304" s="69" t="s">
        <v>695</v>
      </c>
      <c r="C304" s="73"/>
      <c r="D304" s="22" t="s">
        <v>339</v>
      </c>
      <c r="E304" s="44" t="s">
        <v>569</v>
      </c>
      <c r="F304" s="28">
        <v>0.043715277777777777</v>
      </c>
      <c r="G304" s="22" t="str">
        <f t="shared" si="15"/>
        <v>6.18/km</v>
      </c>
      <c r="H304" s="28">
        <f t="shared" si="16"/>
        <v>0.020393518518518516</v>
      </c>
      <c r="I304" s="23">
        <f>F304-INDEX($F$5:$F$313,MATCH(D304,$D$5:$D$313,0))</f>
        <v>0.013159722222222222</v>
      </c>
    </row>
    <row r="305" spans="1:9" ht="18" customHeight="1">
      <c r="A305" s="21" t="s">
        <v>317</v>
      </c>
      <c r="B305" s="69" t="s">
        <v>696</v>
      </c>
      <c r="C305" s="73"/>
      <c r="D305" s="22" t="s">
        <v>337</v>
      </c>
      <c r="E305" s="44" t="s">
        <v>435</v>
      </c>
      <c r="F305" s="28">
        <v>0.04422453703703704</v>
      </c>
      <c r="G305" s="22" t="str">
        <f t="shared" si="15"/>
        <v>6.22/km</v>
      </c>
      <c r="H305" s="28">
        <f t="shared" si="16"/>
        <v>0.02090277777777778</v>
      </c>
      <c r="I305" s="23">
        <f>F305-INDEX($F$5:$F$313,MATCH(D305,$D$5:$D$313,0))</f>
        <v>0.012199074074074077</v>
      </c>
    </row>
    <row r="306" spans="1:9" ht="18" customHeight="1">
      <c r="A306" s="21" t="s">
        <v>318</v>
      </c>
      <c r="B306" s="69" t="s">
        <v>697</v>
      </c>
      <c r="C306" s="73"/>
      <c r="D306" s="22" t="s">
        <v>337</v>
      </c>
      <c r="E306" s="44" t="s">
        <v>252</v>
      </c>
      <c r="F306" s="28">
        <v>0.04917824074074074</v>
      </c>
      <c r="G306" s="22" t="str">
        <f t="shared" si="15"/>
        <v>7.05/km</v>
      </c>
      <c r="H306" s="28">
        <f t="shared" si="16"/>
        <v>0.025856481481481477</v>
      </c>
      <c r="I306" s="23">
        <f>F306-INDEX($F$5:$F$313,MATCH(D306,$D$5:$D$313,0))</f>
        <v>0.017152777777777774</v>
      </c>
    </row>
    <row r="307" spans="1:9" ht="18" customHeight="1">
      <c r="A307" s="21" t="s">
        <v>319</v>
      </c>
      <c r="B307" s="69" t="s">
        <v>698</v>
      </c>
      <c r="C307" s="73"/>
      <c r="D307" s="22" t="s">
        <v>352</v>
      </c>
      <c r="E307" s="44" t="s">
        <v>360</v>
      </c>
      <c r="F307" s="28">
        <v>0.049652777777777775</v>
      </c>
      <c r="G307" s="22" t="str">
        <f t="shared" si="15"/>
        <v>7.09/km</v>
      </c>
      <c r="H307" s="28">
        <f t="shared" si="16"/>
        <v>0.026331018518518514</v>
      </c>
      <c r="I307" s="23">
        <f>F307-INDEX($F$5:$F$313,MATCH(D307,$D$5:$D$313,0))</f>
        <v>0.013761574074074072</v>
      </c>
    </row>
    <row r="308" spans="1:9" ht="18" customHeight="1">
      <c r="A308" s="21" t="s">
        <v>320</v>
      </c>
      <c r="B308" s="69" t="s">
        <v>699</v>
      </c>
      <c r="C308" s="73"/>
      <c r="D308" s="22" t="s">
        <v>332</v>
      </c>
      <c r="E308" s="44" t="s">
        <v>360</v>
      </c>
      <c r="F308" s="28">
        <v>0.049999999999999996</v>
      </c>
      <c r="G308" s="22" t="str">
        <f t="shared" si="15"/>
        <v>7.12/km</v>
      </c>
      <c r="H308" s="28">
        <f t="shared" si="16"/>
        <v>0.026678240740740735</v>
      </c>
      <c r="I308" s="23">
        <f>F308-INDEX($F$5:$F$313,MATCH(D308,$D$5:$D$313,0))</f>
        <v>0.022326388888888885</v>
      </c>
    </row>
    <row r="309" spans="1:9" ht="18" customHeight="1">
      <c r="A309" s="21" t="s">
        <v>321</v>
      </c>
      <c r="B309" s="69" t="s">
        <v>700</v>
      </c>
      <c r="C309" s="73"/>
      <c r="D309" s="22" t="s">
        <v>352</v>
      </c>
      <c r="E309" s="44" t="s">
        <v>453</v>
      </c>
      <c r="F309" s="28">
        <v>0.05136574074074074</v>
      </c>
      <c r="G309" s="22" t="str">
        <f t="shared" si="15"/>
        <v>7.24/km</v>
      </c>
      <c r="H309" s="28">
        <f t="shared" si="16"/>
        <v>0.02804398148148148</v>
      </c>
      <c r="I309" s="23">
        <f>F309-INDEX($F$5:$F$313,MATCH(D309,$D$5:$D$313,0))</f>
        <v>0.015474537037037037</v>
      </c>
    </row>
    <row r="310" spans="1:9" ht="18" customHeight="1">
      <c r="A310" s="21" t="s">
        <v>322</v>
      </c>
      <c r="B310" s="69" t="s">
        <v>701</v>
      </c>
      <c r="C310" s="73"/>
      <c r="D310" s="22" t="s">
        <v>339</v>
      </c>
      <c r="E310" s="44" t="s">
        <v>453</v>
      </c>
      <c r="F310" s="28">
        <v>0.051388888888888894</v>
      </c>
      <c r="G310" s="22" t="str">
        <f t="shared" si="15"/>
        <v>7.24/km</v>
      </c>
      <c r="H310" s="28">
        <f t="shared" si="16"/>
        <v>0.028067129629629633</v>
      </c>
      <c r="I310" s="23">
        <f>F310-INDEX($F$5:$F$313,MATCH(D310,$D$5:$D$313,0))</f>
        <v>0.02083333333333334</v>
      </c>
    </row>
    <row r="311" spans="1:9" ht="18" customHeight="1">
      <c r="A311" s="21" t="s">
        <v>323</v>
      </c>
      <c r="B311" s="69" t="s">
        <v>702</v>
      </c>
      <c r="C311" s="73"/>
      <c r="D311" s="22" t="s">
        <v>353</v>
      </c>
      <c r="E311" s="44" t="s">
        <v>200</v>
      </c>
      <c r="F311" s="28">
        <v>0.05568287037037037</v>
      </c>
      <c r="G311" s="22" t="str">
        <f t="shared" si="15"/>
        <v>8.01/km</v>
      </c>
      <c r="H311" s="28">
        <f t="shared" si="16"/>
        <v>0.032361111111111104</v>
      </c>
      <c r="I311" s="23">
        <f>F311-INDEX($F$5:$F$313,MATCH(D311,$D$5:$D$313,0))</f>
        <v>0.02032407407407407</v>
      </c>
    </row>
    <row r="312" spans="1:9" ht="18" customHeight="1">
      <c r="A312" s="21" t="s">
        <v>324</v>
      </c>
      <c r="B312" s="69" t="s">
        <v>703</v>
      </c>
      <c r="C312" s="73"/>
      <c r="D312" s="22" t="s">
        <v>339</v>
      </c>
      <c r="E312" s="44" t="s">
        <v>386</v>
      </c>
      <c r="F312" s="28">
        <v>0.05570601851851852</v>
      </c>
      <c r="G312" s="22" t="str">
        <f t="shared" si="15"/>
        <v>8.01/km</v>
      </c>
      <c r="H312" s="28">
        <f t="shared" si="16"/>
        <v>0.032384259259259265</v>
      </c>
      <c r="I312" s="23">
        <f>F312-INDEX($F$5:$F$313,MATCH(D312,$D$5:$D$313,0))</f>
        <v>0.025150462962962968</v>
      </c>
    </row>
    <row r="313" spans="1:9" ht="18" customHeight="1">
      <c r="A313" s="24" t="s">
        <v>325</v>
      </c>
      <c r="B313" s="70" t="s">
        <v>704</v>
      </c>
      <c r="C313" s="74"/>
      <c r="D313" s="25" t="s">
        <v>353</v>
      </c>
      <c r="E313" s="46" t="s">
        <v>341</v>
      </c>
      <c r="F313" s="30">
        <v>0.06188657407407407</v>
      </c>
      <c r="G313" s="25" t="str">
        <f t="shared" si="15"/>
        <v>8.55/km</v>
      </c>
      <c r="H313" s="30">
        <f t="shared" si="16"/>
        <v>0.038564814814814816</v>
      </c>
      <c r="I313" s="26">
        <f>F313-INDEX($F$5:$F$313,MATCH(D313,$D$5:$D$313,0))</f>
        <v>0.026527777777777775</v>
      </c>
    </row>
  </sheetData>
  <sheetProtection/>
  <autoFilter ref="A4:I313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54" customWidth="1"/>
  </cols>
  <sheetData>
    <row r="1" spans="1:3" ht="45" customHeight="1">
      <c r="A1" s="61" t="str">
        <f>Individuale!A1</f>
        <v>Trofeo Santa Barbara</v>
      </c>
      <c r="B1" s="62"/>
      <c r="C1" s="63"/>
    </row>
    <row r="2" spans="1:3" ht="24" customHeight="1">
      <c r="A2" s="64" t="str">
        <f>Individuale!B3</f>
        <v>Colleferro (RM) Italia</v>
      </c>
      <c r="B2" s="65"/>
      <c r="C2" s="66"/>
    </row>
    <row r="3" spans="1:3" ht="24" customHeight="1">
      <c r="A3" s="15"/>
      <c r="B3" s="16" t="s">
        <v>11</v>
      </c>
      <c r="C3" s="17">
        <f>SUM(C5:C67)</f>
        <v>309</v>
      </c>
    </row>
    <row r="4" spans="1:3" ht="24" customHeight="1">
      <c r="A4" s="18" t="s">
        <v>1</v>
      </c>
      <c r="B4" s="19" t="s">
        <v>5</v>
      </c>
      <c r="C4" s="20" t="s">
        <v>10</v>
      </c>
    </row>
    <row r="5" spans="1:3" ht="18" customHeight="1">
      <c r="A5" s="48">
        <v>1</v>
      </c>
      <c r="B5" s="49" t="s">
        <v>435</v>
      </c>
      <c r="C5" s="50">
        <v>28</v>
      </c>
    </row>
    <row r="6" spans="1:3" ht="18" customHeight="1">
      <c r="A6" s="9">
        <v>2</v>
      </c>
      <c r="B6" s="10" t="s">
        <v>370</v>
      </c>
      <c r="C6" s="32">
        <v>27</v>
      </c>
    </row>
    <row r="7" spans="1:3" ht="18" customHeight="1">
      <c r="A7" s="9">
        <v>3</v>
      </c>
      <c r="B7" s="10" t="s">
        <v>360</v>
      </c>
      <c r="C7" s="32">
        <v>23</v>
      </c>
    </row>
    <row r="8" spans="1:3" ht="18" customHeight="1">
      <c r="A8" s="9">
        <v>4</v>
      </c>
      <c r="B8" s="10" t="s">
        <v>358</v>
      </c>
      <c r="C8" s="32">
        <v>22</v>
      </c>
    </row>
    <row r="9" spans="1:3" ht="18" customHeight="1">
      <c r="A9" s="9">
        <v>5</v>
      </c>
      <c r="B9" s="10" t="s">
        <v>341</v>
      </c>
      <c r="C9" s="32">
        <v>20</v>
      </c>
    </row>
    <row r="10" spans="1:3" ht="18" customHeight="1">
      <c r="A10" s="9">
        <v>6</v>
      </c>
      <c r="B10" s="10" t="s">
        <v>377</v>
      </c>
      <c r="C10" s="32">
        <v>19</v>
      </c>
    </row>
    <row r="11" spans="1:3" ht="18" customHeight="1">
      <c r="A11" s="9">
        <v>7</v>
      </c>
      <c r="B11" s="10" t="s">
        <v>388</v>
      </c>
      <c r="C11" s="32">
        <v>14</v>
      </c>
    </row>
    <row r="12" spans="1:3" ht="18" customHeight="1">
      <c r="A12" s="9">
        <v>8</v>
      </c>
      <c r="B12" s="10" t="s">
        <v>382</v>
      </c>
      <c r="C12" s="32">
        <v>14</v>
      </c>
    </row>
    <row r="13" spans="1:3" ht="18" customHeight="1">
      <c r="A13" s="9">
        <v>9</v>
      </c>
      <c r="B13" s="10" t="s">
        <v>471</v>
      </c>
      <c r="C13" s="32">
        <v>13</v>
      </c>
    </row>
    <row r="14" spans="1:3" ht="18" customHeight="1">
      <c r="A14" s="9">
        <v>10</v>
      </c>
      <c r="B14" s="10" t="s">
        <v>386</v>
      </c>
      <c r="C14" s="32">
        <v>10</v>
      </c>
    </row>
    <row r="15" spans="1:3" ht="18" customHeight="1">
      <c r="A15" s="9">
        <v>11</v>
      </c>
      <c r="B15" s="10" t="s">
        <v>199</v>
      </c>
      <c r="C15" s="32">
        <v>9</v>
      </c>
    </row>
    <row r="16" spans="1:3" ht="18" customHeight="1">
      <c r="A16" s="9">
        <v>12</v>
      </c>
      <c r="B16" s="10" t="s">
        <v>200</v>
      </c>
      <c r="C16" s="32">
        <v>9</v>
      </c>
    </row>
    <row r="17" spans="1:3" ht="18" customHeight="1">
      <c r="A17" s="9">
        <v>13</v>
      </c>
      <c r="B17" s="10" t="s">
        <v>328</v>
      </c>
      <c r="C17" s="32">
        <v>7</v>
      </c>
    </row>
    <row r="18" spans="1:3" ht="18" customHeight="1">
      <c r="A18" s="9">
        <v>14</v>
      </c>
      <c r="B18" s="10" t="s">
        <v>252</v>
      </c>
      <c r="C18" s="32">
        <v>7</v>
      </c>
    </row>
    <row r="19" spans="1:3" ht="18" customHeight="1">
      <c r="A19" s="9">
        <v>15</v>
      </c>
      <c r="B19" s="10" t="s">
        <v>401</v>
      </c>
      <c r="C19" s="32">
        <v>6</v>
      </c>
    </row>
    <row r="20" spans="1:3" ht="18" customHeight="1">
      <c r="A20" s="9">
        <v>16</v>
      </c>
      <c r="B20" s="10" t="s">
        <v>453</v>
      </c>
      <c r="C20" s="32">
        <v>5</v>
      </c>
    </row>
    <row r="21" spans="1:3" ht="18" customHeight="1">
      <c r="A21" s="51">
        <v>17</v>
      </c>
      <c r="B21" s="52" t="s">
        <v>197</v>
      </c>
      <c r="C21" s="53">
        <v>4</v>
      </c>
    </row>
    <row r="22" spans="1:3" ht="18" customHeight="1">
      <c r="A22" s="9">
        <v>18</v>
      </c>
      <c r="B22" s="10" t="s">
        <v>414</v>
      </c>
      <c r="C22" s="32">
        <v>4</v>
      </c>
    </row>
    <row r="23" spans="1:3" ht="18" customHeight="1">
      <c r="A23" s="9">
        <v>19</v>
      </c>
      <c r="B23" s="10" t="s">
        <v>416</v>
      </c>
      <c r="C23" s="32">
        <v>4</v>
      </c>
    </row>
    <row r="24" spans="1:3" ht="18" customHeight="1">
      <c r="A24" s="9">
        <v>20</v>
      </c>
      <c r="B24" s="10" t="s">
        <v>489</v>
      </c>
      <c r="C24" s="32">
        <v>4</v>
      </c>
    </row>
    <row r="25" spans="1:3" ht="18" customHeight="1">
      <c r="A25" s="9">
        <v>21</v>
      </c>
      <c r="B25" s="10" t="s">
        <v>441</v>
      </c>
      <c r="C25" s="32">
        <v>4</v>
      </c>
    </row>
    <row r="26" spans="1:3" ht="18" customHeight="1">
      <c r="A26" s="9">
        <v>22</v>
      </c>
      <c r="B26" s="10" t="s">
        <v>569</v>
      </c>
      <c r="C26" s="32">
        <v>3</v>
      </c>
    </row>
    <row r="27" spans="1:3" ht="18" customHeight="1">
      <c r="A27" s="9">
        <v>23</v>
      </c>
      <c r="B27" s="10" t="s">
        <v>496</v>
      </c>
      <c r="C27" s="32">
        <v>3</v>
      </c>
    </row>
    <row r="28" spans="1:3" ht="18" customHeight="1">
      <c r="A28" s="9">
        <v>24</v>
      </c>
      <c r="B28" s="10" t="s">
        <v>646</v>
      </c>
      <c r="C28" s="32">
        <v>3</v>
      </c>
    </row>
    <row r="29" spans="1:3" ht="18" customHeight="1">
      <c r="A29" s="9">
        <v>25</v>
      </c>
      <c r="B29" s="10" t="s">
        <v>334</v>
      </c>
      <c r="C29" s="32">
        <v>3</v>
      </c>
    </row>
    <row r="30" spans="1:3" ht="18" customHeight="1">
      <c r="A30" s="9">
        <v>26</v>
      </c>
      <c r="B30" s="10" t="s">
        <v>349</v>
      </c>
      <c r="C30" s="32">
        <v>3</v>
      </c>
    </row>
    <row r="31" spans="1:3" ht="18" customHeight="1">
      <c r="A31" s="9">
        <v>27</v>
      </c>
      <c r="B31" s="10" t="s">
        <v>347</v>
      </c>
      <c r="C31" s="32">
        <v>3</v>
      </c>
    </row>
    <row r="32" spans="1:3" ht="18" customHeight="1">
      <c r="A32" s="9">
        <v>28</v>
      </c>
      <c r="B32" s="10" t="s">
        <v>344</v>
      </c>
      <c r="C32" s="32">
        <v>2</v>
      </c>
    </row>
    <row r="33" spans="1:3" ht="18" customHeight="1">
      <c r="A33" s="9">
        <v>29</v>
      </c>
      <c r="B33" s="10" t="s">
        <v>548</v>
      </c>
      <c r="C33" s="32">
        <v>2</v>
      </c>
    </row>
    <row r="34" spans="1:3" ht="18" customHeight="1">
      <c r="A34" s="9">
        <v>30</v>
      </c>
      <c r="B34" s="10" t="s">
        <v>395</v>
      </c>
      <c r="C34" s="32">
        <v>2</v>
      </c>
    </row>
    <row r="35" spans="1:3" ht="18" customHeight="1">
      <c r="A35" s="9">
        <v>31</v>
      </c>
      <c r="B35" s="10" t="s">
        <v>468</v>
      </c>
      <c r="C35" s="32">
        <v>2</v>
      </c>
    </row>
    <row r="36" spans="1:3" ht="18" customHeight="1">
      <c r="A36" s="9">
        <v>32</v>
      </c>
      <c r="B36" s="10" t="s">
        <v>567</v>
      </c>
      <c r="C36" s="32">
        <v>2</v>
      </c>
    </row>
    <row r="37" spans="1:3" ht="18" customHeight="1">
      <c r="A37" s="9">
        <v>33</v>
      </c>
      <c r="B37" s="10" t="s">
        <v>198</v>
      </c>
      <c r="C37" s="32">
        <v>2</v>
      </c>
    </row>
    <row r="38" spans="1:3" ht="18" customHeight="1">
      <c r="A38" s="9">
        <v>34</v>
      </c>
      <c r="B38" s="10" t="s">
        <v>410</v>
      </c>
      <c r="C38" s="32">
        <v>2</v>
      </c>
    </row>
    <row r="39" spans="1:3" ht="18" customHeight="1">
      <c r="A39" s="9">
        <v>35</v>
      </c>
      <c r="B39" s="10" t="s">
        <v>333</v>
      </c>
      <c r="C39" s="32">
        <v>2</v>
      </c>
    </row>
    <row r="40" spans="1:3" ht="18" customHeight="1">
      <c r="A40" s="9">
        <v>36</v>
      </c>
      <c r="B40" s="10" t="s">
        <v>445</v>
      </c>
      <c r="C40" s="32">
        <v>1</v>
      </c>
    </row>
    <row r="41" spans="1:3" ht="18" customHeight="1">
      <c r="A41" s="9">
        <v>37</v>
      </c>
      <c r="B41" s="10" t="s">
        <v>366</v>
      </c>
      <c r="C41" s="32">
        <v>1</v>
      </c>
    </row>
    <row r="42" spans="1:3" ht="18" customHeight="1">
      <c r="A42" s="9">
        <v>38</v>
      </c>
      <c r="B42" s="10" t="s">
        <v>362</v>
      </c>
      <c r="C42" s="32">
        <v>1</v>
      </c>
    </row>
    <row r="43" spans="1:3" ht="18" customHeight="1">
      <c r="A43" s="9">
        <v>39</v>
      </c>
      <c r="B43" s="10" t="s">
        <v>356</v>
      </c>
      <c r="C43" s="32">
        <v>1</v>
      </c>
    </row>
    <row r="44" spans="1:3" ht="18" customHeight="1">
      <c r="A44" s="9">
        <v>40</v>
      </c>
      <c r="B44" s="10" t="s">
        <v>515</v>
      </c>
      <c r="C44" s="32">
        <v>1</v>
      </c>
    </row>
    <row r="45" spans="1:3" ht="18" customHeight="1">
      <c r="A45" s="9">
        <v>41</v>
      </c>
      <c r="B45" s="10" t="s">
        <v>338</v>
      </c>
      <c r="C45" s="32">
        <v>1</v>
      </c>
    </row>
    <row r="46" spans="1:3" ht="18" customHeight="1">
      <c r="A46" s="9">
        <v>42</v>
      </c>
      <c r="B46" s="10" t="s">
        <v>392</v>
      </c>
      <c r="C46" s="32">
        <v>1</v>
      </c>
    </row>
    <row r="47" spans="1:3" ht="18" customHeight="1">
      <c r="A47" s="9">
        <v>43</v>
      </c>
      <c r="B47" s="10" t="s">
        <v>420</v>
      </c>
      <c r="C47" s="32">
        <v>1</v>
      </c>
    </row>
    <row r="48" spans="1:3" ht="18" customHeight="1">
      <c r="A48" s="9">
        <v>44</v>
      </c>
      <c r="B48" s="10" t="s">
        <v>351</v>
      </c>
      <c r="C48" s="32">
        <v>1</v>
      </c>
    </row>
    <row r="49" spans="1:3" ht="18" customHeight="1">
      <c r="A49" s="9">
        <v>45</v>
      </c>
      <c r="B49" s="10" t="s">
        <v>551</v>
      </c>
      <c r="C49" s="32">
        <v>1</v>
      </c>
    </row>
    <row r="50" spans="1:3" ht="18" customHeight="1">
      <c r="A50" s="9">
        <v>46</v>
      </c>
      <c r="B50" s="10" t="s">
        <v>336</v>
      </c>
      <c r="C50" s="32">
        <v>1</v>
      </c>
    </row>
    <row r="51" spans="1:3" ht="18" customHeight="1">
      <c r="A51" s="9">
        <v>47</v>
      </c>
      <c r="B51" s="10" t="s">
        <v>598</v>
      </c>
      <c r="C51" s="32">
        <v>1</v>
      </c>
    </row>
    <row r="52" spans="1:3" ht="18" customHeight="1">
      <c r="A52" s="9">
        <v>48</v>
      </c>
      <c r="B52" s="10" t="s">
        <v>615</v>
      </c>
      <c r="C52" s="32">
        <v>1</v>
      </c>
    </row>
    <row r="53" spans="1:3" ht="18" customHeight="1">
      <c r="A53" s="9">
        <v>49</v>
      </c>
      <c r="B53" s="10" t="s">
        <v>364</v>
      </c>
      <c r="C53" s="32">
        <v>1</v>
      </c>
    </row>
    <row r="54" spans="1:3" ht="18" customHeight="1">
      <c r="A54" s="9">
        <v>50</v>
      </c>
      <c r="B54" s="10" t="s">
        <v>461</v>
      </c>
      <c r="C54" s="32">
        <v>1</v>
      </c>
    </row>
    <row r="55" spans="1:3" ht="18" customHeight="1">
      <c r="A55" s="9">
        <v>51</v>
      </c>
      <c r="B55" s="10" t="s">
        <v>350</v>
      </c>
      <c r="C55" s="32">
        <v>1</v>
      </c>
    </row>
    <row r="56" spans="1:3" ht="18" customHeight="1">
      <c r="A56" s="9">
        <v>52</v>
      </c>
      <c r="B56" s="10" t="s">
        <v>499</v>
      </c>
      <c r="C56" s="32">
        <v>1</v>
      </c>
    </row>
    <row r="57" spans="1:3" ht="18" customHeight="1">
      <c r="A57" s="9">
        <v>53</v>
      </c>
      <c r="B57" s="10" t="s">
        <v>628</v>
      </c>
      <c r="C57" s="32">
        <v>1</v>
      </c>
    </row>
    <row r="58" spans="1:3" ht="18" customHeight="1">
      <c r="A58" s="9">
        <v>54</v>
      </c>
      <c r="B58" s="10" t="s">
        <v>542</v>
      </c>
      <c r="C58" s="32">
        <v>1</v>
      </c>
    </row>
    <row r="59" spans="1:3" ht="18" customHeight="1">
      <c r="A59" s="9">
        <v>55</v>
      </c>
      <c r="B59" s="10" t="s">
        <v>662</v>
      </c>
      <c r="C59" s="32">
        <v>1</v>
      </c>
    </row>
    <row r="60" spans="1:3" ht="18" customHeight="1">
      <c r="A60" s="9">
        <v>56</v>
      </c>
      <c r="B60" s="10" t="s">
        <v>406</v>
      </c>
      <c r="C60" s="32">
        <v>1</v>
      </c>
    </row>
    <row r="61" spans="1:3" ht="18" customHeight="1">
      <c r="A61" s="11">
        <v>57</v>
      </c>
      <c r="B61" s="31" t="s">
        <v>487</v>
      </c>
      <c r="C61" s="33">
        <v>1</v>
      </c>
    </row>
  </sheetData>
  <sheetProtection/>
  <autoFilter ref="A4:C4">
    <sortState ref="A5:C61">
      <sortCondition descending="1" sortBy="value" ref="C5:C61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2017-12-11T15:18:22Z</dcterms:modified>
  <cp:category/>
  <cp:version/>
  <cp:contentType/>
  <cp:contentStatus/>
</cp:coreProperties>
</file>