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'Individuale'!$A$4:$I$407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<sst xmlns="http://schemas.openxmlformats.org/spreadsheetml/2006/main" count="1683" uniqueCount="626">
  <si>
    <t>RENZI</t>
  </si>
  <si>
    <t>SALVI</t>
  </si>
  <si>
    <t>CINZIA</t>
  </si>
  <si>
    <t>FILIPPO</t>
  </si>
  <si>
    <t>ASI INTESATLETICA</t>
  </si>
  <si>
    <t>RIZZI</t>
  </si>
  <si>
    <t>BENEDETTO</t>
  </si>
  <si>
    <t>ANGELICA</t>
  </si>
  <si>
    <t>CORRADINI</t>
  </si>
  <si>
    <t>DI SIENA</t>
  </si>
  <si>
    <t>5ª edizione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</si>
  <si>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</si>
  <si>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</si>
  <si>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</si>
  <si>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</si>
  <si>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</si>
  <si>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</si>
  <si>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</si>
  <si>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</si>
  <si>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</si>
  <si>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</si>
  <si>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</si>
  <si>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</si>
  <si>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</si>
  <si>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</si>
  <si>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</si>
  <si>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</si>
  <si>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</si>
  <si>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</si>
  <si>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</si>
  <si>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</si>
  <si>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</si>
  <si>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</si>
  <si>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</si>
  <si>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</si>
  <si>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</si>
  <si>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</si>
  <si>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</si>
  <si>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</si>
  <si>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</si>
  <si>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</si>
  <si>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</si>
  <si>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</si>
  <si>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</si>
  <si>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</si>
  <si>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</si>
  <si>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</si>
  <si>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</si>
  <si>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</si>
  <si>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</si>
  <si>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</si>
  <si>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</si>
  <si>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</si>
  <si>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GINO</t>
  </si>
  <si>
    <t>ANTONIO</t>
  </si>
  <si>
    <t>GIANNI</t>
  </si>
  <si>
    <t>LAURA</t>
  </si>
  <si>
    <t>LORENZO</t>
  </si>
  <si>
    <t>STEFANIA</t>
  </si>
  <si>
    <t>MIRKO</t>
  </si>
  <si>
    <t>FRANCESCA</t>
  </si>
  <si>
    <t>PAOLA</t>
  </si>
  <si>
    <t>DOMENICO</t>
  </si>
  <si>
    <t>PATRIZIO</t>
  </si>
  <si>
    <t>CARMINE</t>
  </si>
  <si>
    <t>MARCELLO</t>
  </si>
  <si>
    <t>GERMANI</t>
  </si>
  <si>
    <t>GIORGIO</t>
  </si>
  <si>
    <t>VINCENZO</t>
  </si>
  <si>
    <t>RINALDI</t>
  </si>
  <si>
    <t>SERGIO</t>
  </si>
  <si>
    <t>FEDERICO</t>
  </si>
  <si>
    <t>ESPOSITO</t>
  </si>
  <si>
    <t>ROBERTA</t>
  </si>
  <si>
    <t>ANNA</t>
  </si>
  <si>
    <t>PASQUALE</t>
  </si>
  <si>
    <t>PIETRO</t>
  </si>
  <si>
    <t>SIMONA</t>
  </si>
  <si>
    <t>PATRIZIA</t>
  </si>
  <si>
    <t>ROMANO</t>
  </si>
  <si>
    <t>GIANCARLO</t>
  </si>
  <si>
    <t>CIOTTI</t>
  </si>
  <si>
    <t>FERNANDO</t>
  </si>
  <si>
    <t>DANIELA</t>
  </si>
  <si>
    <t>GIAMPIERO</t>
  </si>
  <si>
    <t>SILVIA</t>
  </si>
  <si>
    <t>ALFREDO</t>
  </si>
  <si>
    <t>GRECO</t>
  </si>
  <si>
    <t>IVO</t>
  </si>
  <si>
    <t>ROSSANO</t>
  </si>
  <si>
    <t>ORSINI</t>
  </si>
  <si>
    <t>SARA</t>
  </si>
  <si>
    <t>UGO</t>
  </si>
  <si>
    <t>RAFFAELE</t>
  </si>
  <si>
    <t>ALBERTO</t>
  </si>
  <si>
    <t>RICCARDO</t>
  </si>
  <si>
    <t>BRUNO</t>
  </si>
  <si>
    <t>GIANLUCA</t>
  </si>
  <si>
    <t>CARMELA</t>
  </si>
  <si>
    <t>GENNARO</t>
  </si>
  <si>
    <t>DIEGO</t>
  </si>
  <si>
    <t>MARINELLI</t>
  </si>
  <si>
    <t>LEO</t>
  </si>
  <si>
    <t>FIORINI</t>
  </si>
  <si>
    <t>SALVATORE</t>
  </si>
  <si>
    <t>BRANCATO</t>
  </si>
  <si>
    <t>M_A20</t>
  </si>
  <si>
    <t>RUNNING CLUB FUTURA</t>
  </si>
  <si>
    <t>DIANO</t>
  </si>
  <si>
    <t>M_C30</t>
  </si>
  <si>
    <t>PAPOCCIA</t>
  </si>
  <si>
    <t>M_E40</t>
  </si>
  <si>
    <t>POD. AMATORI MOROLO</t>
  </si>
  <si>
    <t>Atletica Sabaudia</t>
  </si>
  <si>
    <t>BARALDI</t>
  </si>
  <si>
    <t>MALLOZZI</t>
  </si>
  <si>
    <t>OLIMPIC MARINA</t>
  </si>
  <si>
    <t>QUAGLIA</t>
  </si>
  <si>
    <t>M_D35</t>
  </si>
  <si>
    <t>TOP RUNNERS CASTELLI ROMANI</t>
  </si>
  <si>
    <t>NEGROSINI</t>
  </si>
  <si>
    <t>M_G50</t>
  </si>
  <si>
    <t>ATLETICA LATINA</t>
  </si>
  <si>
    <t>M_F45</t>
  </si>
  <si>
    <t>POL. ATLETICA CEPRANO</t>
  </si>
  <si>
    <t>MERCURI</t>
  </si>
  <si>
    <t>ATL. B.GATE RIUNITE SERMONETA</t>
  </si>
  <si>
    <t>GUARCINI</t>
  </si>
  <si>
    <t>ATL. FROSINONE</t>
  </si>
  <si>
    <t>CAPUANI</t>
  </si>
  <si>
    <t>MARIO</t>
  </si>
  <si>
    <t>80° RAV ROMA</t>
  </si>
  <si>
    <t>GIANSANTE</t>
  </si>
  <si>
    <t>CONTENTA</t>
  </si>
  <si>
    <t>A.S.D. ROCCAGORGA</t>
  </si>
  <si>
    <t>FELICI</t>
  </si>
  <si>
    <t>TONINO</t>
  </si>
  <si>
    <t>SACCHETTI</t>
  </si>
  <si>
    <t>POL. CIOCIARA ANTONIO FAVA</t>
  </si>
  <si>
    <t>PEDRAZA</t>
  </si>
  <si>
    <t>SEBASTIAN</t>
  </si>
  <si>
    <t>A.S.D. TOTAL FITNESS NETTUNO</t>
  </si>
  <si>
    <t>TERSIGNI</t>
  </si>
  <si>
    <t>ATTILIO</t>
  </si>
  <si>
    <t>S.S. LAZIO ATLETICA LEGGERA</t>
  </si>
  <si>
    <t>FLAMINI</t>
  </si>
  <si>
    <t>LATINA RUNNERS</t>
  </si>
  <si>
    <t>IANNARILLI</t>
  </si>
  <si>
    <t>A.S.D. PODISTICA TERRACINA</t>
  </si>
  <si>
    <t>TADDEI</t>
  </si>
  <si>
    <t>DE CAVE</t>
  </si>
  <si>
    <t>ARCHILLETTI</t>
  </si>
  <si>
    <t>ATLETICA SETINA</t>
  </si>
  <si>
    <t>MACERA</t>
  </si>
  <si>
    <t>ATLETICA SAN GIORGIO AL LIRI</t>
  </si>
  <si>
    <t>ANTONUCCI</t>
  </si>
  <si>
    <t>RISPOLI</t>
  </si>
  <si>
    <t>STOPPANI</t>
  </si>
  <si>
    <t>MARROCCO</t>
  </si>
  <si>
    <t>C. S. La Fontana Atletica</t>
  </si>
  <si>
    <t>VENTURA</t>
  </si>
  <si>
    <t>MONTIN</t>
  </si>
  <si>
    <t>MINOTTI</t>
  </si>
  <si>
    <t>SIMONTE</t>
  </si>
  <si>
    <t>FANTOZZI</t>
  </si>
  <si>
    <t>SARO</t>
  </si>
  <si>
    <t>MINICUCCI</t>
  </si>
  <si>
    <t>NUOVA PODISTICA LATINA</t>
  </si>
  <si>
    <t>TESTA</t>
  </si>
  <si>
    <t>ALESSANDRA</t>
  </si>
  <si>
    <t>W_D35</t>
  </si>
  <si>
    <t>ATL. COLOSSEO 2000</t>
  </si>
  <si>
    <t>LATINI</t>
  </si>
  <si>
    <t>FITNESS MONTELLO</t>
  </si>
  <si>
    <t>BERNADELLI</t>
  </si>
  <si>
    <t>CAPASSO</t>
  </si>
  <si>
    <t>PODISTICA APRILIA</t>
  </si>
  <si>
    <t>IANNICELLI</t>
  </si>
  <si>
    <t>PROIETTI</t>
  </si>
  <si>
    <t>UISP LATINA</t>
  </si>
  <si>
    <t>D'URSO</t>
  </si>
  <si>
    <t>AUGUSTO</t>
  </si>
  <si>
    <t>SORRENTINO</t>
  </si>
  <si>
    <t>BAROLLO</t>
  </si>
  <si>
    <t>D'AURIA</t>
  </si>
  <si>
    <t>ROMINA</t>
  </si>
  <si>
    <t>W_E40</t>
  </si>
  <si>
    <t>DE NARDIS</t>
  </si>
  <si>
    <t>ADRIANO</t>
  </si>
  <si>
    <t>POLISPORTIVA IUSM</t>
  </si>
  <si>
    <t>CASCIOTTI</t>
  </si>
  <si>
    <t>W_A20</t>
  </si>
  <si>
    <t>DEL PRINCIPE</t>
  </si>
  <si>
    <t>LANCIA</t>
  </si>
  <si>
    <t>DANIEL</t>
  </si>
  <si>
    <t>ATLETICA CECCANO</t>
  </si>
  <si>
    <t>IACOBELLI</t>
  </si>
  <si>
    <t>MERLINO</t>
  </si>
  <si>
    <t>ROLANDO</t>
  </si>
  <si>
    <t>MORINI</t>
  </si>
  <si>
    <t>ABBATE</t>
  </si>
  <si>
    <t>LUISA</t>
  </si>
  <si>
    <t>ATL. CLUB NAUTICO GAETA</t>
  </si>
  <si>
    <t>ZACCARI</t>
  </si>
  <si>
    <t>COLLEFERRO ATLETICA</t>
  </si>
  <si>
    <t>FRANZESE</t>
  </si>
  <si>
    <t>M_H55</t>
  </si>
  <si>
    <t>TERENZI</t>
  </si>
  <si>
    <t>BALZANO</t>
  </si>
  <si>
    <t>TORELLI</t>
  </si>
  <si>
    <t>PIERO</t>
  </si>
  <si>
    <t>ROCCO</t>
  </si>
  <si>
    <t>CASTALDI</t>
  </si>
  <si>
    <t>CESARE</t>
  </si>
  <si>
    <t>SALVUCCI</t>
  </si>
  <si>
    <t>GIOVANNI BATTISTA</t>
  </si>
  <si>
    <t>CAPRARO</t>
  </si>
  <si>
    <t>GUGLIELMO</t>
  </si>
  <si>
    <t>POLI GOLFO</t>
  </si>
  <si>
    <t>AMBRIFI</t>
  </si>
  <si>
    <t>PALOMBO</t>
  </si>
  <si>
    <t>CATUZZA</t>
  </si>
  <si>
    <t>SUBIACO</t>
  </si>
  <si>
    <t>EMILIO</t>
  </si>
  <si>
    <t>BIONDI</t>
  </si>
  <si>
    <t>ARRU</t>
  </si>
  <si>
    <t>TOMAO</t>
  </si>
  <si>
    <t>SANTORO</t>
  </si>
  <si>
    <t>MEROLA</t>
  </si>
  <si>
    <t>COPPOLA</t>
  </si>
  <si>
    <t>ARDUIN</t>
  </si>
  <si>
    <t>FELICE</t>
  </si>
  <si>
    <t>GROSSI</t>
  </si>
  <si>
    <t>MUSA</t>
  </si>
  <si>
    <t>ELPIDIO</t>
  </si>
  <si>
    <t>BRUNONI</t>
  </si>
  <si>
    <t>LEONE</t>
  </si>
  <si>
    <t>CICCOLELLA</t>
  </si>
  <si>
    <t>CATERINO</t>
  </si>
  <si>
    <t>ROTUNNO</t>
  </si>
  <si>
    <t>ATLETICA ARCE</t>
  </si>
  <si>
    <t>FAIOLA</t>
  </si>
  <si>
    <t>BONGIORNO</t>
  </si>
  <si>
    <t>M_I60</t>
  </si>
  <si>
    <t>PODISTICA DELLA TARANTO SPORTIVA</t>
  </si>
  <si>
    <t>VENDITTI</t>
  </si>
  <si>
    <t>MORLANDO</t>
  </si>
  <si>
    <t>FIORE</t>
  </si>
  <si>
    <t>RICCARDI</t>
  </si>
  <si>
    <t>RICCARDELLI</t>
  </si>
  <si>
    <t>NICOLA</t>
  </si>
  <si>
    <t>ACCONCIA</t>
  </si>
  <si>
    <t>COLATOSTI</t>
  </si>
  <si>
    <t>CHIARA</t>
  </si>
  <si>
    <t>BONO</t>
  </si>
  <si>
    <t>PLACITI</t>
  </si>
  <si>
    <t>LOMBARDI</t>
  </si>
  <si>
    <t>ANDREOLI</t>
  </si>
  <si>
    <t>W_C30</t>
  </si>
  <si>
    <t>DE FILIPPI</t>
  </si>
  <si>
    <t>RUNNERS CLUB ANAGNI</t>
  </si>
  <si>
    <t>BEVILACQUA</t>
  </si>
  <si>
    <t>CLINO</t>
  </si>
  <si>
    <t>ADAMO</t>
  </si>
  <si>
    <t>TOMMASSI</t>
  </si>
  <si>
    <t>GRAZIANO</t>
  </si>
  <si>
    <t>GUADAGNINO</t>
  </si>
  <si>
    <t>RASCHIATORE</t>
  </si>
  <si>
    <t>ALIBARDI</t>
  </si>
  <si>
    <t>PANICO</t>
  </si>
  <si>
    <t>ANIELLO</t>
  </si>
  <si>
    <t>A.S.D. PODISTICA POMIGLIANO</t>
  </si>
  <si>
    <t>FARACI</t>
  </si>
  <si>
    <t>CIPOLLA</t>
  </si>
  <si>
    <t>SISTO</t>
  </si>
  <si>
    <t>PANNOZZO</t>
  </si>
  <si>
    <t>D'ATINO</t>
  </si>
  <si>
    <t>NANDO</t>
  </si>
  <si>
    <t>PAOLINO</t>
  </si>
  <si>
    <t>BORDONI</t>
  </si>
  <si>
    <t>RAGNO</t>
  </si>
  <si>
    <t>MUSTO</t>
  </si>
  <si>
    <t>VOLPE</t>
  </si>
  <si>
    <t>BASSETTI</t>
  </si>
  <si>
    <t>SILVANO</t>
  </si>
  <si>
    <t>CERULLI</t>
  </si>
  <si>
    <t>CELLUCCI</t>
  </si>
  <si>
    <t>VENERINO</t>
  </si>
  <si>
    <t>FOLCARELLI</t>
  </si>
  <si>
    <t>GIORGI</t>
  </si>
  <si>
    <t>ATLETICA HERMADA</t>
  </si>
  <si>
    <t>MAURA</t>
  </si>
  <si>
    <t>COCCIA</t>
  </si>
  <si>
    <t>BIANCHI</t>
  </si>
  <si>
    <t>CELANI</t>
  </si>
  <si>
    <t>BRUNO ENZO</t>
  </si>
  <si>
    <t>VITELLI</t>
  </si>
  <si>
    <t>CARBONARO</t>
  </si>
  <si>
    <t>E.SERVIZI ATL. FUTURA ROMA</t>
  </si>
  <si>
    <t>CARDINALI</t>
  </si>
  <si>
    <t>ALTOBELLI</t>
  </si>
  <si>
    <t>ATLETICA MONTICELLANA</t>
  </si>
  <si>
    <t>SCARPELLINO</t>
  </si>
  <si>
    <t>AVVISATI</t>
  </si>
  <si>
    <t>TODI</t>
  </si>
  <si>
    <t>PULCIANI</t>
  </si>
  <si>
    <t>ATL. AMICIZIA FIUGGI</t>
  </si>
  <si>
    <t>PANNONE</t>
  </si>
  <si>
    <t>SERANGELI</t>
  </si>
  <si>
    <t>ADDONISIO</t>
  </si>
  <si>
    <t>CATIA</t>
  </si>
  <si>
    <t>IMPERIOLI</t>
  </si>
  <si>
    <t>VALERIANO</t>
  </si>
  <si>
    <t>SIMMEL COLLEFERRO</t>
  </si>
  <si>
    <t>PIETRICOLA</t>
  </si>
  <si>
    <t>MUZZO</t>
  </si>
  <si>
    <t>ORAZIO</t>
  </si>
  <si>
    <t>TIFATA RUNNERS CASERTA</t>
  </si>
  <si>
    <t>DE MEO</t>
  </si>
  <si>
    <t>FALZARANO</t>
  </si>
  <si>
    <t>GIORDANI</t>
  </si>
  <si>
    <t>GIANFRANCO</t>
  </si>
  <si>
    <t>NAPPA</t>
  </si>
  <si>
    <t>MARCOTULLI</t>
  </si>
  <si>
    <t>PADRONE</t>
  </si>
  <si>
    <t>BALDACCHINO</t>
  </si>
  <si>
    <t>SANDRO</t>
  </si>
  <si>
    <t>CESTRA</t>
  </si>
  <si>
    <t>DE ANGELIS</t>
  </si>
  <si>
    <t>PETROLE</t>
  </si>
  <si>
    <t>MICHELI</t>
  </si>
  <si>
    <t>PERONTI</t>
  </si>
  <si>
    <t>FERRAIOLI</t>
  </si>
  <si>
    <t>FRACCHIOLA</t>
  </si>
  <si>
    <t>PAGLIUCA</t>
  </si>
  <si>
    <t>VARONE</t>
  </si>
  <si>
    <t>MEDAGLIA</t>
  </si>
  <si>
    <t>MANCONE</t>
  </si>
  <si>
    <t>CARDARELLI</t>
  </si>
  <si>
    <t>TEBALDO</t>
  </si>
  <si>
    <t>PREVIATI</t>
  </si>
  <si>
    <t>DARIO</t>
  </si>
  <si>
    <t>DRAGONE</t>
  </si>
  <si>
    <t>MASELLA</t>
  </si>
  <si>
    <t>ENZO</t>
  </si>
  <si>
    <t>CALDERAN</t>
  </si>
  <si>
    <t>ALESSIO</t>
  </si>
  <si>
    <t>DE MARCHIS</t>
  </si>
  <si>
    <t>GERMANO</t>
  </si>
  <si>
    <t>SEPE</t>
  </si>
  <si>
    <t>FIENGO</t>
  </si>
  <si>
    <t>GIOIA</t>
  </si>
  <si>
    <t>COSIMO</t>
  </si>
  <si>
    <t>M_L65</t>
  </si>
  <si>
    <t>VALERIA</t>
  </si>
  <si>
    <t>DI VEGLIA</t>
  </si>
  <si>
    <t>MARIOPIO</t>
  </si>
  <si>
    <t>VONA</t>
  </si>
  <si>
    <t>RAIMONDO</t>
  </si>
  <si>
    <t>GALISE</t>
  </si>
  <si>
    <t>W_F45</t>
  </si>
  <si>
    <t>BIFERA</t>
  </si>
  <si>
    <t>TIZIANA</t>
  </si>
  <si>
    <t>COSTANZO</t>
  </si>
  <si>
    <t>MASTROBATTISTA</t>
  </si>
  <si>
    <t>PAPARELLO</t>
  </si>
  <si>
    <t>PIERINA</t>
  </si>
  <si>
    <t>FERRONATO</t>
  </si>
  <si>
    <t>CIANFARANI</t>
  </si>
  <si>
    <t>CRISTINA</t>
  </si>
  <si>
    <t>LATTANZI</t>
  </si>
  <si>
    <t>MEVO</t>
  </si>
  <si>
    <t>VELLUCCI</t>
  </si>
  <si>
    <t>LACALAMITA</t>
  </si>
  <si>
    <t>FILIPPO FELICE</t>
  </si>
  <si>
    <t>MAGGI</t>
  </si>
  <si>
    <t>PANFILIO</t>
  </si>
  <si>
    <t>PASSARETTA</t>
  </si>
  <si>
    <t>VERARDO</t>
  </si>
  <si>
    <t>L'ERARIO</t>
  </si>
  <si>
    <t>LEONARDO</t>
  </si>
  <si>
    <t>MOLINARI</t>
  </si>
  <si>
    <t>DE MARCO</t>
  </si>
  <si>
    <t>M_M70</t>
  </si>
  <si>
    <t>CALISI</t>
  </si>
  <si>
    <t>DROGHEI</t>
  </si>
  <si>
    <t>FRATTARELLI</t>
  </si>
  <si>
    <t>CACCIOLA</t>
  </si>
  <si>
    <t>NICOTRA</t>
  </si>
  <si>
    <t>VAINA</t>
  </si>
  <si>
    <t>W_G50</t>
  </si>
  <si>
    <t>OVANI</t>
  </si>
  <si>
    <t>TACCONI</t>
  </si>
  <si>
    <t>PERCOCO</t>
  </si>
  <si>
    <t>ELVIRETTI</t>
  </si>
  <si>
    <t>G.S. BANCARI ROMANI</t>
  </si>
  <si>
    <t>CENTRA</t>
  </si>
  <si>
    <t>POMPA</t>
  </si>
  <si>
    <t>TULLI</t>
  </si>
  <si>
    <t>CIMMINO</t>
  </si>
  <si>
    <t>PETRUCCI</t>
  </si>
  <si>
    <t>DI GIORGIO</t>
  </si>
  <si>
    <t>CRESCENZO</t>
  </si>
  <si>
    <t>DI PRINCIPE</t>
  </si>
  <si>
    <t>GELORMINI</t>
  </si>
  <si>
    <t>FONTANA</t>
  </si>
  <si>
    <t>MANGONI</t>
  </si>
  <si>
    <t>DESIDERIO</t>
  </si>
  <si>
    <t>FABIOLA</t>
  </si>
  <si>
    <t>CIPULLO</t>
  </si>
  <si>
    <t>BIZZONI</t>
  </si>
  <si>
    <t>KIRAMARIOS</t>
  </si>
  <si>
    <t>RUNFOVERER APRILIA</t>
  </si>
  <si>
    <t>MAIURI</t>
  </si>
  <si>
    <t>IVANA</t>
  </si>
  <si>
    <t>W_H55</t>
  </si>
  <si>
    <t>CASTRI</t>
  </si>
  <si>
    <t>SANTUCCI</t>
  </si>
  <si>
    <t>HENRY</t>
  </si>
  <si>
    <t>SESSA</t>
  </si>
  <si>
    <t>CUGINI</t>
  </si>
  <si>
    <t>CIAFREI</t>
  </si>
  <si>
    <t>MANGIAPELO</t>
  </si>
  <si>
    <t>FORTE</t>
  </si>
  <si>
    <t>CAROCCI</t>
  </si>
  <si>
    <t>MARIA ANTONIETTA</t>
  </si>
  <si>
    <t>MARSELLA</t>
  </si>
  <si>
    <t>LAURETTI</t>
  </si>
  <si>
    <t>SPIRITO</t>
  </si>
  <si>
    <t>COLURCIO</t>
  </si>
  <si>
    <t>DI MASSIMO</t>
  </si>
  <si>
    <t>LIB. ROMA XV CIRC.NE</t>
  </si>
  <si>
    <t>CHIUSOLO</t>
  </si>
  <si>
    <t>MARATHON CREMONA</t>
  </si>
  <si>
    <t>FONTANELLA</t>
  </si>
  <si>
    <t>DEMURU</t>
  </si>
  <si>
    <t>LAPOLLA</t>
  </si>
  <si>
    <t>MONTEFERRI</t>
  </si>
  <si>
    <t>DE SANTIS</t>
  </si>
  <si>
    <t>DI TRAPANO</t>
  </si>
  <si>
    <t>TIZIANO</t>
  </si>
  <si>
    <t>LIZZIO</t>
  </si>
  <si>
    <t>NORCIA</t>
  </si>
  <si>
    <t>OLIMPIA NOVA ATHLETICA NETTUNO</t>
  </si>
  <si>
    <t>GIULIANO</t>
  </si>
  <si>
    <t>ALO'</t>
  </si>
  <si>
    <t>FERRARESE</t>
  </si>
  <si>
    <t>MIRELLA</t>
  </si>
  <si>
    <t>BATTISTI</t>
  </si>
  <si>
    <t>LANFRANCO</t>
  </si>
  <si>
    <t>MANCIOCCHI</t>
  </si>
  <si>
    <t>AMANTA</t>
  </si>
  <si>
    <t>D'ANDREA</t>
  </si>
  <si>
    <t>BAGAGLINI</t>
  </si>
  <si>
    <t>FABBIANO</t>
  </si>
  <si>
    <t>PICCIONE</t>
  </si>
  <si>
    <t>ROSATI</t>
  </si>
  <si>
    <t>DI BENEDETTO</t>
  </si>
  <si>
    <t>CIARLA</t>
  </si>
  <si>
    <t>ALBERTA</t>
  </si>
  <si>
    <t>MARCONE</t>
  </si>
  <si>
    <t>ABBADINI</t>
  </si>
  <si>
    <t>FESTA</t>
  </si>
  <si>
    <t>PUCELLO</t>
  </si>
  <si>
    <t>ZANNIN</t>
  </si>
  <si>
    <t>CATRACCHIA</t>
  </si>
  <si>
    <t>LEONELLO</t>
  </si>
  <si>
    <t>MASTRACCI</t>
  </si>
  <si>
    <t>MAROSTICA</t>
  </si>
  <si>
    <t>ALBINO</t>
  </si>
  <si>
    <t>PICCHIONI</t>
  </si>
  <si>
    <t>FRETTA</t>
  </si>
  <si>
    <t>FIORELLA</t>
  </si>
  <si>
    <t>W_ILM</t>
  </si>
  <si>
    <t>PERDICARO</t>
  </si>
  <si>
    <t>SCARDELLATO</t>
  </si>
  <si>
    <t>MIRABELLA</t>
  </si>
  <si>
    <t>LIBERATI</t>
  </si>
  <si>
    <t>ACCAPPATICCIO</t>
  </si>
  <si>
    <t>BUONOCORE</t>
  </si>
  <si>
    <t>MICHELINA</t>
  </si>
  <si>
    <t>PEPPE</t>
  </si>
  <si>
    <t>ARCANGELO</t>
  </si>
  <si>
    <t>CORTESE</t>
  </si>
  <si>
    <t>PIETRO MARIO</t>
  </si>
  <si>
    <t>MARIA ROSARIA</t>
  </si>
  <si>
    <t>AGRESTI</t>
  </si>
  <si>
    <t>DI TROCCHIO</t>
  </si>
  <si>
    <t>LEOMAZZI</t>
  </si>
  <si>
    <t>CHIANESE</t>
  </si>
  <si>
    <t>CIANFRIGLIA</t>
  </si>
  <si>
    <t>PORCELLI</t>
  </si>
  <si>
    <t>LORIS</t>
  </si>
  <si>
    <t>MANTUANO</t>
  </si>
  <si>
    <t>SARALLO</t>
  </si>
  <si>
    <t>MALANDRUCCOLO</t>
  </si>
  <si>
    <t>PAMELA</t>
  </si>
  <si>
    <t>NICOLO'</t>
  </si>
  <si>
    <t>FERRARI</t>
  </si>
  <si>
    <t>GRENGA</t>
  </si>
  <si>
    <t>GEMY</t>
  </si>
  <si>
    <t>CALCE</t>
  </si>
  <si>
    <t>CARANTANTE</t>
  </si>
  <si>
    <t>LUCARINI</t>
  </si>
  <si>
    <t>SONIA</t>
  </si>
  <si>
    <t>RAFFANI</t>
  </si>
  <si>
    <t>STEFANI</t>
  </si>
  <si>
    <t>EFFREM</t>
  </si>
  <si>
    <t>MASSA</t>
  </si>
  <si>
    <t>ROSARIO</t>
  </si>
  <si>
    <t>SEZZI</t>
  </si>
  <si>
    <t>GIORGIA</t>
  </si>
  <si>
    <t>PERRONE</t>
  </si>
  <si>
    <t>PASQUALINA</t>
  </si>
  <si>
    <t>BORTOLETTO</t>
  </si>
  <si>
    <t>SPINELLI</t>
  </si>
  <si>
    <t>RUBINO</t>
  </si>
  <si>
    <t>ROSSELLA</t>
  </si>
  <si>
    <t>MAGNIFICO</t>
  </si>
  <si>
    <t>MISITI</t>
  </si>
  <si>
    <t>DI RUSSO</t>
  </si>
  <si>
    <t>SPOLETINI</t>
  </si>
  <si>
    <t>ROBIBARO</t>
  </si>
  <si>
    <t>OTTAVIANO</t>
  </si>
  <si>
    <t>CONTE</t>
  </si>
  <si>
    <t>BIAGIO</t>
  </si>
  <si>
    <t>PANZAVOLTA</t>
  </si>
  <si>
    <t>NATASCIA</t>
  </si>
  <si>
    <t>STRAVATO</t>
  </si>
  <si>
    <t>TRONCI</t>
  </si>
  <si>
    <t>SONNINO</t>
  </si>
  <si>
    <t>MARIO ROBERTO</t>
  </si>
  <si>
    <t>G.S. CAT SPORT ROMA</t>
  </si>
  <si>
    <t>ELIGIO</t>
  </si>
  <si>
    <t>VITTI</t>
  </si>
  <si>
    <t>PAGLIAROLI</t>
  </si>
  <si>
    <t>EGIDIO</t>
  </si>
  <si>
    <t>CORDESCHI</t>
  </si>
  <si>
    <t>TREZZA</t>
  </si>
  <si>
    <t>CARAPELLOTTI</t>
  </si>
  <si>
    <t>MICHELA</t>
  </si>
  <si>
    <t>SAVELLI</t>
  </si>
  <si>
    <t>L'AMANTE</t>
  </si>
  <si>
    <t>VASTOLA</t>
  </si>
  <si>
    <t>TATA</t>
  </si>
  <si>
    <t>PERSIANI</t>
  </si>
  <si>
    <t>POLSINELLI</t>
  </si>
  <si>
    <t>ANNA FELICITA</t>
  </si>
  <si>
    <t>DILIBERTO</t>
  </si>
  <si>
    <t>IGNAZIO</t>
  </si>
  <si>
    <t>PARISELLA</t>
  </si>
  <si>
    <t>ASCENZI</t>
  </si>
  <si>
    <t>CARFAGNA</t>
  </si>
  <si>
    <t>MATTEI</t>
  </si>
  <si>
    <t>ALDO</t>
  </si>
  <si>
    <t>AMBROSETTI</t>
  </si>
  <si>
    <t>PESCOSOLIDO</t>
  </si>
  <si>
    <t>ELEUTERIO</t>
  </si>
  <si>
    <t>BIGOLIN</t>
  </si>
  <si>
    <t>TAGLIAFERRO</t>
  </si>
  <si>
    <t>FLORIDI</t>
  </si>
  <si>
    <t>TCHAKAROVA</t>
  </si>
  <si>
    <t>EKATERINA</t>
  </si>
  <si>
    <t>VENTURINI</t>
  </si>
  <si>
    <t>MENICHELLI</t>
  </si>
  <si>
    <t>ANNA LUISA</t>
  </si>
  <si>
    <t>LABBADIA</t>
  </si>
  <si>
    <t>MARISA</t>
  </si>
  <si>
    <t>ERICA</t>
  </si>
  <si>
    <t>DE LUCA</t>
  </si>
  <si>
    <t>DIANA</t>
  </si>
  <si>
    <t>TARGA</t>
  </si>
  <si>
    <t>LUANA</t>
  </si>
  <si>
    <t>LIBERTAS OSTIA RUNNER</t>
  </si>
  <si>
    <t>SPAZIANI</t>
  </si>
  <si>
    <t>PIMPINELLA</t>
  </si>
  <si>
    <t>NAIMO</t>
  </si>
  <si>
    <t>PAOLA ANTONELLA AGATA</t>
  </si>
  <si>
    <t>PAPA</t>
  </si>
  <si>
    <t>IMMACOLATA CONCETTA</t>
  </si>
  <si>
    <t>TAGLIAVENTO</t>
  </si>
  <si>
    <t>LOREDANA</t>
  </si>
  <si>
    <t>MAURIELLO</t>
  </si>
  <si>
    <t>INGOGLIA</t>
  </si>
  <si>
    <t>AGOMERI</t>
  </si>
  <si>
    <t>DANTE</t>
  </si>
  <si>
    <t>MASSOTTI</t>
  </si>
  <si>
    <t>EZIO</t>
  </si>
  <si>
    <t>IUORIO</t>
  </si>
  <si>
    <t>OBLIATO</t>
  </si>
  <si>
    <t>FURNO</t>
  </si>
  <si>
    <t>TOMASSINI</t>
  </si>
  <si>
    <t>SANAPO</t>
  </si>
  <si>
    <t>PALIOTTA</t>
  </si>
  <si>
    <t>VALENTINA</t>
  </si>
  <si>
    <t>MARAGONI</t>
  </si>
  <si>
    <t>AGOSTINO</t>
  </si>
  <si>
    <t>SPERDUTO</t>
  </si>
  <si>
    <t>MISURACA</t>
  </si>
  <si>
    <t>FILOMENA</t>
  </si>
  <si>
    <t>PANNO</t>
  </si>
  <si>
    <t>ROSATO</t>
  </si>
  <si>
    <t>CORINA</t>
  </si>
  <si>
    <t>AURELIANO</t>
  </si>
  <si>
    <t>MAIA</t>
  </si>
  <si>
    <t>ELISA</t>
  </si>
  <si>
    <t>DI MANNO</t>
  </si>
  <si>
    <t>FRANCA</t>
  </si>
  <si>
    <t>GABRIELI</t>
  </si>
  <si>
    <t>BERNARDI</t>
  </si>
  <si>
    <t>ENRICA</t>
  </si>
  <si>
    <t>AMENDOLA</t>
  </si>
  <si>
    <t>BARBARA</t>
  </si>
  <si>
    <t>ILARIA</t>
  </si>
  <si>
    <t>SILVESTRI</t>
  </si>
  <si>
    <t>EMILIA</t>
  </si>
  <si>
    <t>A.S.D. PODISTICA SOLIDARIETA'</t>
  </si>
  <si>
    <t>A.S.D. VITAMINA RUNNING</t>
  </si>
  <si>
    <t>A.S.D. PODISTICA AVIS PRIVERNO</t>
  </si>
  <si>
    <t>A.S.D. OLIM PALUS LATINA</t>
  </si>
  <si>
    <t>A.S.D. ATLETICA AMATORI VELLETRI</t>
  </si>
  <si>
    <t>A.S.D. FONDI RUNNERS 2010</t>
  </si>
  <si>
    <t>A.S.D. ENRICA RINNING</t>
  </si>
  <si>
    <t>ATL. EE CIRCEO</t>
  </si>
  <si>
    <t>Campestre Lago di Fondi e Parco dei Monti Ausoni</t>
  </si>
  <si>
    <t>Monte San Biagio (LT) Italia - Domenica 09/06/2013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</si>
</sst>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sz val="24"/>
      <name val="Lucida Handwriting"/>
      <family val="4"/>
    </font>
    <font>
      <b/>
      <sz val="11"/>
      <name val="Lucida Handwriting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21" fontId="6" fillId="0" borderId="3" xfId="0" applyNumberFormat="1" applyFont="1" applyFill="1" applyBorder="1" applyAlignment="1">
      <alignment horizontal="center" vertical="center"/>
    </xf>
    <xf numFmtId="21" fontId="6" fillId="0" borderId="4" xfId="0" applyNumberFormat="1" applyFont="1" applyFill="1" applyBorder="1" applyAlignment="1">
      <alignment horizontal="center" vertical="center"/>
    </xf>
    <xf numFmtId="21" fontId="6" fillId="0" borderId="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21" fontId="8" fillId="4" borderId="4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624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625</v>
      </c>
      <c r="B3" s="21"/>
      <c r="C3" s="21"/>
      <c r="D3" s="21"/>
      <c r="E3" s="21"/>
      <c r="F3" s="21"/>
      <c r="G3" s="21"/>
      <c r="H3" s="3" t="s">
        <v>13</v>
      </c>
      <c r="I3" s="4">
        <v>9</v>
      </c>
    </row>
    <row r="4" spans="1:9" ht="37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7" t="s">
        <v>19</v>
      </c>
      <c r="G4" s="7" t="s">
        <v>20</v>
      </c>
      <c r="H4" s="9" t="s">
        <v>21</v>
      </c>
      <c r="I4" s="9" t="s">
        <v>22</v>
      </c>
    </row>
    <row r="5" spans="1:9" s="12" customFormat="1" ht="15" customHeight="1">
      <c r="A5" s="10">
        <v>1</v>
      </c>
      <c r="B5" s="23" t="s">
        <v>105</v>
      </c>
      <c r="C5" s="23" t="s">
        <v>30</v>
      </c>
      <c r="D5" s="10" t="s">
        <v>106</v>
      </c>
      <c r="E5" s="23" t="s">
        <v>107</v>
      </c>
      <c r="F5" s="26">
        <v>0.022870486111111112</v>
      </c>
      <c r="G5" s="10" t="str">
        <f aca="true" t="shared" si="0" ref="G5:G68">TEXT(INT((HOUR(F5)*3600+MINUTE(F5)*60+SECOND(F5))/$I$3/60),"0")&amp;"."&amp;TEXT(MOD((HOUR(F5)*3600+MINUTE(F5)*60+SECOND(F5))/$I$3,60),"00")&amp;"/km"</f>
        <v>3.40/km</v>
      </c>
      <c r="H5" s="11">
        <f aca="true" t="shared" si="1" ref="H5:H44">F5-$F$5</f>
        <v>0</v>
      </c>
      <c r="I5" s="11">
        <f>F5-INDEX($F$5:$F$444,MATCH(D5,$D$5:$D$444,0))</f>
        <v>0</v>
      </c>
    </row>
    <row r="6" spans="1:9" s="12" customFormat="1" ht="15" customHeight="1">
      <c r="A6" s="13">
        <v>2</v>
      </c>
      <c r="B6" s="24" t="s">
        <v>108</v>
      </c>
      <c r="C6" s="24" t="s">
        <v>30</v>
      </c>
      <c r="D6" s="13" t="s">
        <v>109</v>
      </c>
      <c r="E6" s="24" t="s">
        <v>617</v>
      </c>
      <c r="F6" s="27">
        <v>0.022928287037037035</v>
      </c>
      <c r="G6" s="13" t="str">
        <f t="shared" si="0"/>
        <v>3.40/km</v>
      </c>
      <c r="H6" s="14">
        <f t="shared" si="1"/>
        <v>5.780092592592295E-05</v>
      </c>
      <c r="I6" s="14">
        <f aca="true" t="shared" si="2" ref="I6:I69">F6-INDEX($F$5:$F$444,MATCH(D6,$D$5:$D$444,0))</f>
        <v>0</v>
      </c>
    </row>
    <row r="7" spans="1:9" s="12" customFormat="1" ht="15" customHeight="1">
      <c r="A7" s="13">
        <v>3</v>
      </c>
      <c r="B7" s="24" t="s">
        <v>110</v>
      </c>
      <c r="C7" s="24" t="s">
        <v>100</v>
      </c>
      <c r="D7" s="13" t="s">
        <v>111</v>
      </c>
      <c r="E7" s="24" t="s">
        <v>112</v>
      </c>
      <c r="F7" s="27">
        <v>0.02347259259259259</v>
      </c>
      <c r="G7" s="13" t="str">
        <f t="shared" si="0"/>
        <v>3.45/km</v>
      </c>
      <c r="H7" s="14">
        <f t="shared" si="1"/>
        <v>0.0006021064814814778</v>
      </c>
      <c r="I7" s="14">
        <f t="shared" si="2"/>
        <v>0</v>
      </c>
    </row>
    <row r="8" spans="1:9" s="12" customFormat="1" ht="15" customHeight="1">
      <c r="A8" s="13">
        <v>4</v>
      </c>
      <c r="B8" s="24" t="s">
        <v>105</v>
      </c>
      <c r="C8" s="24" t="s">
        <v>23</v>
      </c>
      <c r="D8" s="13" t="s">
        <v>109</v>
      </c>
      <c r="E8" s="24" t="s">
        <v>113</v>
      </c>
      <c r="F8" s="27">
        <v>0.023588148148148146</v>
      </c>
      <c r="G8" s="13" t="str">
        <f t="shared" si="0"/>
        <v>3.46/km</v>
      </c>
      <c r="H8" s="14">
        <f t="shared" si="1"/>
        <v>0.000717662037037034</v>
      </c>
      <c r="I8" s="14">
        <f t="shared" si="2"/>
        <v>0.0006598611111111111</v>
      </c>
    </row>
    <row r="9" spans="1:9" s="12" customFormat="1" ht="15" customHeight="1">
      <c r="A9" s="13">
        <v>5</v>
      </c>
      <c r="B9" s="24" t="s">
        <v>114</v>
      </c>
      <c r="C9" s="24" t="s">
        <v>95</v>
      </c>
      <c r="D9" s="13" t="s">
        <v>111</v>
      </c>
      <c r="E9" s="24" t="s">
        <v>4</v>
      </c>
      <c r="F9" s="27">
        <v>0.024074942129629632</v>
      </c>
      <c r="G9" s="13" t="str">
        <f t="shared" si="0"/>
        <v>3.51/km</v>
      </c>
      <c r="H9" s="14">
        <f t="shared" si="1"/>
        <v>0.0012044560185185196</v>
      </c>
      <c r="I9" s="14">
        <f t="shared" si="2"/>
        <v>0.0006023495370370419</v>
      </c>
    </row>
    <row r="10" spans="1:9" s="12" customFormat="1" ht="15" customHeight="1">
      <c r="A10" s="13">
        <v>6</v>
      </c>
      <c r="B10" s="24" t="s">
        <v>115</v>
      </c>
      <c r="C10" s="24" t="s">
        <v>36</v>
      </c>
      <c r="D10" s="13" t="s">
        <v>109</v>
      </c>
      <c r="E10" s="24" t="s">
        <v>116</v>
      </c>
      <c r="F10" s="27">
        <v>0.024236550925925925</v>
      </c>
      <c r="G10" s="13" t="str">
        <f t="shared" si="0"/>
        <v>3.53/km</v>
      </c>
      <c r="H10" s="14">
        <f t="shared" si="1"/>
        <v>0.001366064814814813</v>
      </c>
      <c r="I10" s="14">
        <f t="shared" si="2"/>
        <v>0.00130826388888889</v>
      </c>
    </row>
    <row r="11" spans="1:9" s="12" customFormat="1" ht="15" customHeight="1">
      <c r="A11" s="13">
        <v>7</v>
      </c>
      <c r="B11" s="24" t="s">
        <v>117</v>
      </c>
      <c r="C11" s="24" t="s">
        <v>32</v>
      </c>
      <c r="D11" s="13" t="s">
        <v>118</v>
      </c>
      <c r="E11" s="24" t="s">
        <v>119</v>
      </c>
      <c r="F11" s="27">
        <v>0.024282916666666664</v>
      </c>
      <c r="G11" s="13" t="str">
        <f t="shared" si="0"/>
        <v>3.53/km</v>
      </c>
      <c r="H11" s="14">
        <f t="shared" si="1"/>
        <v>0.0014124305555555522</v>
      </c>
      <c r="I11" s="14">
        <f t="shared" si="2"/>
        <v>0</v>
      </c>
    </row>
    <row r="12" spans="1:9" s="12" customFormat="1" ht="15" customHeight="1">
      <c r="A12" s="13">
        <v>8</v>
      </c>
      <c r="B12" s="24" t="s">
        <v>120</v>
      </c>
      <c r="C12" s="24" t="s">
        <v>44</v>
      </c>
      <c r="D12" s="13" t="s">
        <v>121</v>
      </c>
      <c r="E12" s="24" t="s">
        <v>122</v>
      </c>
      <c r="F12" s="27">
        <v>0.024919930555555556</v>
      </c>
      <c r="G12" s="13" t="str">
        <f t="shared" si="0"/>
        <v>3.59/km</v>
      </c>
      <c r="H12" s="14">
        <f t="shared" si="1"/>
        <v>0.002049444444444444</v>
      </c>
      <c r="I12" s="14">
        <f t="shared" si="2"/>
        <v>0</v>
      </c>
    </row>
    <row r="13" spans="1:9" s="12" customFormat="1" ht="15" customHeight="1">
      <c r="A13" s="13">
        <v>9</v>
      </c>
      <c r="B13" s="24" t="s">
        <v>66</v>
      </c>
      <c r="C13" s="24" t="s">
        <v>51</v>
      </c>
      <c r="D13" s="13" t="s">
        <v>123</v>
      </c>
      <c r="E13" s="24" t="s">
        <v>124</v>
      </c>
      <c r="F13" s="27">
        <v>0.0250240625</v>
      </c>
      <c r="G13" s="13" t="str">
        <f t="shared" si="0"/>
        <v>4.00/km</v>
      </c>
      <c r="H13" s="14">
        <f t="shared" si="1"/>
        <v>0.002153576388888887</v>
      </c>
      <c r="I13" s="14">
        <f t="shared" si="2"/>
        <v>0</v>
      </c>
    </row>
    <row r="14" spans="1:9" s="12" customFormat="1" ht="15" customHeight="1">
      <c r="A14" s="13">
        <v>10</v>
      </c>
      <c r="B14" s="24" t="s">
        <v>125</v>
      </c>
      <c r="C14" s="24" t="s">
        <v>29</v>
      </c>
      <c r="D14" s="13" t="s">
        <v>111</v>
      </c>
      <c r="E14" s="24" t="s">
        <v>126</v>
      </c>
      <c r="F14" s="27">
        <v>0.02523170138888889</v>
      </c>
      <c r="G14" s="13" t="str">
        <f t="shared" si="0"/>
        <v>4.02/km</v>
      </c>
      <c r="H14" s="14">
        <f t="shared" si="1"/>
        <v>0.0023612152777777763</v>
      </c>
      <c r="I14" s="14">
        <f t="shared" si="2"/>
        <v>0.0017591087962962985</v>
      </c>
    </row>
    <row r="15" spans="1:9" s="12" customFormat="1" ht="15" customHeight="1">
      <c r="A15" s="13">
        <v>11</v>
      </c>
      <c r="B15" s="24" t="s">
        <v>127</v>
      </c>
      <c r="C15" s="24" t="s">
        <v>24</v>
      </c>
      <c r="D15" s="13" t="s">
        <v>118</v>
      </c>
      <c r="E15" s="24" t="s">
        <v>128</v>
      </c>
      <c r="F15" s="27">
        <v>0.025406006944444448</v>
      </c>
      <c r="G15" s="13" t="str">
        <f t="shared" si="0"/>
        <v>4.04/km</v>
      </c>
      <c r="H15" s="14">
        <f t="shared" si="1"/>
        <v>0.002535520833333336</v>
      </c>
      <c r="I15" s="14">
        <f t="shared" si="2"/>
        <v>0.0011230902777777836</v>
      </c>
    </row>
    <row r="16" spans="1:9" s="12" customFormat="1" ht="15" customHeight="1">
      <c r="A16" s="13">
        <v>12</v>
      </c>
      <c r="B16" s="24" t="s">
        <v>129</v>
      </c>
      <c r="C16" s="24" t="s">
        <v>130</v>
      </c>
      <c r="D16" s="13" t="s">
        <v>109</v>
      </c>
      <c r="E16" s="24" t="s">
        <v>131</v>
      </c>
      <c r="F16" s="27">
        <v>0.025440798611111107</v>
      </c>
      <c r="G16" s="13" t="str">
        <f t="shared" si="0"/>
        <v>4.04/km</v>
      </c>
      <c r="H16" s="14">
        <f t="shared" si="1"/>
        <v>0.0025703124999999945</v>
      </c>
      <c r="I16" s="14">
        <f t="shared" si="2"/>
        <v>0.0025125115740740715</v>
      </c>
    </row>
    <row r="17" spans="1:9" s="12" customFormat="1" ht="15" customHeight="1">
      <c r="A17" s="13">
        <v>13</v>
      </c>
      <c r="B17" s="24" t="s">
        <v>132</v>
      </c>
      <c r="C17" s="24" t="s">
        <v>55</v>
      </c>
      <c r="D17" s="13" t="s">
        <v>123</v>
      </c>
      <c r="E17" s="24" t="s">
        <v>119</v>
      </c>
      <c r="F17" s="27">
        <v>0.025625914351851853</v>
      </c>
      <c r="G17" s="13" t="str">
        <f t="shared" si="0"/>
        <v>4.06/km</v>
      </c>
      <c r="H17" s="14">
        <f t="shared" si="1"/>
        <v>0.0027554282407407406</v>
      </c>
      <c r="I17" s="14">
        <f t="shared" si="2"/>
        <v>0.0006018518518518534</v>
      </c>
    </row>
    <row r="18" spans="1:9" s="12" customFormat="1" ht="15" customHeight="1">
      <c r="A18" s="13">
        <v>14</v>
      </c>
      <c r="B18" s="24" t="s">
        <v>133</v>
      </c>
      <c r="C18" s="24" t="s">
        <v>70</v>
      </c>
      <c r="D18" s="13" t="s">
        <v>123</v>
      </c>
      <c r="E18" s="24" t="s">
        <v>134</v>
      </c>
      <c r="F18" s="27">
        <v>0.025844988425925922</v>
      </c>
      <c r="G18" s="13" t="str">
        <f t="shared" si="0"/>
        <v>4.08/km</v>
      </c>
      <c r="H18" s="14">
        <f t="shared" si="1"/>
        <v>0.00297450231481481</v>
      </c>
      <c r="I18" s="14">
        <f t="shared" si="2"/>
        <v>0.0008209259259259229</v>
      </c>
    </row>
    <row r="19" spans="1:9" s="12" customFormat="1" ht="15" customHeight="1">
      <c r="A19" s="13">
        <v>15</v>
      </c>
      <c r="B19" s="24" t="s">
        <v>135</v>
      </c>
      <c r="C19" s="24" t="s">
        <v>136</v>
      </c>
      <c r="D19" s="13" t="s">
        <v>121</v>
      </c>
      <c r="E19" s="24" t="s">
        <v>119</v>
      </c>
      <c r="F19" s="27">
        <v>0.025973171296296296</v>
      </c>
      <c r="G19" s="13" t="str">
        <f t="shared" si="0"/>
        <v>4.09/km</v>
      </c>
      <c r="H19" s="14">
        <f t="shared" si="1"/>
        <v>0.003102685185185184</v>
      </c>
      <c r="I19" s="14">
        <f t="shared" si="2"/>
        <v>0.00105324074074074</v>
      </c>
    </row>
    <row r="20" spans="1:9" s="12" customFormat="1" ht="15" customHeight="1">
      <c r="A20" s="13">
        <v>16</v>
      </c>
      <c r="B20" s="24" t="s">
        <v>137</v>
      </c>
      <c r="C20" s="24" t="s">
        <v>48</v>
      </c>
      <c r="D20" s="13" t="s">
        <v>118</v>
      </c>
      <c r="E20" s="24" t="s">
        <v>138</v>
      </c>
      <c r="F20" s="27">
        <v>0.02603046296296296</v>
      </c>
      <c r="G20" s="13" t="str">
        <f t="shared" si="0"/>
        <v>4.10/km</v>
      </c>
      <c r="H20" s="14">
        <f t="shared" si="1"/>
        <v>0.003159976851851848</v>
      </c>
      <c r="I20" s="14">
        <f t="shared" si="2"/>
        <v>0.0017475462962962957</v>
      </c>
    </row>
    <row r="21" spans="1:9" s="12" customFormat="1" ht="15" customHeight="1">
      <c r="A21" s="13">
        <v>17</v>
      </c>
      <c r="B21" s="24" t="s">
        <v>139</v>
      </c>
      <c r="C21" s="24" t="s">
        <v>140</v>
      </c>
      <c r="D21" s="13" t="s">
        <v>111</v>
      </c>
      <c r="E21" s="24" t="s">
        <v>141</v>
      </c>
      <c r="F21" s="27">
        <v>0.02607693287037037</v>
      </c>
      <c r="G21" s="13" t="str">
        <f t="shared" si="0"/>
        <v>4.10/km</v>
      </c>
      <c r="H21" s="14">
        <f t="shared" si="1"/>
        <v>0.003206446759259258</v>
      </c>
      <c r="I21" s="14">
        <f t="shared" si="2"/>
        <v>0.00260434027777778</v>
      </c>
    </row>
    <row r="22" spans="1:9" s="12" customFormat="1" ht="15" customHeight="1">
      <c r="A22" s="13">
        <v>18</v>
      </c>
      <c r="B22" s="24" t="s">
        <v>142</v>
      </c>
      <c r="C22" s="24" t="s">
        <v>143</v>
      </c>
      <c r="D22" s="13" t="s">
        <v>123</v>
      </c>
      <c r="E22" s="24" t="s">
        <v>144</v>
      </c>
      <c r="F22" s="27">
        <v>0.02633138888888889</v>
      </c>
      <c r="G22" s="13" t="str">
        <f t="shared" si="0"/>
        <v>4.13/km</v>
      </c>
      <c r="H22" s="14">
        <f t="shared" si="1"/>
        <v>0.003460902777777778</v>
      </c>
      <c r="I22" s="14">
        <f t="shared" si="2"/>
        <v>0.0013073263888888909</v>
      </c>
    </row>
    <row r="23" spans="1:9" s="12" customFormat="1" ht="15" customHeight="1">
      <c r="A23" s="13">
        <v>19</v>
      </c>
      <c r="B23" s="24" t="s">
        <v>145</v>
      </c>
      <c r="C23" s="24" t="s">
        <v>30</v>
      </c>
      <c r="D23" s="13" t="s">
        <v>111</v>
      </c>
      <c r="E23" s="24" t="s">
        <v>146</v>
      </c>
      <c r="F23" s="27">
        <v>0.026354675925925927</v>
      </c>
      <c r="G23" s="13" t="str">
        <f t="shared" si="0"/>
        <v>4.13/km</v>
      </c>
      <c r="H23" s="14">
        <f t="shared" si="1"/>
        <v>0.003484189814814815</v>
      </c>
      <c r="I23" s="14">
        <f t="shared" si="2"/>
        <v>0.002882083333333337</v>
      </c>
    </row>
    <row r="24" spans="1:9" s="12" customFormat="1" ht="15" customHeight="1">
      <c r="A24" s="13">
        <v>20</v>
      </c>
      <c r="B24" s="24" t="s">
        <v>147</v>
      </c>
      <c r="C24" s="24" t="s">
        <v>63</v>
      </c>
      <c r="D24" s="13" t="s">
        <v>123</v>
      </c>
      <c r="E24" s="24" t="s">
        <v>148</v>
      </c>
      <c r="F24" s="27">
        <v>0.026389328703703707</v>
      </c>
      <c r="G24" s="13" t="str">
        <f t="shared" si="0"/>
        <v>4.13/km</v>
      </c>
      <c r="H24" s="14">
        <f t="shared" si="1"/>
        <v>0.0035188425925925942</v>
      </c>
      <c r="I24" s="14">
        <f t="shared" si="2"/>
        <v>0.001365266203703707</v>
      </c>
    </row>
    <row r="25" spans="1:9" s="12" customFormat="1" ht="15" customHeight="1">
      <c r="A25" s="13">
        <v>21</v>
      </c>
      <c r="B25" s="24" t="s">
        <v>149</v>
      </c>
      <c r="C25" s="24" t="s">
        <v>49</v>
      </c>
      <c r="D25" s="13" t="s">
        <v>109</v>
      </c>
      <c r="E25" s="24" t="s">
        <v>119</v>
      </c>
      <c r="F25" s="27">
        <v>0.02641298611111111</v>
      </c>
      <c r="G25" s="13" t="str">
        <f t="shared" si="0"/>
        <v>4.14/km</v>
      </c>
      <c r="H25" s="14">
        <f t="shared" si="1"/>
        <v>0.003542499999999997</v>
      </c>
      <c r="I25" s="14">
        <f t="shared" si="2"/>
        <v>0.003484699074074074</v>
      </c>
    </row>
    <row r="26" spans="1:9" s="12" customFormat="1" ht="15" customHeight="1">
      <c r="A26" s="13">
        <v>22</v>
      </c>
      <c r="B26" s="24" t="s">
        <v>150</v>
      </c>
      <c r="C26" s="24" t="s">
        <v>44</v>
      </c>
      <c r="D26" s="13" t="s">
        <v>118</v>
      </c>
      <c r="E26" s="24" t="s">
        <v>134</v>
      </c>
      <c r="F26" s="27">
        <v>0.026470451388888885</v>
      </c>
      <c r="G26" s="13" t="str">
        <f t="shared" si="0"/>
        <v>4.14/km</v>
      </c>
      <c r="H26" s="14">
        <f t="shared" si="1"/>
        <v>0.003599965277777773</v>
      </c>
      <c r="I26" s="14">
        <f t="shared" si="2"/>
        <v>0.002187534722222221</v>
      </c>
    </row>
    <row r="27" spans="1:9" s="12" customFormat="1" ht="15" customHeight="1">
      <c r="A27" s="13">
        <v>23</v>
      </c>
      <c r="B27" s="24" t="s">
        <v>151</v>
      </c>
      <c r="C27" s="24" t="s">
        <v>29</v>
      </c>
      <c r="D27" s="13" t="s">
        <v>118</v>
      </c>
      <c r="E27" s="24" t="s">
        <v>152</v>
      </c>
      <c r="F27" s="27">
        <v>0.026493819444444445</v>
      </c>
      <c r="G27" s="13" t="str">
        <f t="shared" si="0"/>
        <v>4.14/km</v>
      </c>
      <c r="H27" s="14">
        <f t="shared" si="1"/>
        <v>0.0036233333333333326</v>
      </c>
      <c r="I27" s="14">
        <f t="shared" si="2"/>
        <v>0.0022109027777777804</v>
      </c>
    </row>
    <row r="28" spans="1:9" s="15" customFormat="1" ht="15" customHeight="1">
      <c r="A28" s="13">
        <v>24</v>
      </c>
      <c r="B28" s="24" t="s">
        <v>101</v>
      </c>
      <c r="C28" s="24" t="s">
        <v>32</v>
      </c>
      <c r="D28" s="13" t="s">
        <v>106</v>
      </c>
      <c r="E28" s="24" t="s">
        <v>617</v>
      </c>
      <c r="F28" s="27">
        <v>0.02655190972222222</v>
      </c>
      <c r="G28" s="13" t="str">
        <f t="shared" si="0"/>
        <v>4.15/km</v>
      </c>
      <c r="H28" s="14">
        <f t="shared" si="1"/>
        <v>0.0036814236111111093</v>
      </c>
      <c r="I28" s="14">
        <f t="shared" si="2"/>
        <v>0.0036814236111111093</v>
      </c>
    </row>
    <row r="29" spans="1:9" ht="15" customHeight="1">
      <c r="A29" s="13">
        <v>25</v>
      </c>
      <c r="B29" s="24" t="s">
        <v>153</v>
      </c>
      <c r="C29" s="24" t="s">
        <v>49</v>
      </c>
      <c r="D29" s="13" t="s">
        <v>109</v>
      </c>
      <c r="E29" s="24" t="s">
        <v>154</v>
      </c>
      <c r="F29" s="27">
        <v>0.026667719907407406</v>
      </c>
      <c r="G29" s="13" t="str">
        <f t="shared" si="0"/>
        <v>4.16/km</v>
      </c>
      <c r="H29" s="14">
        <f t="shared" si="1"/>
        <v>0.0037972337962962933</v>
      </c>
      <c r="I29" s="14">
        <f t="shared" si="2"/>
        <v>0.0037394328703703704</v>
      </c>
    </row>
    <row r="30" spans="1:9" ht="15" customHeight="1">
      <c r="A30" s="13">
        <v>26</v>
      </c>
      <c r="B30" s="24" t="s">
        <v>155</v>
      </c>
      <c r="C30" s="24" t="s">
        <v>30</v>
      </c>
      <c r="D30" s="13" t="s">
        <v>118</v>
      </c>
      <c r="E30" s="24" t="s">
        <v>134</v>
      </c>
      <c r="F30" s="27">
        <v>0.026863425925925926</v>
      </c>
      <c r="G30" s="13" t="str">
        <f t="shared" si="0"/>
        <v>4.18/km</v>
      </c>
      <c r="H30" s="14">
        <f t="shared" si="1"/>
        <v>0.003992939814814814</v>
      </c>
      <c r="I30" s="14">
        <f t="shared" si="2"/>
        <v>0.0025805092592592616</v>
      </c>
    </row>
    <row r="31" spans="1:9" ht="15" customHeight="1">
      <c r="A31" s="13">
        <v>27</v>
      </c>
      <c r="B31" s="24" t="s">
        <v>156</v>
      </c>
      <c r="C31" s="24" t="s">
        <v>71</v>
      </c>
      <c r="D31" s="13" t="s">
        <v>109</v>
      </c>
      <c r="E31" s="24" t="s">
        <v>618</v>
      </c>
      <c r="F31" s="27">
        <v>0.02700275462962963</v>
      </c>
      <c r="G31" s="13" t="str">
        <f t="shared" si="0"/>
        <v>4.19/km</v>
      </c>
      <c r="H31" s="14">
        <f t="shared" si="1"/>
        <v>0.004132268518518518</v>
      </c>
      <c r="I31" s="14">
        <f t="shared" si="2"/>
        <v>0.004074467592592595</v>
      </c>
    </row>
    <row r="32" spans="1:9" ht="15" customHeight="1">
      <c r="A32" s="13">
        <v>28</v>
      </c>
      <c r="B32" s="24" t="s">
        <v>157</v>
      </c>
      <c r="C32" s="24" t="s">
        <v>48</v>
      </c>
      <c r="D32" s="13" t="s">
        <v>118</v>
      </c>
      <c r="E32" s="24" t="s">
        <v>113</v>
      </c>
      <c r="F32" s="27">
        <v>0.027072453703703703</v>
      </c>
      <c r="G32" s="13" t="str">
        <f t="shared" si="0"/>
        <v>4.20/km</v>
      </c>
      <c r="H32" s="14">
        <f t="shared" si="1"/>
        <v>0.0042019675925925905</v>
      </c>
      <c r="I32" s="14">
        <f t="shared" si="2"/>
        <v>0.0027895370370370383</v>
      </c>
    </row>
    <row r="33" spans="1:9" ht="15" customHeight="1">
      <c r="A33" s="13">
        <v>29</v>
      </c>
      <c r="B33" s="24" t="s">
        <v>158</v>
      </c>
      <c r="C33" s="24" t="s">
        <v>136</v>
      </c>
      <c r="D33" s="13" t="s">
        <v>121</v>
      </c>
      <c r="E33" s="24" t="s">
        <v>159</v>
      </c>
      <c r="F33" s="27">
        <v>0.02709582175925926</v>
      </c>
      <c r="G33" s="13" t="str">
        <f t="shared" si="0"/>
        <v>4.20/km</v>
      </c>
      <c r="H33" s="14">
        <f t="shared" si="1"/>
        <v>0.0042253356481481465</v>
      </c>
      <c r="I33" s="14">
        <f t="shared" si="2"/>
        <v>0.0021758912037037025</v>
      </c>
    </row>
    <row r="34" spans="1:9" ht="15" customHeight="1">
      <c r="A34" s="13">
        <v>30</v>
      </c>
      <c r="B34" s="24" t="s">
        <v>160</v>
      </c>
      <c r="C34" s="24" t="s">
        <v>27</v>
      </c>
      <c r="D34" s="13" t="s">
        <v>118</v>
      </c>
      <c r="E34" s="24" t="s">
        <v>124</v>
      </c>
      <c r="F34" s="27">
        <v>0.02715332175925926</v>
      </c>
      <c r="G34" s="13" t="str">
        <f t="shared" si="0"/>
        <v>4.21/km</v>
      </c>
      <c r="H34" s="14">
        <f t="shared" si="1"/>
        <v>0.0042828356481481485</v>
      </c>
      <c r="I34" s="14">
        <f t="shared" si="2"/>
        <v>0.0028704050925925963</v>
      </c>
    </row>
    <row r="35" spans="1:9" ht="15" customHeight="1">
      <c r="A35" s="13">
        <v>31</v>
      </c>
      <c r="B35" s="24" t="s">
        <v>161</v>
      </c>
      <c r="C35" s="24" t="s">
        <v>59</v>
      </c>
      <c r="D35" s="13" t="s">
        <v>109</v>
      </c>
      <c r="E35" s="24" t="s">
        <v>619</v>
      </c>
      <c r="F35" s="27">
        <v>0.027200162037037037</v>
      </c>
      <c r="G35" s="13" t="str">
        <f t="shared" si="0"/>
        <v>4.21/km</v>
      </c>
      <c r="H35" s="14">
        <f t="shared" si="1"/>
        <v>0.004329675925925924</v>
      </c>
      <c r="I35" s="14">
        <f t="shared" si="2"/>
        <v>0.004271875000000001</v>
      </c>
    </row>
    <row r="36" spans="1:9" ht="15" customHeight="1">
      <c r="A36" s="13">
        <v>32</v>
      </c>
      <c r="B36" s="24" t="s">
        <v>162</v>
      </c>
      <c r="C36" s="24" t="s">
        <v>42</v>
      </c>
      <c r="D36" s="13" t="s">
        <v>111</v>
      </c>
      <c r="E36" s="24" t="s">
        <v>128</v>
      </c>
      <c r="F36" s="27">
        <v>0.027256944444444445</v>
      </c>
      <c r="G36" s="13" t="str">
        <f t="shared" si="0"/>
        <v>4.22/km</v>
      </c>
      <c r="H36" s="14">
        <f>F36-$F$5</f>
        <v>0.0043864583333333325</v>
      </c>
      <c r="I36" s="14">
        <f t="shared" si="2"/>
        <v>0.0037843518518518547</v>
      </c>
    </row>
    <row r="37" spans="1:9" ht="15" customHeight="1">
      <c r="A37" s="13">
        <v>33</v>
      </c>
      <c r="B37" s="24" t="s">
        <v>163</v>
      </c>
      <c r="C37" s="24" t="s">
        <v>27</v>
      </c>
      <c r="D37" s="13" t="s">
        <v>111</v>
      </c>
      <c r="E37" s="24" t="s">
        <v>620</v>
      </c>
      <c r="F37" s="27">
        <v>0.02730386574074074</v>
      </c>
      <c r="G37" s="13" t="str">
        <f t="shared" si="0"/>
        <v>4.22/km</v>
      </c>
      <c r="H37" s="14">
        <f>F37-$F$5</f>
        <v>0.004433379629629627</v>
      </c>
      <c r="I37" s="14">
        <f t="shared" si="2"/>
        <v>0.0038312731481481496</v>
      </c>
    </row>
    <row r="38" spans="1:9" ht="15" customHeight="1">
      <c r="A38" s="13">
        <v>34</v>
      </c>
      <c r="B38" s="24" t="s">
        <v>164</v>
      </c>
      <c r="C38" s="24" t="s">
        <v>165</v>
      </c>
      <c r="D38" s="13" t="s">
        <v>109</v>
      </c>
      <c r="E38" s="24" t="s">
        <v>618</v>
      </c>
      <c r="F38" s="27">
        <v>0.027339085648148145</v>
      </c>
      <c r="G38" s="13" t="str">
        <f t="shared" si="0"/>
        <v>4.22/km</v>
      </c>
      <c r="H38" s="14">
        <f>F38-$F$5</f>
        <v>0.004468599537037033</v>
      </c>
      <c r="I38" s="14">
        <f t="shared" si="2"/>
        <v>0.00441079861111111</v>
      </c>
    </row>
    <row r="39" spans="1:9" ht="15" customHeight="1">
      <c r="A39" s="13">
        <v>35</v>
      </c>
      <c r="B39" s="24" t="s">
        <v>166</v>
      </c>
      <c r="C39" s="24" t="s">
        <v>95</v>
      </c>
      <c r="D39" s="13" t="s">
        <v>111</v>
      </c>
      <c r="E39" s="24" t="s">
        <v>167</v>
      </c>
      <c r="F39" s="27">
        <v>0.027361550925925928</v>
      </c>
      <c r="G39" s="13" t="str">
        <f t="shared" si="0"/>
        <v>4.23/km</v>
      </c>
      <c r="H39" s="14">
        <f>F39-$F$5</f>
        <v>0.004491064814814816</v>
      </c>
      <c r="I39" s="14">
        <f t="shared" si="2"/>
        <v>0.003888958333333338</v>
      </c>
    </row>
    <row r="40" spans="1:9" ht="15" customHeight="1">
      <c r="A40" s="13">
        <v>36</v>
      </c>
      <c r="B40" s="24" t="s">
        <v>168</v>
      </c>
      <c r="C40" s="24" t="s">
        <v>169</v>
      </c>
      <c r="D40" s="13" t="s">
        <v>170</v>
      </c>
      <c r="E40" s="24" t="s">
        <v>171</v>
      </c>
      <c r="F40" s="27">
        <v>0.027373449074074074</v>
      </c>
      <c r="G40" s="13" t="str">
        <f t="shared" si="0"/>
        <v>4.23/km</v>
      </c>
      <c r="H40" s="14">
        <f>F40-$F$5</f>
        <v>0.004502962962962962</v>
      </c>
      <c r="I40" s="14">
        <f t="shared" si="2"/>
        <v>0</v>
      </c>
    </row>
    <row r="41" spans="1:9" ht="15" customHeight="1">
      <c r="A41" s="13">
        <v>37</v>
      </c>
      <c r="B41" s="24" t="s">
        <v>172</v>
      </c>
      <c r="C41" s="24" t="s">
        <v>97</v>
      </c>
      <c r="D41" s="13" t="s">
        <v>111</v>
      </c>
      <c r="E41" s="24" t="s">
        <v>173</v>
      </c>
      <c r="F41" s="27">
        <v>0.02745375</v>
      </c>
      <c r="G41" s="13" t="str">
        <f t="shared" si="0"/>
        <v>4.24/km</v>
      </c>
      <c r="H41" s="14">
        <f>F41-$F$5</f>
        <v>0.004583263888888887</v>
      </c>
      <c r="I41" s="14">
        <f t="shared" si="2"/>
        <v>0.003981157407407409</v>
      </c>
    </row>
    <row r="42" spans="1:9" ht="15" customHeight="1">
      <c r="A42" s="13">
        <v>38</v>
      </c>
      <c r="B42" s="24" t="s">
        <v>174</v>
      </c>
      <c r="C42" s="24" t="s">
        <v>47</v>
      </c>
      <c r="D42" s="13" t="s">
        <v>109</v>
      </c>
      <c r="E42" s="24" t="s">
        <v>138</v>
      </c>
      <c r="F42" s="27">
        <v>0.027500081018518516</v>
      </c>
      <c r="G42" s="13" t="str">
        <f t="shared" si="0"/>
        <v>4.24/km</v>
      </c>
      <c r="H42" s="14">
        <f>F42-$F$5</f>
        <v>0.0046295949074074035</v>
      </c>
      <c r="I42" s="14">
        <f t="shared" si="2"/>
        <v>0.0045717939814814805</v>
      </c>
    </row>
    <row r="43" spans="1:9" ht="15" customHeight="1">
      <c r="A43" s="13">
        <v>39</v>
      </c>
      <c r="B43" s="24" t="s">
        <v>175</v>
      </c>
      <c r="C43" s="24" t="s">
        <v>23</v>
      </c>
      <c r="D43" s="13" t="s">
        <v>123</v>
      </c>
      <c r="E43" s="24" t="s">
        <v>176</v>
      </c>
      <c r="F43" s="27">
        <v>0.027581458333333336</v>
      </c>
      <c r="G43" s="13" t="str">
        <f t="shared" si="0"/>
        <v>4.25/km</v>
      </c>
      <c r="H43" s="14">
        <f>F43-$F$5</f>
        <v>0.004710972222222224</v>
      </c>
      <c r="I43" s="14">
        <f t="shared" si="2"/>
        <v>0.002557395833333337</v>
      </c>
    </row>
    <row r="44" spans="1:9" ht="15" customHeight="1">
      <c r="A44" s="13">
        <v>40</v>
      </c>
      <c r="B44" s="24" t="s">
        <v>177</v>
      </c>
      <c r="C44" s="24" t="s">
        <v>64</v>
      </c>
      <c r="D44" s="13" t="s">
        <v>111</v>
      </c>
      <c r="E44" s="24" t="s">
        <v>621</v>
      </c>
      <c r="F44" s="27">
        <v>0.027592997685185184</v>
      </c>
      <c r="G44" s="13" t="str">
        <f t="shared" si="0"/>
        <v>4.25/km</v>
      </c>
      <c r="H44" s="14">
        <f>F44-$F$5</f>
        <v>0.004722511574074072</v>
      </c>
      <c r="I44" s="14">
        <f t="shared" si="2"/>
        <v>0.004120405092592594</v>
      </c>
    </row>
    <row r="45" spans="1:9" ht="15" customHeight="1">
      <c r="A45" s="13">
        <v>41</v>
      </c>
      <c r="B45" s="24" t="s">
        <v>178</v>
      </c>
      <c r="C45" s="24" t="s">
        <v>25</v>
      </c>
      <c r="D45" s="13" t="s">
        <v>106</v>
      </c>
      <c r="E45" s="24" t="s">
        <v>179</v>
      </c>
      <c r="F45" s="27">
        <v>0.027650972222222223</v>
      </c>
      <c r="G45" s="13" t="str">
        <f t="shared" si="0"/>
        <v>4.25/km</v>
      </c>
      <c r="H45" s="14">
        <f>F45-$F$5</f>
        <v>0.00478048611111111</v>
      </c>
      <c r="I45" s="14">
        <f t="shared" si="2"/>
        <v>0.00478048611111111</v>
      </c>
    </row>
    <row r="46" spans="1:9" ht="15" customHeight="1">
      <c r="A46" s="13">
        <v>42</v>
      </c>
      <c r="B46" s="24" t="s">
        <v>180</v>
      </c>
      <c r="C46" s="24" t="s">
        <v>181</v>
      </c>
      <c r="D46" s="13" t="s">
        <v>106</v>
      </c>
      <c r="E46" s="24" t="s">
        <v>154</v>
      </c>
      <c r="F46" s="27">
        <v>0.02772038194444444</v>
      </c>
      <c r="G46" s="13" t="str">
        <f t="shared" si="0"/>
        <v>4.26/km</v>
      </c>
      <c r="H46" s="14">
        <f>F46-$F$5</f>
        <v>0.004849895833333329</v>
      </c>
      <c r="I46" s="14">
        <f t="shared" si="2"/>
        <v>0.004849895833333329</v>
      </c>
    </row>
    <row r="47" spans="1:9" ht="15" customHeight="1">
      <c r="A47" s="13">
        <v>43</v>
      </c>
      <c r="B47" s="24" t="s">
        <v>182</v>
      </c>
      <c r="C47" s="24" t="s">
        <v>36</v>
      </c>
      <c r="D47" s="13" t="s">
        <v>123</v>
      </c>
      <c r="E47" s="24" t="s">
        <v>621</v>
      </c>
      <c r="F47" s="27">
        <v>0.027720196759259255</v>
      </c>
      <c r="G47" s="13" t="str">
        <f t="shared" si="0"/>
        <v>4.26/km</v>
      </c>
      <c r="H47" s="14">
        <f>F47-$F$5</f>
        <v>0.004849710648148143</v>
      </c>
      <c r="I47" s="14">
        <f t="shared" si="2"/>
        <v>0.0026961342592592558</v>
      </c>
    </row>
    <row r="48" spans="1:9" ht="15" customHeight="1">
      <c r="A48" s="13">
        <v>44</v>
      </c>
      <c r="B48" s="24" t="s">
        <v>183</v>
      </c>
      <c r="C48" s="24" t="s">
        <v>48</v>
      </c>
      <c r="D48" s="13" t="s">
        <v>123</v>
      </c>
      <c r="E48" s="24" t="s">
        <v>619</v>
      </c>
      <c r="F48" s="27">
        <v>0.027732106481481483</v>
      </c>
      <c r="G48" s="13" t="str">
        <f t="shared" si="0"/>
        <v>4.26/km</v>
      </c>
      <c r="H48" s="14">
        <f>F48-$F$5</f>
        <v>0.00486162037037037</v>
      </c>
      <c r="I48" s="14">
        <f t="shared" si="2"/>
        <v>0.002708043981481483</v>
      </c>
    </row>
    <row r="49" spans="1:9" ht="15" customHeight="1">
      <c r="A49" s="13">
        <v>45</v>
      </c>
      <c r="B49" s="24" t="s">
        <v>184</v>
      </c>
      <c r="C49" s="24" t="s">
        <v>185</v>
      </c>
      <c r="D49" s="13" t="s">
        <v>186</v>
      </c>
      <c r="E49" s="24" t="s">
        <v>148</v>
      </c>
      <c r="F49" s="27">
        <v>0.027801180555555558</v>
      </c>
      <c r="G49" s="13" t="str">
        <f t="shared" si="0"/>
        <v>4.27/km</v>
      </c>
      <c r="H49" s="14">
        <f>F49-$F$5</f>
        <v>0.004930694444444446</v>
      </c>
      <c r="I49" s="14">
        <f t="shared" si="2"/>
        <v>0</v>
      </c>
    </row>
    <row r="50" spans="1:9" ht="15" customHeight="1">
      <c r="A50" s="13">
        <v>46</v>
      </c>
      <c r="B50" s="24" t="s">
        <v>187</v>
      </c>
      <c r="C50" s="24" t="s">
        <v>188</v>
      </c>
      <c r="D50" s="13" t="s">
        <v>106</v>
      </c>
      <c r="E50" s="24" t="s">
        <v>189</v>
      </c>
      <c r="F50" s="27">
        <v>0.02784769675925926</v>
      </c>
      <c r="G50" s="13" t="str">
        <f t="shared" si="0"/>
        <v>4.27/km</v>
      </c>
      <c r="H50" s="14">
        <f>F50-$F$5</f>
        <v>0.004977210648148149</v>
      </c>
      <c r="I50" s="14">
        <f t="shared" si="2"/>
        <v>0.004977210648148149</v>
      </c>
    </row>
    <row r="51" spans="1:9" ht="15" customHeight="1">
      <c r="A51" s="18">
        <v>47</v>
      </c>
      <c r="B51" s="29" t="s">
        <v>190</v>
      </c>
      <c r="C51" s="29" t="s">
        <v>11</v>
      </c>
      <c r="D51" s="18" t="s">
        <v>191</v>
      </c>
      <c r="E51" s="29" t="s">
        <v>616</v>
      </c>
      <c r="F51" s="30">
        <v>0.02789443287037037</v>
      </c>
      <c r="G51" s="18" t="str">
        <f>TEXT(INT((HOUR(F51)*3600+MINUTE(F51)*60+SECOND(F51))/$I$3/60),"0")&amp;"."&amp;TEXT(MOD((HOUR(F51)*3600+MINUTE(F51)*60+SECOND(F51))/$I$3,60),"00")&amp;"/km"</f>
        <v>4.28/km</v>
      </c>
      <c r="H51" s="19">
        <f>F51-$F$5</f>
        <v>0.0050239467592592575</v>
      </c>
      <c r="I51" s="19">
        <f>F51-INDEX($F$5:$F$444,MATCH(D51,$D$5:$D$444,0))</f>
        <v>0</v>
      </c>
    </row>
    <row r="52" spans="1:9" ht="15" customHeight="1">
      <c r="A52" s="13">
        <v>48</v>
      </c>
      <c r="B52" s="24" t="s">
        <v>192</v>
      </c>
      <c r="C52" s="24" t="s">
        <v>44</v>
      </c>
      <c r="D52" s="13" t="s">
        <v>109</v>
      </c>
      <c r="E52" s="24" t="s">
        <v>141</v>
      </c>
      <c r="F52" s="27">
        <v>0.02789431712962963</v>
      </c>
      <c r="G52" s="13" t="str">
        <f>TEXT(INT((HOUR(F52)*3600+MINUTE(F52)*60+SECOND(F52))/$I$3/60),"0")&amp;"."&amp;TEXT(MOD((HOUR(F52)*3600+MINUTE(F52)*60+SECOND(F52))/$I$3,60),"00")&amp;"/km"</f>
        <v>4.28/km</v>
      </c>
      <c r="H52" s="14">
        <f>F52-$F$5</f>
        <v>0.005023831018518516</v>
      </c>
      <c r="I52" s="14">
        <f>F52-INDEX($F$5:$F$444,MATCH(D52,$D$5:$D$444,0))</f>
        <v>0.004966030092592593</v>
      </c>
    </row>
    <row r="53" spans="1:9" ht="15" customHeight="1">
      <c r="A53" s="13">
        <v>49</v>
      </c>
      <c r="B53" s="24" t="s">
        <v>193</v>
      </c>
      <c r="C53" s="24" t="s">
        <v>194</v>
      </c>
      <c r="D53" s="13" t="s">
        <v>111</v>
      </c>
      <c r="E53" s="24" t="s">
        <v>195</v>
      </c>
      <c r="F53" s="27">
        <v>0.027928645833333335</v>
      </c>
      <c r="G53" s="13" t="str">
        <f>TEXT(INT((HOUR(F53)*3600+MINUTE(F53)*60+SECOND(F53))/$I$3/60),"0")&amp;"."&amp;TEXT(MOD((HOUR(F53)*3600+MINUTE(F53)*60+SECOND(F53))/$I$3,60),"00")&amp;"/km"</f>
        <v>4.28/km</v>
      </c>
      <c r="H53" s="14">
        <f>F53-$F$5</f>
        <v>0.005058159722222223</v>
      </c>
      <c r="I53" s="14">
        <f>F53-INDEX($F$5:$F$444,MATCH(D53,$D$5:$D$444,0))</f>
        <v>0.004456053240740745</v>
      </c>
    </row>
    <row r="54" spans="1:9" ht="15" customHeight="1">
      <c r="A54" s="13">
        <v>50</v>
      </c>
      <c r="B54" s="24" t="s">
        <v>196</v>
      </c>
      <c r="C54" s="24" t="s">
        <v>54</v>
      </c>
      <c r="D54" s="13" t="s">
        <v>109</v>
      </c>
      <c r="E54" s="24" t="s">
        <v>173</v>
      </c>
      <c r="F54" s="27">
        <v>0.02794003472222222</v>
      </c>
      <c r="G54" s="13" t="str">
        <f>TEXT(INT((HOUR(F54)*3600+MINUTE(F54)*60+SECOND(F54))/$I$3/60),"0")&amp;"."&amp;TEXT(MOD((HOUR(F54)*3600+MINUTE(F54)*60+SECOND(F54))/$I$3,60),"00")&amp;"/km"</f>
        <v>4.28/km</v>
      </c>
      <c r="H54" s="14">
        <f>F54-$F$5</f>
        <v>0.005069548611111106</v>
      </c>
      <c r="I54" s="14">
        <f>F54-INDEX($F$5:$F$444,MATCH(D54,$D$5:$D$444,0))</f>
        <v>0.005011747685185183</v>
      </c>
    </row>
    <row r="55" spans="1:9" ht="15" customHeight="1">
      <c r="A55" s="13">
        <v>51</v>
      </c>
      <c r="B55" s="24" t="s">
        <v>197</v>
      </c>
      <c r="C55" s="24" t="s">
        <v>198</v>
      </c>
      <c r="D55" s="13" t="s">
        <v>121</v>
      </c>
      <c r="E55" s="24" t="s">
        <v>112</v>
      </c>
      <c r="F55" s="27">
        <v>0.02798677083333333</v>
      </c>
      <c r="G55" s="13" t="str">
        <f>TEXT(INT((HOUR(F55)*3600+MINUTE(F55)*60+SECOND(F55))/$I$3/60),"0")&amp;"."&amp;TEXT(MOD((HOUR(F55)*3600+MINUTE(F55)*60+SECOND(F55))/$I$3,60),"00")&amp;"/km"</f>
        <v>4.29/km</v>
      </c>
      <c r="H55" s="14">
        <f>F55-$F$5</f>
        <v>0.005116284722222218</v>
      </c>
      <c r="I55" s="14">
        <f>F55-INDEX($F$5:$F$444,MATCH(D55,$D$5:$D$444,0))</f>
        <v>0.0030668402777777742</v>
      </c>
    </row>
    <row r="56" spans="1:9" ht="15" customHeight="1">
      <c r="A56" s="13">
        <v>52</v>
      </c>
      <c r="B56" s="24" t="s">
        <v>199</v>
      </c>
      <c r="C56" s="24" t="s">
        <v>29</v>
      </c>
      <c r="D56" s="13" t="s">
        <v>111</v>
      </c>
      <c r="E56" s="24" t="s">
        <v>146</v>
      </c>
      <c r="F56" s="27">
        <v>0.0280328125</v>
      </c>
      <c r="G56" s="13" t="str">
        <f>TEXT(INT((HOUR(F56)*3600+MINUTE(F56)*60+SECOND(F56))/$I$3/60),"0")&amp;"."&amp;TEXT(MOD((HOUR(F56)*3600+MINUTE(F56)*60+SECOND(F56))/$I$3,60),"00")&amp;"/km"</f>
        <v>4.29/km</v>
      </c>
      <c r="H56" s="14">
        <f>F56-$F$5</f>
        <v>0.005162326388888888</v>
      </c>
      <c r="I56" s="14">
        <f>F56-INDEX($F$5:$F$444,MATCH(D56,$D$5:$D$444,0))</f>
        <v>0.00456021990740741</v>
      </c>
    </row>
    <row r="57" spans="1:9" ht="15" customHeight="1">
      <c r="A57" s="13">
        <v>53</v>
      </c>
      <c r="B57" s="24" t="s">
        <v>200</v>
      </c>
      <c r="C57" s="24" t="s">
        <v>201</v>
      </c>
      <c r="D57" s="13" t="s">
        <v>186</v>
      </c>
      <c r="E57" s="24" t="s">
        <v>202</v>
      </c>
      <c r="F57" s="27">
        <v>0.02805613425925926</v>
      </c>
      <c r="G57" s="13" t="str">
        <f>TEXT(INT((HOUR(F57)*3600+MINUTE(F57)*60+SECOND(F57))/$I$3/60),"0")&amp;"."&amp;TEXT(MOD((HOUR(F57)*3600+MINUTE(F57)*60+SECOND(F57))/$I$3,60),"00")&amp;"/km"</f>
        <v>4.29/km</v>
      </c>
      <c r="H57" s="14">
        <f>F57-$F$5</f>
        <v>0.0051856481481481476</v>
      </c>
      <c r="I57" s="14">
        <f>F57-INDEX($F$5:$F$444,MATCH(D57,$D$5:$D$444,0))</f>
        <v>0.0002549537037037017</v>
      </c>
    </row>
    <row r="58" spans="1:9" ht="15" customHeight="1">
      <c r="A58" s="13">
        <v>54</v>
      </c>
      <c r="B58" s="24" t="s">
        <v>203</v>
      </c>
      <c r="C58" s="24" t="s">
        <v>36</v>
      </c>
      <c r="D58" s="13" t="s">
        <v>109</v>
      </c>
      <c r="E58" s="24" t="s">
        <v>204</v>
      </c>
      <c r="F58" s="27">
        <v>0.028160706018518517</v>
      </c>
      <c r="G58" s="13" t="str">
        <f>TEXT(INT((HOUR(F58)*3600+MINUTE(F58)*60+SECOND(F58))/$I$3/60),"0")&amp;"."&amp;TEXT(MOD((HOUR(F58)*3600+MINUTE(F58)*60+SECOND(F58))/$I$3,60),"00")&amp;"/km"</f>
        <v>4.30/km</v>
      </c>
      <c r="H58" s="14">
        <f>F58-$F$5</f>
        <v>0.005290219907407405</v>
      </c>
      <c r="I58" s="14">
        <f>F58-INDEX($F$5:$F$444,MATCH(D58,$D$5:$D$444,0))</f>
        <v>0.005232418981481482</v>
      </c>
    </row>
    <row r="59" spans="1:9" ht="15" customHeight="1">
      <c r="A59" s="13">
        <v>55</v>
      </c>
      <c r="B59" s="24" t="s">
        <v>79</v>
      </c>
      <c r="C59" s="24" t="s">
        <v>29</v>
      </c>
      <c r="D59" s="13" t="s">
        <v>106</v>
      </c>
      <c r="E59" s="24" t="s">
        <v>167</v>
      </c>
      <c r="F59" s="27">
        <v>0.028183564814814818</v>
      </c>
      <c r="G59" s="13" t="str">
        <f>TEXT(INT((HOUR(F59)*3600+MINUTE(F59)*60+SECOND(F59))/$I$3/60),"0")&amp;"."&amp;TEXT(MOD((HOUR(F59)*3600+MINUTE(F59)*60+SECOND(F59))/$I$3,60),"00")&amp;"/km"</f>
        <v>4.31/km</v>
      </c>
      <c r="H59" s="14">
        <f>F59-$F$5</f>
        <v>0.005313078703703705</v>
      </c>
      <c r="I59" s="14">
        <f>F59-INDEX($F$5:$F$444,MATCH(D59,$D$5:$D$444,0))</f>
        <v>0.005313078703703705</v>
      </c>
    </row>
    <row r="60" spans="1:9" ht="15" customHeight="1">
      <c r="A60" s="13">
        <v>56</v>
      </c>
      <c r="B60" s="24" t="s">
        <v>205</v>
      </c>
      <c r="C60" s="24" t="s">
        <v>49</v>
      </c>
      <c r="D60" s="13" t="s">
        <v>206</v>
      </c>
      <c r="E60" s="24" t="s">
        <v>173</v>
      </c>
      <c r="F60" s="27">
        <v>0.028241574074074075</v>
      </c>
      <c r="G60" s="13" t="str">
        <f>TEXT(INT((HOUR(F60)*3600+MINUTE(F60)*60+SECOND(F60))/$I$3/60),"0")&amp;"."&amp;TEXT(MOD((HOUR(F60)*3600+MINUTE(F60)*60+SECOND(F60))/$I$3,60),"00")&amp;"/km"</f>
        <v>4.31/km</v>
      </c>
      <c r="H60" s="14">
        <f>F60-$F$5</f>
        <v>0.005371087962962963</v>
      </c>
      <c r="I60" s="14">
        <f>F60-INDEX($F$5:$F$444,MATCH(D60,$D$5:$D$444,0))</f>
        <v>0</v>
      </c>
    </row>
    <row r="61" spans="1:9" ht="15" customHeight="1">
      <c r="A61" s="13">
        <v>57</v>
      </c>
      <c r="B61" s="24" t="s">
        <v>207</v>
      </c>
      <c r="C61" s="24" t="s">
        <v>6</v>
      </c>
      <c r="D61" s="13" t="s">
        <v>206</v>
      </c>
      <c r="E61" s="24" t="s">
        <v>195</v>
      </c>
      <c r="F61" s="27">
        <v>0.02846076388888889</v>
      </c>
      <c r="G61" s="13" t="str">
        <f>TEXT(INT((HOUR(F61)*3600+MINUTE(F61)*60+SECOND(F61))/$I$3/60),"0")&amp;"."&amp;TEXT(MOD((HOUR(F61)*3600+MINUTE(F61)*60+SECOND(F61))/$I$3,60),"00")&amp;"/km"</f>
        <v>4.33/km</v>
      </c>
      <c r="H61" s="14">
        <f>F61-$F$5</f>
        <v>0.005590277777777777</v>
      </c>
      <c r="I61" s="14">
        <f>F61-INDEX($F$5:$F$444,MATCH(D61,$D$5:$D$444,0))</f>
        <v>0.00021918981481481442</v>
      </c>
    </row>
    <row r="62" spans="1:9" ht="15" customHeight="1">
      <c r="A62" s="13">
        <v>58</v>
      </c>
      <c r="B62" s="24" t="s">
        <v>208</v>
      </c>
      <c r="C62" s="24" t="s">
        <v>75</v>
      </c>
      <c r="D62" s="13" t="s">
        <v>123</v>
      </c>
      <c r="E62" s="24" t="s">
        <v>148</v>
      </c>
      <c r="F62" s="27">
        <v>0.028473344907407407</v>
      </c>
      <c r="G62" s="13" t="str">
        <f>TEXT(INT((HOUR(F62)*3600+MINUTE(F62)*60+SECOND(F62))/$I$3/60),"0")&amp;"."&amp;TEXT(MOD((HOUR(F62)*3600+MINUTE(F62)*60+SECOND(F62))/$I$3,60),"00")&amp;"/km"</f>
        <v>4.33/km</v>
      </c>
      <c r="H62" s="14">
        <f>F62-$F$5</f>
        <v>0.005602858796296295</v>
      </c>
      <c r="I62" s="14">
        <f>F62-INDEX($F$5:$F$444,MATCH(D62,$D$5:$D$444,0))</f>
        <v>0.003449282407407408</v>
      </c>
    </row>
    <row r="63" spans="1:9" ht="15" customHeight="1">
      <c r="A63" s="13">
        <v>59</v>
      </c>
      <c r="B63" s="24" t="s">
        <v>209</v>
      </c>
      <c r="C63" s="24" t="s">
        <v>210</v>
      </c>
      <c r="D63" s="13" t="s">
        <v>121</v>
      </c>
      <c r="E63" s="24" t="s">
        <v>167</v>
      </c>
      <c r="F63" s="27">
        <v>0.028507488425925927</v>
      </c>
      <c r="G63" s="13" t="str">
        <f>TEXT(INT((HOUR(F63)*3600+MINUTE(F63)*60+SECOND(F63))/$I$3/60),"0")&amp;"."&amp;TEXT(MOD((HOUR(F63)*3600+MINUTE(F63)*60+SECOND(F63))/$I$3,60),"00")&amp;"/km"</f>
        <v>4.34/km</v>
      </c>
      <c r="H63" s="14">
        <f>F63-$F$5</f>
        <v>0.005637002314814815</v>
      </c>
      <c r="I63" s="14">
        <f>F63-INDEX($F$5:$F$444,MATCH(D63,$D$5:$D$444,0))</f>
        <v>0.003587557870370371</v>
      </c>
    </row>
    <row r="64" spans="1:9" ht="15" customHeight="1">
      <c r="A64" s="13">
        <v>60</v>
      </c>
      <c r="B64" s="24" t="s">
        <v>211</v>
      </c>
      <c r="C64" s="24" t="s">
        <v>54</v>
      </c>
      <c r="D64" s="13" t="s">
        <v>111</v>
      </c>
      <c r="E64" s="24" t="s">
        <v>167</v>
      </c>
      <c r="F64" s="27">
        <v>0.02857650462962963</v>
      </c>
      <c r="G64" s="13" t="str">
        <f>TEXT(INT((HOUR(F64)*3600+MINUTE(F64)*60+SECOND(F64))/$I$3/60),"0")&amp;"."&amp;TEXT(MOD((HOUR(F64)*3600+MINUTE(F64)*60+SECOND(F64))/$I$3,60),"00")&amp;"/km"</f>
        <v>4.34/km</v>
      </c>
      <c r="H64" s="14">
        <f>F64-$F$5</f>
        <v>0.0057060185185185165</v>
      </c>
      <c r="I64" s="14">
        <f>F64-INDEX($F$5:$F$444,MATCH(D64,$D$5:$D$444,0))</f>
        <v>0.005103912037037039</v>
      </c>
    </row>
    <row r="65" spans="1:9" ht="15" customHeight="1">
      <c r="A65" s="13">
        <v>61</v>
      </c>
      <c r="B65" s="24" t="s">
        <v>212</v>
      </c>
      <c r="C65" s="24" t="s">
        <v>213</v>
      </c>
      <c r="D65" s="13" t="s">
        <v>123</v>
      </c>
      <c r="E65" s="24" t="s">
        <v>146</v>
      </c>
      <c r="F65" s="27">
        <v>0.02864685185185185</v>
      </c>
      <c r="G65" s="13" t="str">
        <f>TEXT(INT((HOUR(F65)*3600+MINUTE(F65)*60+SECOND(F65))/$I$3/60),"0")&amp;"."&amp;TEXT(MOD((HOUR(F65)*3600+MINUTE(F65)*60+SECOND(F65))/$I$3,60),"00")&amp;"/km"</f>
        <v>4.35/km</v>
      </c>
      <c r="H65" s="14">
        <f>F65-$F$5</f>
        <v>0.005776365740740738</v>
      </c>
      <c r="I65" s="14">
        <f>F65-INDEX($F$5:$F$444,MATCH(D65,$D$5:$D$444,0))</f>
        <v>0.003622789351851851</v>
      </c>
    </row>
    <row r="66" spans="1:9" ht="15" customHeight="1">
      <c r="A66" s="13">
        <v>62</v>
      </c>
      <c r="B66" s="24" t="s">
        <v>214</v>
      </c>
      <c r="C66" s="24" t="s">
        <v>215</v>
      </c>
      <c r="D66" s="13" t="s">
        <v>111</v>
      </c>
      <c r="E66" s="24" t="s">
        <v>618</v>
      </c>
      <c r="F66" s="27">
        <v>0.02869304398148148</v>
      </c>
      <c r="G66" s="13" t="str">
        <f>TEXT(INT((HOUR(F66)*3600+MINUTE(F66)*60+SECOND(F66))/$I$3/60),"0")&amp;"."&amp;TEXT(MOD((HOUR(F66)*3600+MINUTE(F66)*60+SECOND(F66))/$I$3,60),"00")&amp;"/km"</f>
        <v>4.35/km</v>
      </c>
      <c r="H66" s="14">
        <f>F66-$F$5</f>
        <v>0.0058225578703703686</v>
      </c>
      <c r="I66" s="14">
        <f>F66-INDEX($F$5:$F$444,MATCH(D66,$D$5:$D$444,0))</f>
        <v>0.005220451388888891</v>
      </c>
    </row>
    <row r="67" spans="1:9" ht="15" customHeight="1">
      <c r="A67" s="13">
        <v>63</v>
      </c>
      <c r="B67" s="24" t="s">
        <v>216</v>
      </c>
      <c r="C67" s="24" t="s">
        <v>217</v>
      </c>
      <c r="D67" s="13" t="s">
        <v>206</v>
      </c>
      <c r="E67" s="24" t="s">
        <v>218</v>
      </c>
      <c r="F67" s="27">
        <v>0.02870414351851852</v>
      </c>
      <c r="G67" s="13" t="str">
        <f>TEXT(INT((HOUR(F67)*3600+MINUTE(F67)*60+SECOND(F67))/$I$3/60),"0")&amp;"."&amp;TEXT(MOD((HOUR(F67)*3600+MINUTE(F67)*60+SECOND(F67))/$I$3,60),"00")&amp;"/km"</f>
        <v>4.36/km</v>
      </c>
      <c r="H67" s="14">
        <f>F67-$F$5</f>
        <v>0.005833657407407409</v>
      </c>
      <c r="I67" s="14">
        <f>F67-INDEX($F$5:$F$444,MATCH(D67,$D$5:$D$444,0))</f>
        <v>0.000462569444444446</v>
      </c>
    </row>
    <row r="68" spans="1:9" ht="15" customHeight="1">
      <c r="A68" s="13">
        <v>64</v>
      </c>
      <c r="B68" s="24" t="s">
        <v>69</v>
      </c>
      <c r="C68" s="24" t="s">
        <v>95</v>
      </c>
      <c r="D68" s="13" t="s">
        <v>121</v>
      </c>
      <c r="E68" s="24" t="s">
        <v>152</v>
      </c>
      <c r="F68" s="27">
        <v>0.028716261574074073</v>
      </c>
      <c r="G68" s="13" t="str">
        <f>TEXT(INT((HOUR(F68)*3600+MINUTE(F68)*60+SECOND(F68))/$I$3/60),"0")&amp;"."&amp;TEXT(MOD((HOUR(F68)*3600+MINUTE(F68)*60+SECOND(F68))/$I$3,60),"00")&amp;"/km"</f>
        <v>4.36/km</v>
      </c>
      <c r="H68" s="14">
        <f>F68-$F$5</f>
        <v>0.005845775462962961</v>
      </c>
      <c r="I68" s="14">
        <f>F68-INDEX($F$5:$F$444,MATCH(D68,$D$5:$D$444,0))</f>
        <v>0.0037963310185185166</v>
      </c>
    </row>
    <row r="69" spans="1:9" ht="15" customHeight="1">
      <c r="A69" s="13">
        <v>65</v>
      </c>
      <c r="B69" s="24" t="s">
        <v>219</v>
      </c>
      <c r="C69" s="24" t="s">
        <v>51</v>
      </c>
      <c r="D69" s="13" t="s">
        <v>111</v>
      </c>
      <c r="E69" s="24" t="s">
        <v>618</v>
      </c>
      <c r="F69" s="27">
        <v>0.028750474537037038</v>
      </c>
      <c r="G69" s="13" t="str">
        <f>TEXT(INT((HOUR(F69)*3600+MINUTE(F69)*60+SECOND(F69))/$I$3/60),"0")&amp;"."&amp;TEXT(MOD((HOUR(F69)*3600+MINUTE(F69)*60+SECOND(F69))/$I$3,60),"00")&amp;"/km"</f>
        <v>4.36/km</v>
      </c>
      <c r="H69" s="14">
        <f>F69-$F$5</f>
        <v>0.005879988425925926</v>
      </c>
      <c r="I69" s="14">
        <f>F69-INDEX($F$5:$F$444,MATCH(D69,$D$5:$D$444,0))</f>
        <v>0.005277881944444448</v>
      </c>
    </row>
    <row r="70" spans="1:9" ht="15" customHeight="1">
      <c r="A70" s="13">
        <v>66</v>
      </c>
      <c r="B70" s="24" t="s">
        <v>220</v>
      </c>
      <c r="C70" s="24" t="s">
        <v>46</v>
      </c>
      <c r="D70" s="13" t="s">
        <v>123</v>
      </c>
      <c r="E70" s="24" t="s">
        <v>620</v>
      </c>
      <c r="F70" s="27">
        <v>0.028785451388888893</v>
      </c>
      <c r="G70" s="13" t="str">
        <f>TEXT(INT((HOUR(F70)*3600+MINUTE(F70)*60+SECOND(F70))/$I$3/60),"0")&amp;"."&amp;TEXT(MOD((HOUR(F70)*3600+MINUTE(F70)*60+SECOND(F70))/$I$3,60),"00")&amp;"/km"</f>
        <v>4.36/km</v>
      </c>
      <c r="H70" s="14">
        <f>F70-$F$5</f>
        <v>0.005914965277777781</v>
      </c>
      <c r="I70" s="14">
        <f>F70-INDEX($F$5:$F$444,MATCH(D70,$D$5:$D$444,0))</f>
        <v>0.003761388888888894</v>
      </c>
    </row>
    <row r="71" spans="1:9" ht="15" customHeight="1">
      <c r="A71" s="13">
        <v>67</v>
      </c>
      <c r="B71" s="24" t="s">
        <v>221</v>
      </c>
      <c r="C71" s="24" t="s">
        <v>44</v>
      </c>
      <c r="D71" s="13" t="s">
        <v>123</v>
      </c>
      <c r="E71" s="24" t="s">
        <v>195</v>
      </c>
      <c r="F71" s="27">
        <v>0.028820497685185187</v>
      </c>
      <c r="G71" s="13" t="str">
        <f>TEXT(INT((HOUR(F71)*3600+MINUTE(F71)*60+SECOND(F71))/$I$3/60),"0")&amp;"."&amp;TEXT(MOD((HOUR(F71)*3600+MINUTE(F71)*60+SECOND(F71))/$I$3,60),"00")&amp;"/km"</f>
        <v>4.37/km</v>
      </c>
      <c r="H71" s="14">
        <f>F71-$F$5</f>
        <v>0.005950011574074075</v>
      </c>
      <c r="I71" s="14">
        <f>F71-INDEX($F$5:$F$444,MATCH(D71,$D$5:$D$444,0))</f>
        <v>0.0037964351851851874</v>
      </c>
    </row>
    <row r="72" spans="1:9" ht="15" customHeight="1">
      <c r="A72" s="13">
        <v>68</v>
      </c>
      <c r="B72" s="24" t="s">
        <v>222</v>
      </c>
      <c r="C72" s="24" t="s">
        <v>223</v>
      </c>
      <c r="D72" s="13" t="s">
        <v>206</v>
      </c>
      <c r="E72" s="24" t="s">
        <v>148</v>
      </c>
      <c r="F72" s="27">
        <v>0.02890144675925926</v>
      </c>
      <c r="G72" s="13" t="str">
        <f>TEXT(INT((HOUR(F72)*3600+MINUTE(F72)*60+SECOND(F72))/$I$3/60),"0")&amp;"."&amp;TEXT(MOD((HOUR(F72)*3600+MINUTE(F72)*60+SECOND(F72))/$I$3,60),"00")&amp;"/km"</f>
        <v>4.37/km</v>
      </c>
      <c r="H72" s="14">
        <f>F72-$F$5</f>
        <v>0.006030960648148148</v>
      </c>
      <c r="I72" s="14">
        <f>F72-INDEX($F$5:$F$444,MATCH(D72,$D$5:$D$444,0))</f>
        <v>0.0006598726851851852</v>
      </c>
    </row>
    <row r="73" spans="1:9" ht="15" customHeight="1">
      <c r="A73" s="13">
        <v>69</v>
      </c>
      <c r="B73" s="24" t="s">
        <v>224</v>
      </c>
      <c r="C73" s="24" t="s">
        <v>44</v>
      </c>
      <c r="D73" s="13" t="s">
        <v>111</v>
      </c>
      <c r="E73" s="24" t="s">
        <v>128</v>
      </c>
      <c r="F73" s="27">
        <v>0.02898228009259259</v>
      </c>
      <c r="G73" s="13" t="str">
        <f>TEXT(INT((HOUR(F73)*3600+MINUTE(F73)*60+SECOND(F73))/$I$3/60),"0")&amp;"."&amp;TEXT(MOD((HOUR(F73)*3600+MINUTE(F73)*60+SECOND(F73))/$I$3,60),"00")&amp;"/km"</f>
        <v>4.38/km</v>
      </c>
      <c r="H73" s="14">
        <f>F73-$F$5</f>
        <v>0.006111793981481477</v>
      </c>
      <c r="I73" s="14">
        <f>F73-INDEX($F$5:$F$444,MATCH(D73,$D$5:$D$444,0))</f>
        <v>0.005509687499999999</v>
      </c>
    </row>
    <row r="74" spans="1:9" ht="15" customHeight="1">
      <c r="A74" s="13">
        <v>70</v>
      </c>
      <c r="B74" s="24" t="s">
        <v>225</v>
      </c>
      <c r="C74" s="24" t="s">
        <v>32</v>
      </c>
      <c r="D74" s="13" t="s">
        <v>123</v>
      </c>
      <c r="E74" s="24" t="s">
        <v>173</v>
      </c>
      <c r="F74" s="27">
        <v>0.02905097222222222</v>
      </c>
      <c r="G74" s="13" t="str">
        <f>TEXT(INT((HOUR(F74)*3600+MINUTE(F74)*60+SECOND(F74))/$I$3/60),"0")&amp;"."&amp;TEXT(MOD((HOUR(F74)*3600+MINUTE(F74)*60+SECOND(F74))/$I$3,60),"00")&amp;"/km"</f>
        <v>4.39/km</v>
      </c>
      <c r="H74" s="14">
        <f>F74-$F$5</f>
        <v>0.006180486111111109</v>
      </c>
      <c r="I74" s="14">
        <f>F74-INDEX($F$5:$F$444,MATCH(D74,$D$5:$D$444,0))</f>
        <v>0.004026909722222222</v>
      </c>
    </row>
    <row r="75" spans="1:9" ht="15" customHeight="1">
      <c r="A75" s="13">
        <v>71</v>
      </c>
      <c r="B75" s="24" t="s">
        <v>226</v>
      </c>
      <c r="C75" s="24" t="s">
        <v>49</v>
      </c>
      <c r="D75" s="13" t="s">
        <v>121</v>
      </c>
      <c r="E75" s="24" t="s">
        <v>218</v>
      </c>
      <c r="F75" s="27">
        <v>0.02906315972222222</v>
      </c>
      <c r="G75" s="13" t="str">
        <f>TEXT(INT((HOUR(F75)*3600+MINUTE(F75)*60+SECOND(F75))/$I$3/60),"0")&amp;"."&amp;TEXT(MOD((HOUR(F75)*3600+MINUTE(F75)*60+SECOND(F75))/$I$3,60),"00")&amp;"/km"</f>
        <v>4.39/km</v>
      </c>
      <c r="H75" s="14">
        <f>F75-$F$5</f>
        <v>0.006192673611111109</v>
      </c>
      <c r="I75" s="14">
        <f>F75-INDEX($F$5:$F$444,MATCH(D75,$D$5:$D$444,0))</f>
        <v>0.004143229166666665</v>
      </c>
    </row>
    <row r="76" spans="1:9" ht="15" customHeight="1">
      <c r="A76" s="13">
        <v>72</v>
      </c>
      <c r="B76" s="24" t="s">
        <v>227</v>
      </c>
      <c r="C76" s="24" t="s">
        <v>51</v>
      </c>
      <c r="D76" s="13" t="s">
        <v>118</v>
      </c>
      <c r="E76" s="24" t="s">
        <v>146</v>
      </c>
      <c r="F76" s="27">
        <v>0.029074548611111112</v>
      </c>
      <c r="G76" s="13" t="str">
        <f>TEXT(INT((HOUR(F76)*3600+MINUTE(F76)*60+SECOND(F76))/$I$3/60),"0")&amp;"."&amp;TEXT(MOD((HOUR(F76)*3600+MINUTE(F76)*60+SECOND(F76))/$I$3,60),"00")&amp;"/km"</f>
        <v>4.39/km</v>
      </c>
      <c r="H76" s="14">
        <f>F76-$F$5</f>
        <v>0.0062040624999999995</v>
      </c>
      <c r="I76" s="14">
        <f>F76-INDEX($F$5:$F$444,MATCH(D76,$D$5:$D$444,0))</f>
        <v>0.004791631944444447</v>
      </c>
    </row>
    <row r="77" spans="1:9" ht="15" customHeight="1">
      <c r="A77" s="13">
        <v>73</v>
      </c>
      <c r="B77" s="24" t="s">
        <v>228</v>
      </c>
      <c r="C77" s="24" t="s">
        <v>85</v>
      </c>
      <c r="D77" s="13" t="s">
        <v>170</v>
      </c>
      <c r="E77" s="24" t="s">
        <v>146</v>
      </c>
      <c r="F77" s="27">
        <v>0.029074583333333334</v>
      </c>
      <c r="G77" s="13" t="str">
        <f>TEXT(INT((HOUR(F77)*3600+MINUTE(F77)*60+SECOND(F77))/$I$3/60),"0")&amp;"."&amp;TEXT(MOD((HOUR(F77)*3600+MINUTE(F77)*60+SECOND(F77))/$I$3,60),"00")&amp;"/km"</f>
        <v>4.39/km</v>
      </c>
      <c r="H77" s="14">
        <f>F77-$F$5</f>
        <v>0.006204097222222222</v>
      </c>
      <c r="I77" s="14">
        <f>F77-INDEX($F$5:$F$444,MATCH(D77,$D$5:$D$444,0))</f>
        <v>0.0017011342592592599</v>
      </c>
    </row>
    <row r="78" spans="1:9" ht="15" customHeight="1">
      <c r="A78" s="13">
        <v>74</v>
      </c>
      <c r="B78" s="24" t="s">
        <v>229</v>
      </c>
      <c r="C78" s="24" t="s">
        <v>34</v>
      </c>
      <c r="D78" s="13" t="s">
        <v>206</v>
      </c>
      <c r="E78" s="24" t="s">
        <v>146</v>
      </c>
      <c r="F78" s="27">
        <v>0.029109016203703705</v>
      </c>
      <c r="G78" s="13" t="str">
        <f>TEXT(INT((HOUR(F78)*3600+MINUTE(F78)*60+SECOND(F78))/$I$3/60),"0")&amp;"."&amp;TEXT(MOD((HOUR(F78)*3600+MINUTE(F78)*60+SECOND(F78))/$I$3,60),"00")&amp;"/km"</f>
        <v>4.39/km</v>
      </c>
      <c r="H78" s="14">
        <f>F78-$F$5</f>
        <v>0.006238530092592592</v>
      </c>
      <c r="I78" s="14">
        <f>F78-INDEX($F$5:$F$444,MATCH(D78,$D$5:$D$444,0))</f>
        <v>0.0008674421296296295</v>
      </c>
    </row>
    <row r="79" spans="1:9" ht="15" customHeight="1">
      <c r="A79" s="13">
        <v>75</v>
      </c>
      <c r="B79" s="24" t="s">
        <v>230</v>
      </c>
      <c r="C79" s="24" t="s">
        <v>45</v>
      </c>
      <c r="D79" s="13" t="s">
        <v>123</v>
      </c>
      <c r="E79" s="24" t="s">
        <v>173</v>
      </c>
      <c r="F79" s="27">
        <v>0.029213078703703706</v>
      </c>
      <c r="G79" s="13" t="str">
        <f>TEXT(INT((HOUR(F79)*3600+MINUTE(F79)*60+SECOND(F79))/$I$3/60),"0")&amp;"."&amp;TEXT(MOD((HOUR(F79)*3600+MINUTE(F79)*60+SECOND(F79))/$I$3,60),"00")&amp;"/km"</f>
        <v>4.40/km</v>
      </c>
      <c r="H79" s="14">
        <f>F79-$F$5</f>
        <v>0.006342592592592594</v>
      </c>
      <c r="I79" s="14">
        <f>F79-INDEX($F$5:$F$444,MATCH(D79,$D$5:$D$444,0))</f>
        <v>0.004189016203703707</v>
      </c>
    </row>
    <row r="80" spans="1:9" ht="15" customHeight="1">
      <c r="A80" s="13">
        <v>76</v>
      </c>
      <c r="B80" s="24" t="s">
        <v>103</v>
      </c>
      <c r="C80" s="24" t="s">
        <v>231</v>
      </c>
      <c r="D80" s="13" t="s">
        <v>206</v>
      </c>
      <c r="E80" s="24" t="s">
        <v>138</v>
      </c>
      <c r="F80" s="27">
        <v>0.02925951388888889</v>
      </c>
      <c r="G80" s="13" t="str">
        <f>TEXT(INT((HOUR(F80)*3600+MINUTE(F80)*60+SECOND(F80))/$I$3/60),"0")&amp;"."&amp;TEXT(MOD((HOUR(F80)*3600+MINUTE(F80)*60+SECOND(F80))/$I$3,60),"00")&amp;"/km"</f>
        <v>4.41/km</v>
      </c>
      <c r="H80" s="14">
        <f>F80-$F$5</f>
        <v>0.006389027777777778</v>
      </c>
      <c r="I80" s="14">
        <f>F80-INDEX($F$5:$F$444,MATCH(D80,$D$5:$D$444,0))</f>
        <v>0.0010179398148148153</v>
      </c>
    </row>
    <row r="81" spans="1:9" ht="15" customHeight="1">
      <c r="A81" s="13">
        <v>77</v>
      </c>
      <c r="B81" s="24" t="s">
        <v>232</v>
      </c>
      <c r="C81" s="24" t="s">
        <v>37</v>
      </c>
      <c r="D81" s="13" t="s">
        <v>121</v>
      </c>
      <c r="E81" s="24" t="s">
        <v>619</v>
      </c>
      <c r="F81" s="27">
        <v>0.02931789351851852</v>
      </c>
      <c r="G81" s="13" t="str">
        <f>TEXT(INT((HOUR(F81)*3600+MINUTE(F81)*60+SECOND(F81))/$I$3/60),"0")&amp;"."&amp;TEXT(MOD((HOUR(F81)*3600+MINUTE(F81)*60+SECOND(F81))/$I$3,60),"00")&amp;"/km"</f>
        <v>4.41/km</v>
      </c>
      <c r="H81" s="14">
        <f>F81-$F$5</f>
        <v>0.006447407407407409</v>
      </c>
      <c r="I81" s="14">
        <f>F81-INDEX($F$5:$F$444,MATCH(D81,$D$5:$D$444,0))</f>
        <v>0.004397962962962965</v>
      </c>
    </row>
    <row r="82" spans="1:9" ht="15" customHeight="1">
      <c r="A82" s="13">
        <v>78</v>
      </c>
      <c r="B82" s="24" t="s">
        <v>233</v>
      </c>
      <c r="C82" s="24" t="s">
        <v>234</v>
      </c>
      <c r="D82" s="13" t="s">
        <v>109</v>
      </c>
      <c r="E82" s="24" t="s">
        <v>173</v>
      </c>
      <c r="F82" s="27">
        <v>0.02931789351851852</v>
      </c>
      <c r="G82" s="13" t="str">
        <f>TEXT(INT((HOUR(F82)*3600+MINUTE(F82)*60+SECOND(F82))/$I$3/60),"0")&amp;"."&amp;TEXT(MOD((HOUR(F82)*3600+MINUTE(F82)*60+SECOND(F82))/$I$3,60),"00")&amp;"/km"</f>
        <v>4.41/km</v>
      </c>
      <c r="H82" s="14">
        <f>F82-$F$5</f>
        <v>0.006447407407407409</v>
      </c>
      <c r="I82" s="14">
        <f>F82-INDEX($F$5:$F$444,MATCH(D82,$D$5:$D$444,0))</f>
        <v>0.006389606481481486</v>
      </c>
    </row>
    <row r="83" spans="1:9" ht="15" customHeight="1">
      <c r="A83" s="13">
        <v>79</v>
      </c>
      <c r="B83" s="24" t="s">
        <v>235</v>
      </c>
      <c r="C83" s="24" t="s">
        <v>27</v>
      </c>
      <c r="D83" s="13" t="s">
        <v>121</v>
      </c>
      <c r="E83" s="24" t="s">
        <v>195</v>
      </c>
      <c r="F83" s="27">
        <v>0.02936400462962963</v>
      </c>
      <c r="G83" s="13" t="str">
        <f>TEXT(INT((HOUR(F83)*3600+MINUTE(F83)*60+SECOND(F83))/$I$3/60),"0")&amp;"."&amp;TEXT(MOD((HOUR(F83)*3600+MINUTE(F83)*60+SECOND(F83))/$I$3,60),"00")&amp;"/km"</f>
        <v>4.42/km</v>
      </c>
      <c r="H83" s="14">
        <f>F83-$F$5</f>
        <v>0.0064935185185185165</v>
      </c>
      <c r="I83" s="14">
        <f>F83-INDEX($F$5:$F$444,MATCH(D83,$D$5:$D$444,0))</f>
        <v>0.0044440740740740725</v>
      </c>
    </row>
    <row r="84" spans="1:9" ht="15" customHeight="1">
      <c r="A84" s="13">
        <v>80</v>
      </c>
      <c r="B84" s="24" t="s">
        <v>236</v>
      </c>
      <c r="C84" s="24" t="s">
        <v>130</v>
      </c>
      <c r="D84" s="13" t="s">
        <v>111</v>
      </c>
      <c r="E84" s="24" t="s">
        <v>621</v>
      </c>
      <c r="F84" s="27">
        <v>0.029422314814814814</v>
      </c>
      <c r="G84" s="13" t="str">
        <f>TEXT(INT((HOUR(F84)*3600+MINUTE(F84)*60+SECOND(F84))/$I$3/60),"0")&amp;"."&amp;TEXT(MOD((HOUR(F84)*3600+MINUTE(F84)*60+SECOND(F84))/$I$3,60),"00")&amp;"/km"</f>
        <v>4.42/km</v>
      </c>
      <c r="H84" s="14">
        <f>F84-$F$5</f>
        <v>0.006551828703703702</v>
      </c>
      <c r="I84" s="14">
        <f>F84-INDEX($F$5:$F$444,MATCH(D84,$D$5:$D$444,0))</f>
        <v>0.005949722222222224</v>
      </c>
    </row>
    <row r="85" spans="1:9" ht="15" customHeight="1">
      <c r="A85" s="13">
        <v>81</v>
      </c>
      <c r="B85" s="24" t="s">
        <v>237</v>
      </c>
      <c r="C85" s="24" t="s">
        <v>50</v>
      </c>
      <c r="D85" s="13" t="s">
        <v>206</v>
      </c>
      <c r="E85" s="24" t="s">
        <v>218</v>
      </c>
      <c r="F85" s="27">
        <v>0.029433668981481486</v>
      </c>
      <c r="G85" s="13" t="str">
        <f>TEXT(INT((HOUR(F85)*3600+MINUTE(F85)*60+SECOND(F85))/$I$3/60),"0")&amp;"."&amp;TEXT(MOD((HOUR(F85)*3600+MINUTE(F85)*60+SECOND(F85))/$I$3,60),"00")&amp;"/km"</f>
        <v>4.43/km</v>
      </c>
      <c r="H85" s="14">
        <f>F85-$F$5</f>
        <v>0.006563182870370374</v>
      </c>
      <c r="I85" s="14">
        <f>F85-INDEX($F$5:$F$444,MATCH(D85,$D$5:$D$444,0))</f>
        <v>0.0011920949074074108</v>
      </c>
    </row>
    <row r="86" spans="1:9" ht="15" customHeight="1">
      <c r="A86" s="13">
        <v>82</v>
      </c>
      <c r="B86" s="24" t="s">
        <v>238</v>
      </c>
      <c r="C86" s="24" t="s">
        <v>51</v>
      </c>
      <c r="D86" s="13" t="s">
        <v>121</v>
      </c>
      <c r="E86" s="24" t="s">
        <v>202</v>
      </c>
      <c r="F86" s="27">
        <v>0.029456354166666667</v>
      </c>
      <c r="G86" s="13" t="str">
        <f>TEXT(INT((HOUR(F86)*3600+MINUTE(F86)*60+SECOND(F86))/$I$3/60),"0")&amp;"."&amp;TEXT(MOD((HOUR(F86)*3600+MINUTE(F86)*60+SECOND(F86))/$I$3,60),"00")&amp;"/km"</f>
        <v>4.43/km</v>
      </c>
      <c r="H86" s="14">
        <f>F86-$F$5</f>
        <v>0.006585868055555555</v>
      </c>
      <c r="I86" s="14">
        <f>F86-INDEX($F$5:$F$444,MATCH(D86,$D$5:$D$444,0))</f>
        <v>0.004536423611111111</v>
      </c>
    </row>
    <row r="87" spans="1:9" ht="15" customHeight="1">
      <c r="A87" s="13">
        <v>83</v>
      </c>
      <c r="B87" s="24" t="s">
        <v>239</v>
      </c>
      <c r="C87" s="24" t="s">
        <v>42</v>
      </c>
      <c r="D87" s="13" t="s">
        <v>123</v>
      </c>
      <c r="E87" s="24" t="s">
        <v>240</v>
      </c>
      <c r="F87" s="27">
        <v>0.02946784722222222</v>
      </c>
      <c r="G87" s="13" t="str">
        <f>TEXT(INT((HOUR(F87)*3600+MINUTE(F87)*60+SECOND(F87))/$I$3/60),"0")&amp;"."&amp;TEXT(MOD((HOUR(F87)*3600+MINUTE(F87)*60+SECOND(F87))/$I$3,60),"00")&amp;"/km"</f>
        <v>4.43/km</v>
      </c>
      <c r="H87" s="14">
        <f>F87-$F$5</f>
        <v>0.006597361111111109</v>
      </c>
      <c r="I87" s="14">
        <f>F87-INDEX($F$5:$F$444,MATCH(D87,$D$5:$D$444,0))</f>
        <v>0.004443784722222222</v>
      </c>
    </row>
    <row r="88" spans="1:9" ht="15" customHeight="1">
      <c r="A88" s="13">
        <v>84</v>
      </c>
      <c r="B88" s="24" t="s">
        <v>241</v>
      </c>
      <c r="C88" s="24" t="s">
        <v>36</v>
      </c>
      <c r="D88" s="13" t="s">
        <v>111</v>
      </c>
      <c r="E88" s="24" t="s">
        <v>159</v>
      </c>
      <c r="F88" s="27">
        <v>0.029537800925925926</v>
      </c>
      <c r="G88" s="13" t="str">
        <f>TEXT(INT((HOUR(F88)*3600+MINUTE(F88)*60+SECOND(F88))/$I$3/60),"0")&amp;"."&amp;TEXT(MOD((HOUR(F88)*3600+MINUTE(F88)*60+SECOND(F88))/$I$3,60),"00")&amp;"/km"</f>
        <v>4.44/km</v>
      </c>
      <c r="H88" s="14">
        <f>F88-$F$5</f>
        <v>0.006667314814814813</v>
      </c>
      <c r="I88" s="14">
        <f>F88-INDEX($F$5:$F$444,MATCH(D88,$D$5:$D$444,0))</f>
        <v>0.006065208333333336</v>
      </c>
    </row>
    <row r="89" spans="1:9" ht="15" customHeight="1">
      <c r="A89" s="13">
        <v>85</v>
      </c>
      <c r="B89" s="24" t="s">
        <v>242</v>
      </c>
      <c r="C89" s="24" t="s">
        <v>54</v>
      </c>
      <c r="D89" s="13" t="s">
        <v>243</v>
      </c>
      <c r="E89" s="24" t="s">
        <v>244</v>
      </c>
      <c r="F89" s="27">
        <v>0.029595567129629626</v>
      </c>
      <c r="G89" s="13" t="str">
        <f>TEXT(INT((HOUR(F89)*3600+MINUTE(F89)*60+SECOND(F89))/$I$3/60),"0")&amp;"."&amp;TEXT(MOD((HOUR(F89)*3600+MINUTE(F89)*60+SECOND(F89))/$I$3,60),"00")&amp;"/km"</f>
        <v>4.44/km</v>
      </c>
      <c r="H89" s="14">
        <f>F89-$F$5</f>
        <v>0.006725081018518514</v>
      </c>
      <c r="I89" s="14">
        <f>F89-INDEX($F$5:$F$444,MATCH(D89,$D$5:$D$444,0))</f>
        <v>0</v>
      </c>
    </row>
    <row r="90" spans="1:9" ht="15" customHeight="1">
      <c r="A90" s="13">
        <v>86</v>
      </c>
      <c r="B90" s="24" t="s">
        <v>245</v>
      </c>
      <c r="C90" s="24" t="s">
        <v>104</v>
      </c>
      <c r="D90" s="13" t="s">
        <v>118</v>
      </c>
      <c r="E90" s="24" t="s">
        <v>621</v>
      </c>
      <c r="F90" s="27">
        <v>0.02969929398148148</v>
      </c>
      <c r="G90" s="13" t="str">
        <f>TEXT(INT((HOUR(F90)*3600+MINUTE(F90)*60+SECOND(F90))/$I$3/60),"0")&amp;"."&amp;TEXT(MOD((HOUR(F90)*3600+MINUTE(F90)*60+SECOND(F90))/$I$3,60),"00")&amp;"/km"</f>
        <v>4.45/km</v>
      </c>
      <c r="H90" s="14">
        <f>F90-$F$5</f>
        <v>0.006828807870370369</v>
      </c>
      <c r="I90" s="14">
        <f>F90-INDEX($F$5:$F$444,MATCH(D90,$D$5:$D$444,0))</f>
        <v>0.005416377314814817</v>
      </c>
    </row>
    <row r="91" spans="1:9" ht="15" customHeight="1">
      <c r="A91" s="13">
        <v>87</v>
      </c>
      <c r="B91" s="24" t="s">
        <v>246</v>
      </c>
      <c r="C91" s="24" t="s">
        <v>43</v>
      </c>
      <c r="D91" s="13" t="s">
        <v>123</v>
      </c>
      <c r="E91" s="24" t="s">
        <v>116</v>
      </c>
      <c r="F91" s="27">
        <v>0.029699328703703703</v>
      </c>
      <c r="G91" s="13" t="str">
        <f>TEXT(INT((HOUR(F91)*3600+MINUTE(F91)*60+SECOND(F91))/$I$3/60),"0")&amp;"."&amp;TEXT(MOD((HOUR(F91)*3600+MINUTE(F91)*60+SECOND(F91))/$I$3,60),"00")&amp;"/km"</f>
        <v>4.45/km</v>
      </c>
      <c r="H91" s="14">
        <f>F91-$F$5</f>
        <v>0.006828842592592591</v>
      </c>
      <c r="I91" s="14">
        <f>F91-INDEX($F$5:$F$444,MATCH(D91,$D$5:$D$444,0))</f>
        <v>0.004675266203703704</v>
      </c>
    </row>
    <row r="92" spans="1:9" ht="15" customHeight="1">
      <c r="A92" s="13">
        <v>88</v>
      </c>
      <c r="B92" s="24" t="s">
        <v>247</v>
      </c>
      <c r="C92" s="24" t="s">
        <v>82</v>
      </c>
      <c r="D92" s="13" t="s">
        <v>109</v>
      </c>
      <c r="E92" s="24" t="s">
        <v>148</v>
      </c>
      <c r="F92" s="27">
        <v>0.029745625</v>
      </c>
      <c r="G92" s="13" t="str">
        <f>TEXT(INT((HOUR(F92)*3600+MINUTE(F92)*60+SECOND(F92))/$I$3/60),"0")&amp;"."&amp;TEXT(MOD((HOUR(F92)*3600+MINUTE(F92)*60+SECOND(F92))/$I$3,60),"00")&amp;"/km"</f>
        <v>4.46/km</v>
      </c>
      <c r="H92" s="14">
        <f>F92-$F$5</f>
        <v>0.006875138888888889</v>
      </c>
      <c r="I92" s="14">
        <f>F92-INDEX($F$5:$F$444,MATCH(D92,$D$5:$D$444,0))</f>
        <v>0.006817337962962966</v>
      </c>
    </row>
    <row r="93" spans="1:9" ht="15" customHeight="1">
      <c r="A93" s="13">
        <v>89</v>
      </c>
      <c r="B93" s="24" t="s">
        <v>248</v>
      </c>
      <c r="C93" s="24" t="s">
        <v>48</v>
      </c>
      <c r="D93" s="13" t="s">
        <v>206</v>
      </c>
      <c r="E93" s="24" t="s">
        <v>195</v>
      </c>
      <c r="F93" s="27">
        <v>0.02979221064814815</v>
      </c>
      <c r="G93" s="13" t="str">
        <f>TEXT(INT((HOUR(F93)*3600+MINUTE(F93)*60+SECOND(F93))/$I$3/60),"0")&amp;"."&amp;TEXT(MOD((HOUR(F93)*3600+MINUTE(F93)*60+SECOND(F93))/$I$3,60),"00")&amp;"/km"</f>
        <v>4.46/km</v>
      </c>
      <c r="H93" s="14">
        <f>F93-$F$5</f>
        <v>0.006921724537037037</v>
      </c>
      <c r="I93" s="14">
        <f>F93-INDEX($F$5:$F$444,MATCH(D93,$D$5:$D$444,0))</f>
        <v>0.001550636574074074</v>
      </c>
    </row>
    <row r="94" spans="1:9" ht="15" customHeight="1">
      <c r="A94" s="13">
        <v>90</v>
      </c>
      <c r="B94" s="24" t="s">
        <v>249</v>
      </c>
      <c r="C94" s="24" t="s">
        <v>250</v>
      </c>
      <c r="D94" s="13" t="s">
        <v>121</v>
      </c>
      <c r="E94" s="24" t="s">
        <v>146</v>
      </c>
      <c r="F94" s="27">
        <v>0.029849537037037036</v>
      </c>
      <c r="G94" s="13" t="str">
        <f>TEXT(INT((HOUR(F94)*3600+MINUTE(F94)*60+SECOND(F94))/$I$3/60),"0")&amp;"."&amp;TEXT(MOD((HOUR(F94)*3600+MINUTE(F94)*60+SECOND(F94))/$I$3,60),"00")&amp;"/km"</f>
        <v>4.47/km</v>
      </c>
      <c r="H94" s="14">
        <f>F94-$F$5</f>
        <v>0.006979050925925923</v>
      </c>
      <c r="I94" s="14">
        <f>F94-INDEX($F$5:$F$444,MATCH(D94,$D$5:$D$444,0))</f>
        <v>0.004929606481481479</v>
      </c>
    </row>
    <row r="95" spans="1:9" ht="15" customHeight="1">
      <c r="A95" s="13">
        <v>91</v>
      </c>
      <c r="B95" s="24" t="s">
        <v>251</v>
      </c>
      <c r="C95" s="24" t="s">
        <v>37</v>
      </c>
      <c r="D95" s="13" t="s">
        <v>118</v>
      </c>
      <c r="E95" s="24" t="s">
        <v>113</v>
      </c>
      <c r="F95" s="27">
        <v>0.02986140046296296</v>
      </c>
      <c r="G95" s="13" t="str">
        <f>TEXT(INT((HOUR(F95)*3600+MINUTE(F95)*60+SECOND(F95))/$I$3/60),"0")&amp;"."&amp;TEXT(MOD((HOUR(F95)*3600+MINUTE(F95)*60+SECOND(F95))/$I$3,60),"00")&amp;"/km"</f>
        <v>4.47/km</v>
      </c>
      <c r="H95" s="14">
        <f>F95-$F$5</f>
        <v>0.006990914351851847</v>
      </c>
      <c r="I95" s="14">
        <f>F95-INDEX($F$5:$F$444,MATCH(D95,$D$5:$D$444,0))</f>
        <v>0.005578483796296295</v>
      </c>
    </row>
    <row r="96" spans="1:9" ht="15" customHeight="1">
      <c r="A96" s="13">
        <v>92</v>
      </c>
      <c r="B96" s="24" t="s">
        <v>252</v>
      </c>
      <c r="C96" s="24" t="s">
        <v>253</v>
      </c>
      <c r="D96" s="13" t="s">
        <v>191</v>
      </c>
      <c r="E96" s="24" t="s">
        <v>204</v>
      </c>
      <c r="F96" s="27">
        <v>0.02987334490740741</v>
      </c>
      <c r="G96" s="13" t="str">
        <f>TEXT(INT((HOUR(F96)*3600+MINUTE(F96)*60+SECOND(F96))/$I$3/60),"0")&amp;"."&amp;TEXT(MOD((HOUR(F96)*3600+MINUTE(F96)*60+SECOND(F96))/$I$3,60),"00")&amp;"/km"</f>
        <v>4.47/km</v>
      </c>
      <c r="H96" s="14">
        <f>F96-$F$5</f>
        <v>0.007002858796296297</v>
      </c>
      <c r="I96" s="14">
        <f>F96-INDEX($F$5:$F$444,MATCH(D96,$D$5:$D$444,0))</f>
        <v>0.0019789120370370394</v>
      </c>
    </row>
    <row r="97" spans="1:9" ht="15" customHeight="1">
      <c r="A97" s="13">
        <v>93</v>
      </c>
      <c r="B97" s="24" t="s">
        <v>254</v>
      </c>
      <c r="C97" s="24" t="s">
        <v>35</v>
      </c>
      <c r="D97" s="13" t="s">
        <v>123</v>
      </c>
      <c r="E97" s="24" t="s">
        <v>618</v>
      </c>
      <c r="F97" s="27">
        <v>0.02989666666666667</v>
      </c>
      <c r="G97" s="13" t="str">
        <f>TEXT(INT((HOUR(F97)*3600+MINUTE(F97)*60+SECOND(F97))/$I$3/60),"0")&amp;"."&amp;TEXT(MOD((HOUR(F97)*3600+MINUTE(F97)*60+SECOND(F97))/$I$3,60),"00")&amp;"/km"</f>
        <v>4.47/km</v>
      </c>
      <c r="H97" s="14">
        <f>F97-$F$5</f>
        <v>0.007026180555555556</v>
      </c>
      <c r="I97" s="14">
        <f>F97-INDEX($F$5:$F$444,MATCH(D97,$D$5:$D$444,0))</f>
        <v>0.004872604166666669</v>
      </c>
    </row>
    <row r="98" spans="1:9" ht="15" customHeight="1">
      <c r="A98" s="18">
        <v>94</v>
      </c>
      <c r="B98" s="29" t="s">
        <v>255</v>
      </c>
      <c r="C98" s="29" t="s">
        <v>27</v>
      </c>
      <c r="D98" s="18" t="s">
        <v>109</v>
      </c>
      <c r="E98" s="29" t="s">
        <v>616</v>
      </c>
      <c r="F98" s="30">
        <v>0.029919386574074072</v>
      </c>
      <c r="G98" s="18" t="str">
        <f>TEXT(INT((HOUR(F98)*3600+MINUTE(F98)*60+SECOND(F98))/$I$3/60),"0")&amp;"."&amp;TEXT(MOD((HOUR(F98)*3600+MINUTE(F98)*60+SECOND(F98))/$I$3,60),"00")&amp;"/km"</f>
        <v>4.47/km</v>
      </c>
      <c r="H98" s="19">
        <f>F98-$F$5</f>
        <v>0.00704890046296296</v>
      </c>
      <c r="I98" s="19">
        <f>F98-INDEX($F$5:$F$444,MATCH(D98,$D$5:$D$444,0))</f>
        <v>0.006991099537037037</v>
      </c>
    </row>
    <row r="99" spans="1:9" ht="15" customHeight="1">
      <c r="A99" s="13">
        <v>95</v>
      </c>
      <c r="B99" s="24" t="s">
        <v>256</v>
      </c>
      <c r="C99" s="24" t="s">
        <v>54</v>
      </c>
      <c r="D99" s="13" t="s">
        <v>206</v>
      </c>
      <c r="E99" s="24" t="s">
        <v>124</v>
      </c>
      <c r="F99" s="27">
        <v>0.029954074074074077</v>
      </c>
      <c r="G99" s="13" t="str">
        <f>TEXT(INT((HOUR(F99)*3600+MINUTE(F99)*60+SECOND(F99))/$I$3/60),"0")&amp;"."&amp;TEXT(MOD((HOUR(F99)*3600+MINUTE(F99)*60+SECOND(F99))/$I$3,60),"00")&amp;"/km"</f>
        <v>4.48/km</v>
      </c>
      <c r="H99" s="14">
        <f>F99-$F$5</f>
        <v>0.007083587962962965</v>
      </c>
      <c r="I99" s="14">
        <f>F99-INDEX($F$5:$F$444,MATCH(D99,$D$5:$D$444,0))</f>
        <v>0.0017125000000000022</v>
      </c>
    </row>
    <row r="100" spans="1:9" ht="15" customHeight="1">
      <c r="A100" s="13">
        <v>96</v>
      </c>
      <c r="B100" s="24" t="s">
        <v>257</v>
      </c>
      <c r="C100" s="24" t="s">
        <v>73</v>
      </c>
      <c r="D100" s="13" t="s">
        <v>258</v>
      </c>
      <c r="E100" s="24" t="s">
        <v>618</v>
      </c>
      <c r="F100" s="27">
        <v>0.030012233796296296</v>
      </c>
      <c r="G100" s="13" t="str">
        <f>TEXT(INT((HOUR(F100)*3600+MINUTE(F100)*60+SECOND(F100))/$I$3/60),"0")&amp;"."&amp;TEXT(MOD((HOUR(F100)*3600+MINUTE(F100)*60+SECOND(F100))/$I$3,60),"00")&amp;"/km"</f>
        <v>4.48/km</v>
      </c>
      <c r="H100" s="14">
        <f>F100-$F$5</f>
        <v>0.007141747685185183</v>
      </c>
      <c r="I100" s="14">
        <f>F100-INDEX($F$5:$F$444,MATCH(D100,$D$5:$D$444,0))</f>
        <v>0</v>
      </c>
    </row>
    <row r="101" spans="1:9" ht="15" customHeight="1">
      <c r="A101" s="13">
        <v>97</v>
      </c>
      <c r="B101" s="24" t="s">
        <v>259</v>
      </c>
      <c r="C101" s="24" t="s">
        <v>42</v>
      </c>
      <c r="D101" s="13" t="s">
        <v>109</v>
      </c>
      <c r="E101" s="24" t="s">
        <v>260</v>
      </c>
      <c r="F101" s="27">
        <v>0.030092708333333332</v>
      </c>
      <c r="G101" s="13" t="str">
        <f>TEXT(INT((HOUR(F101)*3600+MINUTE(F101)*60+SECOND(F101))/$I$3/60),"0")&amp;"."&amp;TEXT(MOD((HOUR(F101)*3600+MINUTE(F101)*60+SECOND(F101))/$I$3,60),"00")&amp;"/km"</f>
        <v>4.49/km</v>
      </c>
      <c r="H101" s="14">
        <f>F101-$F$5</f>
        <v>0.00722222222222222</v>
      </c>
      <c r="I101" s="14">
        <f>F101-INDEX($F$5:$F$444,MATCH(D101,$D$5:$D$444,0))</f>
        <v>0.007164421296296297</v>
      </c>
    </row>
    <row r="102" spans="1:9" ht="15" customHeight="1">
      <c r="A102" s="13">
        <v>98</v>
      </c>
      <c r="B102" s="24" t="s">
        <v>261</v>
      </c>
      <c r="C102" s="24" t="s">
        <v>262</v>
      </c>
      <c r="D102" s="13" t="s">
        <v>111</v>
      </c>
      <c r="E102" s="24" t="s">
        <v>134</v>
      </c>
      <c r="F102" s="27">
        <v>0.030139004629629627</v>
      </c>
      <c r="G102" s="13" t="str">
        <f>TEXT(INT((HOUR(F102)*3600+MINUTE(F102)*60+SECOND(F102))/$I$3/60),"0")&amp;"."&amp;TEXT(MOD((HOUR(F102)*3600+MINUTE(F102)*60+SECOND(F102))/$I$3,60),"00")&amp;"/km"</f>
        <v>4.49/km</v>
      </c>
      <c r="H102" s="14">
        <f>F102-$F$5</f>
        <v>0.0072685185185185144</v>
      </c>
      <c r="I102" s="14">
        <f>F102-INDEX($F$5:$F$444,MATCH(D102,$D$5:$D$444,0))</f>
        <v>0.006666412037037037</v>
      </c>
    </row>
    <row r="103" spans="1:9" ht="15" customHeight="1">
      <c r="A103" s="13">
        <v>99</v>
      </c>
      <c r="B103" s="24" t="s">
        <v>263</v>
      </c>
      <c r="C103" s="24" t="s">
        <v>44</v>
      </c>
      <c r="D103" s="13" t="s">
        <v>121</v>
      </c>
      <c r="E103" s="24" t="s">
        <v>173</v>
      </c>
      <c r="F103" s="27">
        <v>0.030186134259259256</v>
      </c>
      <c r="G103" s="13" t="str">
        <f>TEXT(INT((HOUR(F103)*3600+MINUTE(F103)*60+SECOND(F103))/$I$3/60),"0")&amp;"."&amp;TEXT(MOD((HOUR(F103)*3600+MINUTE(F103)*60+SECOND(F103))/$I$3,60),"00")&amp;"/km"</f>
        <v>4.50/km</v>
      </c>
      <c r="H103" s="14">
        <f>F103-$F$5</f>
        <v>0.007315648148148144</v>
      </c>
      <c r="I103" s="14">
        <f>F103-INDEX($F$5:$F$444,MATCH(D103,$D$5:$D$444,0))</f>
        <v>0.0052662037037037</v>
      </c>
    </row>
    <row r="104" spans="1:9" ht="15" customHeight="1">
      <c r="A104" s="13">
        <v>100</v>
      </c>
      <c r="B104" s="24" t="s">
        <v>264</v>
      </c>
      <c r="C104" s="24" t="s">
        <v>265</v>
      </c>
      <c r="D104" s="13" t="s">
        <v>123</v>
      </c>
      <c r="E104" s="24" t="s">
        <v>173</v>
      </c>
      <c r="F104" s="27">
        <v>0.03022077546296296</v>
      </c>
      <c r="G104" s="13" t="str">
        <f>TEXT(INT((HOUR(F104)*3600+MINUTE(F104)*60+SECOND(F104))/$I$3/60),"0")&amp;"."&amp;TEXT(MOD((HOUR(F104)*3600+MINUTE(F104)*60+SECOND(F104))/$I$3,60),"00")&amp;"/km"</f>
        <v>4.50/km</v>
      </c>
      <c r="H104" s="14">
        <f>F104-$F$5</f>
        <v>0.007350289351851849</v>
      </c>
      <c r="I104" s="14">
        <f>F104-INDEX($F$5:$F$444,MATCH(D104,$D$5:$D$444,0))</f>
        <v>0.005196712962962962</v>
      </c>
    </row>
    <row r="105" spans="1:9" ht="15" customHeight="1">
      <c r="A105" s="13">
        <v>101</v>
      </c>
      <c r="B105" s="24" t="s">
        <v>266</v>
      </c>
      <c r="C105" s="24" t="s">
        <v>23</v>
      </c>
      <c r="D105" s="13" t="s">
        <v>111</v>
      </c>
      <c r="E105" s="24" t="s">
        <v>167</v>
      </c>
      <c r="F105" s="27">
        <v>0.030278067129629632</v>
      </c>
      <c r="G105" s="13" t="str">
        <f>TEXT(INT((HOUR(F105)*3600+MINUTE(F105)*60+SECOND(F105))/$I$3/60),"0")&amp;"."&amp;TEXT(MOD((HOUR(F105)*3600+MINUTE(F105)*60+SECOND(F105))/$I$3,60),"00")&amp;"/km"</f>
        <v>4.51/km</v>
      </c>
      <c r="H105" s="14">
        <f>F105-$F$5</f>
        <v>0.00740758101851852</v>
      </c>
      <c r="I105" s="14">
        <f>F105-INDEX($F$5:$F$444,MATCH(D105,$D$5:$D$444,0))</f>
        <v>0.006805474537037042</v>
      </c>
    </row>
    <row r="106" spans="1:9" ht="15" customHeight="1">
      <c r="A106" s="13">
        <v>102</v>
      </c>
      <c r="B106" s="24" t="s">
        <v>267</v>
      </c>
      <c r="C106" s="24" t="s">
        <v>59</v>
      </c>
      <c r="D106" s="13" t="s">
        <v>118</v>
      </c>
      <c r="E106" s="24" t="s">
        <v>173</v>
      </c>
      <c r="F106" s="27">
        <v>0.030301006944444445</v>
      </c>
      <c r="G106" s="13" t="str">
        <f>TEXT(INT((HOUR(F106)*3600+MINUTE(F106)*60+SECOND(F106))/$I$3/60),"0")&amp;"."&amp;TEXT(MOD((HOUR(F106)*3600+MINUTE(F106)*60+SECOND(F106))/$I$3,60),"00")&amp;"/km"</f>
        <v>4.51/km</v>
      </c>
      <c r="H106" s="14">
        <f>F106-$F$5</f>
        <v>0.007430520833333332</v>
      </c>
      <c r="I106" s="14">
        <f>F106-INDEX($F$5:$F$444,MATCH(D106,$D$5:$D$444,0))</f>
        <v>0.00601809027777778</v>
      </c>
    </row>
    <row r="107" spans="1:9" ht="15" customHeight="1">
      <c r="A107" s="13">
        <v>103</v>
      </c>
      <c r="B107" s="24" t="s">
        <v>268</v>
      </c>
      <c r="C107" s="24" t="s">
        <v>35</v>
      </c>
      <c r="D107" s="13" t="s">
        <v>111</v>
      </c>
      <c r="E107" s="24" t="s">
        <v>173</v>
      </c>
      <c r="F107" s="27">
        <v>0.030358842592592594</v>
      </c>
      <c r="G107" s="13" t="str">
        <f>TEXT(INT((HOUR(F107)*3600+MINUTE(F107)*60+SECOND(F107))/$I$3/60),"0")&amp;"."&amp;TEXT(MOD((HOUR(F107)*3600+MINUTE(F107)*60+SECOND(F107))/$I$3,60),"00")&amp;"/km"</f>
        <v>4.51/km</v>
      </c>
      <c r="H107" s="14">
        <f>F107-$F$5</f>
        <v>0.007488356481481481</v>
      </c>
      <c r="I107" s="14">
        <f>F107-INDEX($F$5:$F$444,MATCH(D107,$D$5:$D$444,0))</f>
        <v>0.0068862500000000035</v>
      </c>
    </row>
    <row r="108" spans="1:9" ht="15" customHeight="1">
      <c r="A108" s="13">
        <v>104</v>
      </c>
      <c r="B108" s="24" t="s">
        <v>269</v>
      </c>
      <c r="C108" s="24" t="s">
        <v>270</v>
      </c>
      <c r="D108" s="13" t="s">
        <v>243</v>
      </c>
      <c r="E108" s="24" t="s">
        <v>271</v>
      </c>
      <c r="F108" s="27">
        <v>0.03041775462962963</v>
      </c>
      <c r="G108" s="13" t="str">
        <f>TEXT(INT((HOUR(F108)*3600+MINUTE(F108)*60+SECOND(F108))/$I$3/60),"0")&amp;"."&amp;TEXT(MOD((HOUR(F108)*3600+MINUTE(F108)*60+SECOND(F108))/$I$3,60),"00")&amp;"/km"</f>
        <v>4.52/km</v>
      </c>
      <c r="H108" s="14">
        <f>F108-$F$5</f>
        <v>0.007547268518518519</v>
      </c>
      <c r="I108" s="14">
        <f>F108-INDEX($F$5:$F$444,MATCH(D108,$D$5:$D$444,0))</f>
        <v>0.0008221875000000052</v>
      </c>
    </row>
    <row r="109" spans="1:9" ht="15" customHeight="1">
      <c r="A109" s="13">
        <v>105</v>
      </c>
      <c r="B109" s="24" t="s">
        <v>272</v>
      </c>
      <c r="C109" s="24" t="s">
        <v>46</v>
      </c>
      <c r="D109" s="13" t="s">
        <v>118</v>
      </c>
      <c r="E109" s="24" t="s">
        <v>113</v>
      </c>
      <c r="F109" s="27">
        <v>0.03047523148148148</v>
      </c>
      <c r="G109" s="13" t="str">
        <f>TEXT(INT((HOUR(F109)*3600+MINUTE(F109)*60+SECOND(F109))/$I$3/60),"0")&amp;"."&amp;TEXT(MOD((HOUR(F109)*3600+MINUTE(F109)*60+SECOND(F109))/$I$3,60),"00")&amp;"/km"</f>
        <v>4.53/km</v>
      </c>
      <c r="H109" s="14">
        <f>F109-$F$5</f>
        <v>0.007604745370370369</v>
      </c>
      <c r="I109" s="14">
        <f>F109-INDEX($F$5:$F$444,MATCH(D109,$D$5:$D$444,0))</f>
        <v>0.006192314814814817</v>
      </c>
    </row>
    <row r="110" spans="1:9" ht="15" customHeight="1">
      <c r="A110" s="13">
        <v>106</v>
      </c>
      <c r="B110" s="24" t="s">
        <v>273</v>
      </c>
      <c r="C110" s="24" t="s">
        <v>274</v>
      </c>
      <c r="D110" s="13" t="s">
        <v>121</v>
      </c>
      <c r="E110" s="24" t="s">
        <v>152</v>
      </c>
      <c r="F110" s="27">
        <v>0.03048716435185185</v>
      </c>
      <c r="G110" s="13" t="str">
        <f>TEXT(INT((HOUR(F110)*3600+MINUTE(F110)*60+SECOND(F110))/$I$3/60),"0")&amp;"."&amp;TEXT(MOD((HOUR(F110)*3600+MINUTE(F110)*60+SECOND(F110))/$I$3,60),"00")&amp;"/km"</f>
        <v>4.53/km</v>
      </c>
      <c r="H110" s="14">
        <f>F110-$F$5</f>
        <v>0.007616678240740738</v>
      </c>
      <c r="I110" s="14">
        <f>F110-INDEX($F$5:$F$444,MATCH(D110,$D$5:$D$444,0))</f>
        <v>0.005567233796296294</v>
      </c>
    </row>
    <row r="111" spans="1:9" ht="15" customHeight="1">
      <c r="A111" s="13">
        <v>107</v>
      </c>
      <c r="B111" s="24" t="s">
        <v>275</v>
      </c>
      <c r="C111" s="24" t="s">
        <v>89</v>
      </c>
      <c r="D111" s="13" t="s">
        <v>109</v>
      </c>
      <c r="E111" s="24" t="s">
        <v>159</v>
      </c>
      <c r="F111" s="27">
        <v>0.03052105324074074</v>
      </c>
      <c r="G111" s="13" t="str">
        <f>TEXT(INT((HOUR(F111)*3600+MINUTE(F111)*60+SECOND(F111))/$I$3/60),"0")&amp;"."&amp;TEXT(MOD((HOUR(F111)*3600+MINUTE(F111)*60+SECOND(F111))/$I$3,60),"00")&amp;"/km"</f>
        <v>4.53/km</v>
      </c>
      <c r="H111" s="14">
        <f>F111-$F$5</f>
        <v>0.007650567129629627</v>
      </c>
      <c r="I111" s="14">
        <f>F111-INDEX($F$5:$F$444,MATCH(D111,$D$5:$D$444,0))</f>
        <v>0.007592766203703704</v>
      </c>
    </row>
    <row r="112" spans="1:9" ht="15" customHeight="1">
      <c r="A112" s="13">
        <v>108</v>
      </c>
      <c r="B112" s="24" t="s">
        <v>276</v>
      </c>
      <c r="C112" s="24" t="s">
        <v>23</v>
      </c>
      <c r="D112" s="13" t="s">
        <v>123</v>
      </c>
      <c r="E112" s="24" t="s">
        <v>618</v>
      </c>
      <c r="F112" s="27">
        <v>0.030532627314814816</v>
      </c>
      <c r="G112" s="13" t="str">
        <f>TEXT(INT((HOUR(F112)*3600+MINUTE(F112)*60+SECOND(F112))/$I$3/60),"0")&amp;"."&amp;TEXT(MOD((HOUR(F112)*3600+MINUTE(F112)*60+SECOND(F112))/$I$3,60),"00")&amp;"/km"</f>
        <v>4.53/km</v>
      </c>
      <c r="H112" s="14">
        <f>F112-$F$5</f>
        <v>0.007662141203703704</v>
      </c>
      <c r="I112" s="14">
        <f>F112-INDEX($F$5:$F$444,MATCH(D112,$D$5:$D$444,0))</f>
        <v>0.005508564814814817</v>
      </c>
    </row>
    <row r="113" spans="1:9" ht="15" customHeight="1">
      <c r="A113" s="13">
        <v>109</v>
      </c>
      <c r="B113" s="24" t="s">
        <v>196</v>
      </c>
      <c r="C113" s="24" t="s">
        <v>277</v>
      </c>
      <c r="D113" s="13" t="s">
        <v>243</v>
      </c>
      <c r="E113" s="24" t="s">
        <v>173</v>
      </c>
      <c r="F113" s="27">
        <v>0.030544201388888886</v>
      </c>
      <c r="G113" s="13" t="str">
        <f>TEXT(INT((HOUR(F113)*3600+MINUTE(F113)*60+SECOND(F113))/$I$3/60),"0")&amp;"."&amp;TEXT(MOD((HOUR(F113)*3600+MINUTE(F113)*60+SECOND(F113))/$I$3,60),"00")&amp;"/km"</f>
        <v>4.53/km</v>
      </c>
      <c r="H113" s="14">
        <f>F113-$F$5</f>
        <v>0.007673715277777774</v>
      </c>
      <c r="I113" s="14">
        <f>F113-INDEX($F$5:$F$444,MATCH(D113,$D$5:$D$444,0))</f>
        <v>0.0009486342592592602</v>
      </c>
    </row>
    <row r="114" spans="1:9" ht="15" customHeight="1">
      <c r="A114" s="13">
        <v>110</v>
      </c>
      <c r="B114" s="24" t="s">
        <v>41</v>
      </c>
      <c r="C114" s="24" t="s">
        <v>278</v>
      </c>
      <c r="D114" s="13" t="s">
        <v>111</v>
      </c>
      <c r="E114" s="24" t="s">
        <v>113</v>
      </c>
      <c r="F114" s="27">
        <v>0.03055631944444445</v>
      </c>
      <c r="G114" s="13" t="str">
        <f>TEXT(INT((HOUR(F114)*3600+MINUTE(F114)*60+SECOND(F114))/$I$3/60),"0")&amp;"."&amp;TEXT(MOD((HOUR(F114)*3600+MINUTE(F114)*60+SECOND(F114))/$I$3,60),"00")&amp;"/km"</f>
        <v>4.53/km</v>
      </c>
      <c r="H114" s="14">
        <f>F114-$F$5</f>
        <v>0.007685833333333336</v>
      </c>
      <c r="I114" s="14">
        <f>F114-INDEX($F$5:$F$444,MATCH(D114,$D$5:$D$444,0))</f>
        <v>0.007083726851851858</v>
      </c>
    </row>
    <row r="115" spans="1:9" ht="15" customHeight="1">
      <c r="A115" s="13">
        <v>111</v>
      </c>
      <c r="B115" s="24" t="s">
        <v>279</v>
      </c>
      <c r="C115" s="24" t="s">
        <v>36</v>
      </c>
      <c r="D115" s="13" t="s">
        <v>111</v>
      </c>
      <c r="E115" s="24" t="s">
        <v>173</v>
      </c>
      <c r="F115" s="27">
        <v>0.03063769675925926</v>
      </c>
      <c r="G115" s="13" t="str">
        <f>TEXT(INT((HOUR(F115)*3600+MINUTE(F115)*60+SECOND(F115))/$I$3/60),"0")&amp;"."&amp;TEXT(MOD((HOUR(F115)*3600+MINUTE(F115)*60+SECOND(F115))/$I$3,60),"00")&amp;"/km"</f>
        <v>4.54/km</v>
      </c>
      <c r="H115" s="14">
        <f>F115-$F$5</f>
        <v>0.007767210648148146</v>
      </c>
      <c r="I115" s="14">
        <f>F115-INDEX($F$5:$F$444,MATCH(D115,$D$5:$D$444,0))</f>
        <v>0.007165104166666669</v>
      </c>
    </row>
    <row r="116" spans="1:9" ht="15" customHeight="1">
      <c r="A116" s="13">
        <v>112</v>
      </c>
      <c r="B116" s="24" t="s">
        <v>280</v>
      </c>
      <c r="C116" s="24" t="s">
        <v>130</v>
      </c>
      <c r="D116" s="13" t="s">
        <v>118</v>
      </c>
      <c r="E116" s="24" t="s">
        <v>116</v>
      </c>
      <c r="F116" s="27">
        <v>0.030740891203703703</v>
      </c>
      <c r="G116" s="13" t="str">
        <f>TEXT(INT((HOUR(F116)*3600+MINUTE(F116)*60+SECOND(F116))/$I$3/60),"0")&amp;"."&amp;TEXT(MOD((HOUR(F116)*3600+MINUTE(F116)*60+SECOND(F116))/$I$3,60),"00")&amp;"/km"</f>
        <v>4.55/km</v>
      </c>
      <c r="H116" s="14">
        <f>F116-$F$5</f>
        <v>0.00787040509259259</v>
      </c>
      <c r="I116" s="14">
        <f>F116-INDEX($F$5:$F$444,MATCH(D116,$D$5:$D$444,0))</f>
        <v>0.006457974537037038</v>
      </c>
    </row>
    <row r="117" spans="1:9" ht="15" customHeight="1">
      <c r="A117" s="13">
        <v>113</v>
      </c>
      <c r="B117" s="24" t="s">
        <v>281</v>
      </c>
      <c r="C117" s="24" t="s">
        <v>104</v>
      </c>
      <c r="D117" s="13" t="s">
        <v>123</v>
      </c>
      <c r="E117" s="24" t="s">
        <v>176</v>
      </c>
      <c r="F117" s="27">
        <v>0.030741608796296296</v>
      </c>
      <c r="G117" s="13" t="str">
        <f>TEXT(INT((HOUR(F117)*3600+MINUTE(F117)*60+SECOND(F117))/$I$3/60),"0")&amp;"."&amp;TEXT(MOD((HOUR(F117)*3600+MINUTE(F117)*60+SECOND(F117))/$I$3,60),"00")&amp;"/km"</f>
        <v>4.55/km</v>
      </c>
      <c r="H117" s="14">
        <f>F117-$F$5</f>
        <v>0.007871122685185184</v>
      </c>
      <c r="I117" s="14">
        <f>F117-INDEX($F$5:$F$444,MATCH(D117,$D$5:$D$444,0))</f>
        <v>0.005717546296296297</v>
      </c>
    </row>
    <row r="118" spans="1:9" ht="15" customHeight="1">
      <c r="A118" s="13">
        <v>114</v>
      </c>
      <c r="B118" s="24" t="s">
        <v>282</v>
      </c>
      <c r="C118" s="24" t="s">
        <v>23</v>
      </c>
      <c r="D118" s="13" t="s">
        <v>243</v>
      </c>
      <c r="E118" s="24" t="s">
        <v>167</v>
      </c>
      <c r="F118" s="27">
        <v>0.03079869212962963</v>
      </c>
      <c r="G118" s="13" t="str">
        <f>TEXT(INT((HOUR(F118)*3600+MINUTE(F118)*60+SECOND(F118))/$I$3/60),"0")&amp;"."&amp;TEXT(MOD((HOUR(F118)*3600+MINUTE(F118)*60+SECOND(F118))/$I$3,60),"00")&amp;"/km"</f>
        <v>4.56/km</v>
      </c>
      <c r="H118" s="14">
        <f>F118-$F$5</f>
        <v>0.007928206018518517</v>
      </c>
      <c r="I118" s="14">
        <f>F118-INDEX($F$5:$F$444,MATCH(D118,$D$5:$D$444,0))</f>
        <v>0.0012031250000000028</v>
      </c>
    </row>
    <row r="119" spans="1:9" ht="15" customHeight="1">
      <c r="A119" s="13">
        <v>115</v>
      </c>
      <c r="B119" s="24" t="s">
        <v>283</v>
      </c>
      <c r="C119" s="24" t="s">
        <v>284</v>
      </c>
      <c r="D119" s="13" t="s">
        <v>123</v>
      </c>
      <c r="E119" s="24" t="s">
        <v>173</v>
      </c>
      <c r="F119" s="27">
        <v>0.030810763888888888</v>
      </c>
      <c r="G119" s="13" t="str">
        <f>TEXT(INT((HOUR(F119)*3600+MINUTE(F119)*60+SECOND(F119))/$I$3/60),"0")&amp;"."&amp;TEXT(MOD((HOUR(F119)*3600+MINUTE(F119)*60+SECOND(F119))/$I$3,60),"00")&amp;"/km"</f>
        <v>4.56/km</v>
      </c>
      <c r="H119" s="14">
        <f>F119-$F$5</f>
        <v>0.007940277777777775</v>
      </c>
      <c r="I119" s="14">
        <f>F119-INDEX($F$5:$F$444,MATCH(D119,$D$5:$D$444,0))</f>
        <v>0.005786701388888888</v>
      </c>
    </row>
    <row r="120" spans="1:9" ht="15" customHeight="1">
      <c r="A120" s="13">
        <v>116</v>
      </c>
      <c r="B120" s="24" t="s">
        <v>285</v>
      </c>
      <c r="C120" s="24" t="s">
        <v>37</v>
      </c>
      <c r="D120" s="13" t="s">
        <v>123</v>
      </c>
      <c r="E120" s="24" t="s">
        <v>179</v>
      </c>
      <c r="F120" s="27">
        <v>0.030822523148148148</v>
      </c>
      <c r="G120" s="13" t="str">
        <f>TEXT(INT((HOUR(F120)*3600+MINUTE(F120)*60+SECOND(F120))/$I$3/60),"0")&amp;"."&amp;TEXT(MOD((HOUR(F120)*3600+MINUTE(F120)*60+SECOND(F120))/$I$3,60),"00")&amp;"/km"</f>
        <v>4.56/km</v>
      </c>
      <c r="H120" s="14">
        <f>F120-$F$5</f>
        <v>0.007952037037037035</v>
      </c>
      <c r="I120" s="14">
        <f>F120-INDEX($F$5:$F$444,MATCH(D120,$D$5:$D$444,0))</f>
        <v>0.005798460648148148</v>
      </c>
    </row>
    <row r="121" spans="1:9" ht="15" customHeight="1">
      <c r="A121" s="13">
        <v>117</v>
      </c>
      <c r="B121" s="24" t="s">
        <v>286</v>
      </c>
      <c r="C121" s="24" t="s">
        <v>287</v>
      </c>
      <c r="D121" s="13" t="s">
        <v>121</v>
      </c>
      <c r="E121" s="24" t="s">
        <v>620</v>
      </c>
      <c r="F121" s="27">
        <v>0.030856736111111113</v>
      </c>
      <c r="G121" s="13" t="str">
        <f>TEXT(INT((HOUR(F121)*3600+MINUTE(F121)*60+SECOND(F121))/$I$3/60),"0")&amp;"."&amp;TEXT(MOD((HOUR(F121)*3600+MINUTE(F121)*60+SECOND(F121))/$I$3,60),"00")&amp;"/km"</f>
        <v>4.56/km</v>
      </c>
      <c r="H121" s="14">
        <f>F121-$F$5</f>
        <v>0.00798625</v>
      </c>
      <c r="I121" s="14">
        <f>F121-INDEX($F$5:$F$444,MATCH(D121,$D$5:$D$444,0))</f>
        <v>0.005936805555555556</v>
      </c>
    </row>
    <row r="122" spans="1:9" ht="15" customHeight="1">
      <c r="A122" s="13">
        <v>118</v>
      </c>
      <c r="B122" s="24" t="s">
        <v>288</v>
      </c>
      <c r="C122" s="24" t="s">
        <v>53</v>
      </c>
      <c r="D122" s="13" t="s">
        <v>118</v>
      </c>
      <c r="E122" s="24" t="s">
        <v>618</v>
      </c>
      <c r="F122" s="27">
        <v>0.03087988425925926</v>
      </c>
      <c r="G122" s="13" t="str">
        <f>TEXT(INT((HOUR(F122)*3600+MINUTE(F122)*60+SECOND(F122))/$I$3/60),"0")&amp;"."&amp;TEXT(MOD((HOUR(F122)*3600+MINUTE(F122)*60+SECOND(F122))/$I$3,60),"00")&amp;"/km"</f>
        <v>4.56/km</v>
      </c>
      <c r="H122" s="14">
        <f>F122-$F$5</f>
        <v>0.008009398148148147</v>
      </c>
      <c r="I122" s="14">
        <f>F122-INDEX($F$5:$F$444,MATCH(D122,$D$5:$D$444,0))</f>
        <v>0.006596967592592595</v>
      </c>
    </row>
    <row r="123" spans="1:9" ht="15" customHeight="1">
      <c r="A123" s="13">
        <v>119</v>
      </c>
      <c r="B123" s="24" t="s">
        <v>289</v>
      </c>
      <c r="C123" s="24" t="s">
        <v>32</v>
      </c>
      <c r="D123" s="13" t="s">
        <v>118</v>
      </c>
      <c r="E123" s="24" t="s">
        <v>290</v>
      </c>
      <c r="F123" s="27">
        <v>0.030902824074074076</v>
      </c>
      <c r="G123" s="13" t="str">
        <f>TEXT(INT((HOUR(F123)*3600+MINUTE(F123)*60+SECOND(F123))/$I$3/60),"0")&amp;"."&amp;TEXT(MOD((HOUR(F123)*3600+MINUTE(F123)*60+SECOND(F123))/$I$3,60),"00")&amp;"/km"</f>
        <v>4.57/km</v>
      </c>
      <c r="H123" s="14">
        <f>F123-$F$5</f>
        <v>0.008032337962962963</v>
      </c>
      <c r="I123" s="14">
        <f>F123-INDEX($F$5:$F$444,MATCH(D123,$D$5:$D$444,0))</f>
        <v>0.006619907407407411</v>
      </c>
    </row>
    <row r="124" spans="1:9" ht="15" customHeight="1">
      <c r="A124" s="13">
        <v>120</v>
      </c>
      <c r="B124" s="24" t="s">
        <v>291</v>
      </c>
      <c r="C124" s="24" t="s">
        <v>47</v>
      </c>
      <c r="D124" s="13" t="s">
        <v>118</v>
      </c>
      <c r="E124" s="24" t="s">
        <v>195</v>
      </c>
      <c r="F124" s="27">
        <v>0.030926006944444445</v>
      </c>
      <c r="G124" s="13" t="str">
        <f>TEXT(INT((HOUR(F124)*3600+MINUTE(F124)*60+SECOND(F124))/$I$3/60),"0")&amp;"."&amp;TEXT(MOD((HOUR(F124)*3600+MINUTE(F124)*60+SECOND(F124))/$I$3,60),"00")&amp;"/km"</f>
        <v>4.57/km</v>
      </c>
      <c r="H124" s="14">
        <f>F124-$F$5</f>
        <v>0.008055520833333333</v>
      </c>
      <c r="I124" s="14">
        <f>F124-INDEX($F$5:$F$444,MATCH(D124,$D$5:$D$444,0))</f>
        <v>0.006643090277777781</v>
      </c>
    </row>
    <row r="125" spans="1:9" ht="15" customHeight="1">
      <c r="A125" s="13">
        <v>121</v>
      </c>
      <c r="B125" s="24" t="s">
        <v>292</v>
      </c>
      <c r="C125" s="24" t="s">
        <v>97</v>
      </c>
      <c r="D125" s="13" t="s">
        <v>118</v>
      </c>
      <c r="E125" s="24" t="s">
        <v>618</v>
      </c>
      <c r="F125" s="27">
        <v>0.030938194444444445</v>
      </c>
      <c r="G125" s="13" t="str">
        <f>TEXT(INT((HOUR(F125)*3600+MINUTE(F125)*60+SECOND(F125))/$I$3/60),"0")&amp;"."&amp;TEXT(MOD((HOUR(F125)*3600+MINUTE(F125)*60+SECOND(F125))/$I$3,60),"00")&amp;"/km"</f>
        <v>4.57/km</v>
      </c>
      <c r="H125" s="14">
        <f>F125-$F$5</f>
        <v>0.008067708333333333</v>
      </c>
      <c r="I125" s="14">
        <f>F125-INDEX($F$5:$F$444,MATCH(D125,$D$5:$D$444,0))</f>
        <v>0.006655277777777781</v>
      </c>
    </row>
    <row r="126" spans="1:9" ht="15" customHeight="1">
      <c r="A126" s="13">
        <v>122</v>
      </c>
      <c r="B126" s="24" t="s">
        <v>293</v>
      </c>
      <c r="C126" s="24" t="s">
        <v>29</v>
      </c>
      <c r="D126" s="13" t="s">
        <v>123</v>
      </c>
      <c r="E126" s="24" t="s">
        <v>240</v>
      </c>
      <c r="F126" s="27">
        <v>0.030949872685185186</v>
      </c>
      <c r="G126" s="13" t="str">
        <f>TEXT(INT((HOUR(F126)*3600+MINUTE(F126)*60+SECOND(F126))/$I$3/60),"0")&amp;"."&amp;TEXT(MOD((HOUR(F126)*3600+MINUTE(F126)*60+SECOND(F126))/$I$3,60),"00")&amp;"/km"</f>
        <v>4.57/km</v>
      </c>
      <c r="H126" s="14">
        <f>F126-$F$5</f>
        <v>0.008079386574074074</v>
      </c>
      <c r="I126" s="14">
        <f>F126-INDEX($F$5:$F$444,MATCH(D126,$D$5:$D$444,0))</f>
        <v>0.005925810185185187</v>
      </c>
    </row>
    <row r="127" spans="1:9" ht="15" customHeight="1">
      <c r="A127" s="13">
        <v>123</v>
      </c>
      <c r="B127" s="24" t="s">
        <v>294</v>
      </c>
      <c r="C127" s="24" t="s">
        <v>295</v>
      </c>
      <c r="D127" s="13" t="s">
        <v>123</v>
      </c>
      <c r="E127" s="24" t="s">
        <v>618</v>
      </c>
      <c r="F127" s="27">
        <v>0.03096173611111111</v>
      </c>
      <c r="G127" s="13" t="str">
        <f>TEXT(INT((HOUR(F127)*3600+MINUTE(F127)*60+SECOND(F127))/$I$3/60),"0")&amp;"."&amp;TEXT(MOD((HOUR(F127)*3600+MINUTE(F127)*60+SECOND(F127))/$I$3,60),"00")&amp;"/km"</f>
        <v>4.57/km</v>
      </c>
      <c r="H127" s="14">
        <f>F127-$F$5</f>
        <v>0.008091249999999998</v>
      </c>
      <c r="I127" s="14">
        <f>F127-INDEX($F$5:$F$444,MATCH(D127,$D$5:$D$444,0))</f>
        <v>0.005937673611111111</v>
      </c>
    </row>
    <row r="128" spans="1:9" ht="15" customHeight="1">
      <c r="A128" s="13">
        <v>124</v>
      </c>
      <c r="B128" s="24" t="s">
        <v>296</v>
      </c>
      <c r="C128" s="24" t="s">
        <v>30</v>
      </c>
      <c r="D128" s="13" t="s">
        <v>118</v>
      </c>
      <c r="E128" s="24" t="s">
        <v>152</v>
      </c>
      <c r="F128" s="27">
        <v>0.030972986111111114</v>
      </c>
      <c r="G128" s="13" t="str">
        <f>TEXT(INT((HOUR(F128)*3600+MINUTE(F128)*60+SECOND(F128))/$I$3/60),"0")&amp;"."&amp;TEXT(MOD((HOUR(F128)*3600+MINUTE(F128)*60+SECOND(F128))/$I$3,60),"00")&amp;"/km"</f>
        <v>4.57/km</v>
      </c>
      <c r="H128" s="14">
        <f>F128-$F$5</f>
        <v>0.008102500000000002</v>
      </c>
      <c r="I128" s="14">
        <f>F128-INDEX($F$5:$F$444,MATCH(D128,$D$5:$D$444,0))</f>
        <v>0.00669006944444445</v>
      </c>
    </row>
    <row r="129" spans="1:9" ht="15" customHeight="1">
      <c r="A129" s="13">
        <v>125</v>
      </c>
      <c r="B129" s="24" t="s">
        <v>297</v>
      </c>
      <c r="C129" s="24" t="s">
        <v>67</v>
      </c>
      <c r="D129" s="13" t="s">
        <v>206</v>
      </c>
      <c r="E129" s="24" t="s">
        <v>298</v>
      </c>
      <c r="F129" s="27">
        <v>0.031018518518518515</v>
      </c>
      <c r="G129" s="13" t="str">
        <f>TEXT(INT((HOUR(F129)*3600+MINUTE(F129)*60+SECOND(F129))/$I$3/60),"0")&amp;"."&amp;TEXT(MOD((HOUR(F129)*3600+MINUTE(F129)*60+SECOND(F129))/$I$3,60),"00")&amp;"/km"</f>
        <v>4.58/km</v>
      </c>
      <c r="H129" s="14">
        <f>F129-$F$5</f>
        <v>0.008148032407407402</v>
      </c>
      <c r="I129" s="14">
        <f>F129-INDEX($F$5:$F$444,MATCH(D129,$D$5:$D$444,0))</f>
        <v>0.0027769444444444395</v>
      </c>
    </row>
    <row r="130" spans="1:9" ht="15" customHeight="1">
      <c r="A130" s="13">
        <v>126</v>
      </c>
      <c r="B130" s="24" t="s">
        <v>299</v>
      </c>
      <c r="C130" s="24" t="s">
        <v>71</v>
      </c>
      <c r="D130" s="13" t="s">
        <v>106</v>
      </c>
      <c r="E130" s="24" t="s">
        <v>617</v>
      </c>
      <c r="F130" s="27">
        <v>0.031054328703703702</v>
      </c>
      <c r="G130" s="13" t="str">
        <f>TEXT(INT((HOUR(F130)*3600+MINUTE(F130)*60+SECOND(F130))/$I$3/60),"0")&amp;"."&amp;TEXT(MOD((HOUR(F130)*3600+MINUTE(F130)*60+SECOND(F130))/$I$3,60),"00")&amp;"/km"</f>
        <v>4.58/km</v>
      </c>
      <c r="H130" s="14">
        <f>F130-$F$5</f>
        <v>0.00818384259259259</v>
      </c>
      <c r="I130" s="14">
        <f>F130-INDEX($F$5:$F$444,MATCH(D130,$D$5:$D$444,0))</f>
        <v>0.00818384259259259</v>
      </c>
    </row>
    <row r="131" spans="1:9" ht="15" customHeight="1">
      <c r="A131" s="13">
        <v>127</v>
      </c>
      <c r="B131" s="24" t="s">
        <v>300</v>
      </c>
      <c r="C131" s="24" t="s">
        <v>35</v>
      </c>
      <c r="D131" s="13" t="s">
        <v>109</v>
      </c>
      <c r="E131" s="24" t="s">
        <v>301</v>
      </c>
      <c r="F131" s="27">
        <v>0.031193252314814818</v>
      </c>
      <c r="G131" s="13" t="str">
        <f>TEXT(INT((HOUR(F131)*3600+MINUTE(F131)*60+SECOND(F131))/$I$3/60),"0")&amp;"."&amp;TEXT(MOD((HOUR(F131)*3600+MINUTE(F131)*60+SECOND(F131))/$I$3,60),"00")&amp;"/km"</f>
        <v>4.59/km</v>
      </c>
      <c r="H131" s="14">
        <f>F131-$F$5</f>
        <v>0.008322766203703705</v>
      </c>
      <c r="I131" s="14">
        <f>F131-INDEX($F$5:$F$444,MATCH(D131,$D$5:$D$444,0))</f>
        <v>0.008264965277777783</v>
      </c>
    </row>
    <row r="132" spans="1:9" ht="15" customHeight="1">
      <c r="A132" s="13">
        <v>128</v>
      </c>
      <c r="B132" s="24" t="s">
        <v>302</v>
      </c>
      <c r="C132" s="24" t="s">
        <v>54</v>
      </c>
      <c r="D132" s="13" t="s">
        <v>121</v>
      </c>
      <c r="E132" s="24" t="s">
        <v>218</v>
      </c>
      <c r="F132" s="27">
        <v>0.031204652777777776</v>
      </c>
      <c r="G132" s="13" t="str">
        <f>TEXT(INT((HOUR(F132)*3600+MINUTE(F132)*60+SECOND(F132))/$I$3/60),"0")&amp;"."&amp;TEXT(MOD((HOUR(F132)*3600+MINUTE(F132)*60+SECOND(F132))/$I$3,60),"00")&amp;"/km"</f>
        <v>4.60/km</v>
      </c>
      <c r="H132" s="14">
        <f>F132-$F$5</f>
        <v>0.008334166666666663</v>
      </c>
      <c r="I132" s="14">
        <f>F132-INDEX($F$5:$F$444,MATCH(D132,$D$5:$D$444,0))</f>
        <v>0.006284722222222219</v>
      </c>
    </row>
    <row r="133" spans="1:9" ht="15" customHeight="1">
      <c r="A133" s="13">
        <v>129</v>
      </c>
      <c r="B133" s="24" t="s">
        <v>303</v>
      </c>
      <c r="C133" s="24" t="s">
        <v>50</v>
      </c>
      <c r="D133" s="13" t="s">
        <v>121</v>
      </c>
      <c r="E133" s="24" t="s">
        <v>152</v>
      </c>
      <c r="F133" s="27">
        <v>0.031215532407407407</v>
      </c>
      <c r="G133" s="13" t="str">
        <f>TEXT(INT((HOUR(F133)*3600+MINUTE(F133)*60+SECOND(F133))/$I$3/60),"0")&amp;"."&amp;TEXT(MOD((HOUR(F133)*3600+MINUTE(F133)*60+SECOND(F133))/$I$3,60),"00")&amp;"/km"</f>
        <v>4.60/km</v>
      </c>
      <c r="H133" s="14">
        <f>F133-$F$5</f>
        <v>0.008345046296296295</v>
      </c>
      <c r="I133" s="14">
        <f>F133-INDEX($F$5:$F$444,MATCH(D133,$D$5:$D$444,0))</f>
        <v>0.006295601851851851</v>
      </c>
    </row>
    <row r="134" spans="1:9" ht="15" customHeight="1">
      <c r="A134" s="13">
        <v>130</v>
      </c>
      <c r="B134" s="24" t="s">
        <v>304</v>
      </c>
      <c r="C134" s="24" t="s">
        <v>75</v>
      </c>
      <c r="D134" s="13" t="s">
        <v>121</v>
      </c>
      <c r="E134" s="24" t="s">
        <v>618</v>
      </c>
      <c r="F134" s="27">
        <v>0.031238715277777777</v>
      </c>
      <c r="G134" s="13" t="str">
        <f>TEXT(INT((HOUR(F134)*3600+MINUTE(F134)*60+SECOND(F134))/$I$3/60),"0")&amp;"."&amp;TEXT(MOD((HOUR(F134)*3600+MINUTE(F134)*60+SECOND(F134))/$I$3,60),"00")&amp;"/km"</f>
        <v>4.60/km</v>
      </c>
      <c r="H134" s="14">
        <f>F134-$F$5</f>
        <v>0.008368229166666664</v>
      </c>
      <c r="I134" s="14">
        <f>F134-INDEX($F$5:$F$444,MATCH(D134,$D$5:$D$444,0))</f>
        <v>0.00631878472222222</v>
      </c>
    </row>
    <row r="135" spans="1:9" ht="15" customHeight="1">
      <c r="A135" s="13">
        <v>131</v>
      </c>
      <c r="B135" s="24" t="s">
        <v>305</v>
      </c>
      <c r="C135" s="24" t="s">
        <v>46</v>
      </c>
      <c r="D135" s="13" t="s">
        <v>111</v>
      </c>
      <c r="E135" s="24" t="s">
        <v>124</v>
      </c>
      <c r="F135" s="27">
        <v>0.03131949074074074</v>
      </c>
      <c r="G135" s="13" t="str">
        <f>TEXT(INT((HOUR(F135)*3600+MINUTE(F135)*60+SECOND(F135))/$I$3/60),"0")&amp;"."&amp;TEXT(MOD((HOUR(F135)*3600+MINUTE(F135)*60+SECOND(F135))/$I$3,60),"00")&amp;"/km"</f>
        <v>5.01/km</v>
      </c>
      <c r="H135" s="14">
        <f>F135-$F$5</f>
        <v>0.008449004629629626</v>
      </c>
      <c r="I135" s="14">
        <f>F135-INDEX($F$5:$F$444,MATCH(D135,$D$5:$D$444,0))</f>
        <v>0.007846898148148148</v>
      </c>
    </row>
    <row r="136" spans="1:9" ht="15" customHeight="1">
      <c r="A136" s="13">
        <v>132</v>
      </c>
      <c r="B136" s="24" t="s">
        <v>103</v>
      </c>
      <c r="C136" s="24" t="s">
        <v>44</v>
      </c>
      <c r="D136" s="13" t="s">
        <v>123</v>
      </c>
      <c r="E136" s="24" t="s">
        <v>306</v>
      </c>
      <c r="F136" s="27">
        <v>0.031342928240740746</v>
      </c>
      <c r="G136" s="13" t="str">
        <f>TEXT(INT((HOUR(F136)*3600+MINUTE(F136)*60+SECOND(F136))/$I$3/60),"0")&amp;"."&amp;TEXT(MOD((HOUR(F136)*3600+MINUTE(F136)*60+SECOND(F136))/$I$3,60),"00")&amp;"/km"</f>
        <v>5.01/km</v>
      </c>
      <c r="H136" s="14">
        <f>F136-$F$5</f>
        <v>0.008472442129629634</v>
      </c>
      <c r="I136" s="14">
        <f>F136-INDEX($F$5:$F$444,MATCH(D136,$D$5:$D$444,0))</f>
        <v>0.006318865740740746</v>
      </c>
    </row>
    <row r="137" spans="1:9" ht="15" customHeight="1">
      <c r="A137" s="13">
        <v>133</v>
      </c>
      <c r="B137" s="24" t="s">
        <v>307</v>
      </c>
      <c r="C137" s="24" t="s">
        <v>27</v>
      </c>
      <c r="D137" s="13" t="s">
        <v>123</v>
      </c>
      <c r="E137" s="24" t="s">
        <v>138</v>
      </c>
      <c r="F137" s="27">
        <v>0.03136631944444444</v>
      </c>
      <c r="G137" s="13" t="str">
        <f>TEXT(INT((HOUR(F137)*3600+MINUTE(F137)*60+SECOND(F137))/$I$3/60),"0")&amp;"."&amp;TEXT(MOD((HOUR(F137)*3600+MINUTE(F137)*60+SECOND(F137))/$I$3,60),"00")&amp;"/km"</f>
        <v>5.01/km</v>
      </c>
      <c r="H137" s="14">
        <f>F137-$F$5</f>
        <v>0.008495833333333331</v>
      </c>
      <c r="I137" s="14">
        <f>F137-INDEX($F$5:$F$444,MATCH(D137,$D$5:$D$444,0))</f>
        <v>0.006342256944444444</v>
      </c>
    </row>
    <row r="138" spans="1:9" ht="15" customHeight="1">
      <c r="A138" s="13">
        <v>134</v>
      </c>
      <c r="B138" s="24" t="s">
        <v>308</v>
      </c>
      <c r="C138" s="24" t="s">
        <v>44</v>
      </c>
      <c r="D138" s="13" t="s">
        <v>121</v>
      </c>
      <c r="E138" s="24" t="s">
        <v>620</v>
      </c>
      <c r="F138" s="27">
        <v>0.03141244212962963</v>
      </c>
      <c r="G138" s="13" t="str">
        <f>TEXT(INT((HOUR(F138)*3600+MINUTE(F138)*60+SECOND(F138))/$I$3/60),"0")&amp;"."&amp;TEXT(MOD((HOUR(F138)*3600+MINUTE(F138)*60+SECOND(F138))/$I$3,60),"00")&amp;"/km"</f>
        <v>5.02/km</v>
      </c>
      <c r="H138" s="14">
        <f>F138-$F$5</f>
        <v>0.00854195601851852</v>
      </c>
      <c r="I138" s="14">
        <f>F138-INDEX($F$5:$F$444,MATCH(D138,$D$5:$D$444,0))</f>
        <v>0.006492511574074076</v>
      </c>
    </row>
    <row r="139" spans="1:9" ht="15" customHeight="1">
      <c r="A139" s="13">
        <v>135</v>
      </c>
      <c r="B139" s="24" t="s">
        <v>309</v>
      </c>
      <c r="C139" s="24" t="s">
        <v>310</v>
      </c>
      <c r="D139" s="13" t="s">
        <v>186</v>
      </c>
      <c r="E139" s="24" t="s">
        <v>173</v>
      </c>
      <c r="F139" s="27">
        <v>0.031446979166666666</v>
      </c>
      <c r="G139" s="13" t="str">
        <f>TEXT(INT((HOUR(F139)*3600+MINUTE(F139)*60+SECOND(F139))/$I$3/60),"0")&amp;"."&amp;TEXT(MOD((HOUR(F139)*3600+MINUTE(F139)*60+SECOND(F139))/$I$3,60),"00")&amp;"/km"</f>
        <v>5.02/km</v>
      </c>
      <c r="H139" s="14">
        <f>F139-$F$5</f>
        <v>0.008576493055555554</v>
      </c>
      <c r="I139" s="14">
        <f>F139-INDEX($F$5:$F$444,MATCH(D139,$D$5:$D$444,0))</f>
        <v>0.0036457986111111083</v>
      </c>
    </row>
    <row r="140" spans="1:9" ht="15" customHeight="1">
      <c r="A140" s="13">
        <v>136</v>
      </c>
      <c r="B140" s="24" t="s">
        <v>311</v>
      </c>
      <c r="C140" s="24" t="s">
        <v>312</v>
      </c>
      <c r="D140" s="13" t="s">
        <v>123</v>
      </c>
      <c r="E140" s="24" t="s">
        <v>313</v>
      </c>
      <c r="F140" s="27">
        <v>0.031470601851851854</v>
      </c>
      <c r="G140" s="13" t="str">
        <f>TEXT(INT((HOUR(F140)*3600+MINUTE(F140)*60+SECOND(F140))/$I$3/60),"0")&amp;"."&amp;TEXT(MOD((HOUR(F140)*3600+MINUTE(F140)*60+SECOND(F140))/$I$3,60),"00")&amp;"/km"</f>
        <v>5.02/km</v>
      </c>
      <c r="H140" s="14">
        <f>F140-$F$5</f>
        <v>0.008600115740740742</v>
      </c>
      <c r="I140" s="14">
        <f>F140-INDEX($F$5:$F$444,MATCH(D140,$D$5:$D$444,0))</f>
        <v>0.006446539351851854</v>
      </c>
    </row>
    <row r="141" spans="1:9" ht="15" customHeight="1">
      <c r="A141" s="13">
        <v>137</v>
      </c>
      <c r="B141" s="24" t="s">
        <v>314</v>
      </c>
      <c r="C141" s="24" t="s">
        <v>37</v>
      </c>
      <c r="D141" s="13" t="s">
        <v>118</v>
      </c>
      <c r="E141" s="24" t="s">
        <v>621</v>
      </c>
      <c r="F141" s="27">
        <v>0.03153950231481482</v>
      </c>
      <c r="G141" s="13" t="str">
        <f>TEXT(INT((HOUR(F141)*3600+MINUTE(F141)*60+SECOND(F141))/$I$3/60),"0")&amp;"."&amp;TEXT(MOD((HOUR(F141)*3600+MINUTE(F141)*60+SECOND(F141))/$I$3,60),"00")&amp;"/km"</f>
        <v>5.03/km</v>
      </c>
      <c r="H141" s="14">
        <f>F141-$F$5</f>
        <v>0.008669016203703705</v>
      </c>
      <c r="I141" s="14">
        <f>F141-INDEX($F$5:$F$444,MATCH(D141,$D$5:$D$444,0))</f>
        <v>0.007256585648148153</v>
      </c>
    </row>
    <row r="142" spans="1:9" ht="15" customHeight="1">
      <c r="A142" s="13">
        <v>138</v>
      </c>
      <c r="B142" s="24" t="s">
        <v>315</v>
      </c>
      <c r="C142" s="24" t="s">
        <v>316</v>
      </c>
      <c r="D142" s="13" t="s">
        <v>123</v>
      </c>
      <c r="E142" s="24" t="s">
        <v>317</v>
      </c>
      <c r="F142" s="27">
        <v>0.031586226851851855</v>
      </c>
      <c r="G142" s="13" t="str">
        <f>TEXT(INT((HOUR(F142)*3600+MINUTE(F142)*60+SECOND(F142))/$I$3/60),"0")&amp;"."&amp;TEXT(MOD((HOUR(F142)*3600+MINUTE(F142)*60+SECOND(F142))/$I$3,60),"00")&amp;"/km"</f>
        <v>5.03/km</v>
      </c>
      <c r="H142" s="14">
        <f>F142-$F$5</f>
        <v>0.008715740740740743</v>
      </c>
      <c r="I142" s="14">
        <f>F142-INDEX($F$5:$F$444,MATCH(D142,$D$5:$D$444,0))</f>
        <v>0.0065621643518518555</v>
      </c>
    </row>
    <row r="143" spans="1:9" ht="15" customHeight="1">
      <c r="A143" s="13">
        <v>139</v>
      </c>
      <c r="B143" s="24" t="s">
        <v>318</v>
      </c>
      <c r="C143" s="24" t="s">
        <v>54</v>
      </c>
      <c r="D143" s="13" t="s">
        <v>109</v>
      </c>
      <c r="E143" s="24" t="s">
        <v>218</v>
      </c>
      <c r="F143" s="27">
        <v>0.03167875</v>
      </c>
      <c r="G143" s="13" t="str">
        <f>TEXT(INT((HOUR(F143)*3600+MINUTE(F143)*60+SECOND(F143))/$I$3/60),"0")&amp;"."&amp;TEXT(MOD((HOUR(F143)*3600+MINUTE(F143)*60+SECOND(F143))/$I$3,60),"00")&amp;"/km"</f>
        <v>5.04/km</v>
      </c>
      <c r="H143" s="14">
        <f>F143-$F$5</f>
        <v>0.008808263888888886</v>
      </c>
      <c r="I143" s="14">
        <f>F143-INDEX($F$5:$F$444,MATCH(D143,$D$5:$D$444,0))</f>
        <v>0.008750462962962963</v>
      </c>
    </row>
    <row r="144" spans="1:9" ht="15" customHeight="1">
      <c r="A144" s="13">
        <v>140</v>
      </c>
      <c r="B144" s="24" t="s">
        <v>319</v>
      </c>
      <c r="C144" s="24" t="s">
        <v>54</v>
      </c>
      <c r="D144" s="13" t="s">
        <v>206</v>
      </c>
      <c r="E144" s="24" t="s">
        <v>122</v>
      </c>
      <c r="F144" s="27">
        <v>0.03171300925925926</v>
      </c>
      <c r="G144" s="13" t="str">
        <f>TEXT(INT((HOUR(F144)*3600+MINUTE(F144)*60+SECOND(F144))/$I$3/60),"0")&amp;"."&amp;TEXT(MOD((HOUR(F144)*3600+MINUTE(F144)*60+SECOND(F144))/$I$3,60),"00")&amp;"/km"</f>
        <v>5.04/km</v>
      </c>
      <c r="H144" s="14">
        <f>F144-$F$5</f>
        <v>0.008842523148148148</v>
      </c>
      <c r="I144" s="14">
        <f>F144-INDEX($F$5:$F$444,MATCH(D144,$D$5:$D$444,0))</f>
        <v>0.003471435185185185</v>
      </c>
    </row>
    <row r="145" spans="1:9" ht="15" customHeight="1">
      <c r="A145" s="13">
        <v>141</v>
      </c>
      <c r="B145" s="24" t="s">
        <v>320</v>
      </c>
      <c r="C145" s="24" t="s">
        <v>321</v>
      </c>
      <c r="D145" s="13" t="s">
        <v>121</v>
      </c>
      <c r="E145" s="24" t="s">
        <v>620</v>
      </c>
      <c r="F145" s="27">
        <v>0.03177137731481481</v>
      </c>
      <c r="G145" s="13" t="str">
        <f>TEXT(INT((HOUR(F145)*3600+MINUTE(F145)*60+SECOND(F145))/$I$3/60),"0")&amp;"."&amp;TEXT(MOD((HOUR(F145)*3600+MINUTE(F145)*60+SECOND(F145))/$I$3,60),"00")&amp;"/km"</f>
        <v>5.05/km</v>
      </c>
      <c r="H145" s="14">
        <f>F145-$F$5</f>
        <v>0.008900891203703697</v>
      </c>
      <c r="I145" s="14">
        <f>F145-INDEX($F$5:$F$444,MATCH(D145,$D$5:$D$444,0))</f>
        <v>0.006851446759259253</v>
      </c>
    </row>
    <row r="146" spans="1:9" ht="15" customHeight="1">
      <c r="A146" s="13">
        <v>142</v>
      </c>
      <c r="B146" s="24" t="s">
        <v>322</v>
      </c>
      <c r="C146" s="24" t="s">
        <v>23</v>
      </c>
      <c r="D146" s="13" t="s">
        <v>111</v>
      </c>
      <c r="E146" s="24" t="s">
        <v>202</v>
      </c>
      <c r="F146" s="27">
        <v>0.03180621527777778</v>
      </c>
      <c r="G146" s="13" t="str">
        <f>TEXT(INT((HOUR(F146)*3600+MINUTE(F146)*60+SECOND(F146))/$I$3/60),"0")&amp;"."&amp;TEXT(MOD((HOUR(F146)*3600+MINUTE(F146)*60+SECOND(F146))/$I$3,60),"00")&amp;"/km"</f>
        <v>5.05/km</v>
      </c>
      <c r="H146" s="14">
        <f>F146-$F$5</f>
        <v>0.008935729166666666</v>
      </c>
      <c r="I146" s="14">
        <f>F146-INDEX($F$5:$F$444,MATCH(D146,$D$5:$D$444,0))</f>
        <v>0.008333622685185189</v>
      </c>
    </row>
    <row r="147" spans="1:9" ht="15" customHeight="1">
      <c r="A147" s="13">
        <v>143</v>
      </c>
      <c r="B147" s="24" t="s">
        <v>323</v>
      </c>
      <c r="C147" s="24" t="s">
        <v>84</v>
      </c>
      <c r="D147" s="13" t="s">
        <v>111</v>
      </c>
      <c r="E147" s="24" t="s">
        <v>167</v>
      </c>
      <c r="F147" s="27">
        <v>0.03188730324074074</v>
      </c>
      <c r="G147" s="13" t="str">
        <f>TEXT(INT((HOUR(F147)*3600+MINUTE(F147)*60+SECOND(F147))/$I$3/60),"0")&amp;"."&amp;TEXT(MOD((HOUR(F147)*3600+MINUTE(F147)*60+SECOND(F147))/$I$3,60),"00")&amp;"/km"</f>
        <v>5.06/km</v>
      </c>
      <c r="H147" s="14">
        <f>F147-$F$5</f>
        <v>0.009016817129629626</v>
      </c>
      <c r="I147" s="14">
        <f>F147-INDEX($F$5:$F$444,MATCH(D147,$D$5:$D$444,0))</f>
        <v>0.008414710648148149</v>
      </c>
    </row>
    <row r="148" spans="1:9" ht="15" customHeight="1">
      <c r="A148" s="13">
        <v>144</v>
      </c>
      <c r="B148" s="24" t="s">
        <v>324</v>
      </c>
      <c r="C148" s="24" t="s">
        <v>104</v>
      </c>
      <c r="D148" s="13" t="s">
        <v>123</v>
      </c>
      <c r="E148" s="24" t="s">
        <v>621</v>
      </c>
      <c r="F148" s="27">
        <v>0.03193298611111111</v>
      </c>
      <c r="G148" s="13" t="str">
        <f>TEXT(INT((HOUR(F148)*3600+MINUTE(F148)*60+SECOND(F148))/$I$3/60),"0")&amp;"."&amp;TEXT(MOD((HOUR(F148)*3600+MINUTE(F148)*60+SECOND(F148))/$I$3,60),"00")&amp;"/km"</f>
        <v>5.07/km</v>
      </c>
      <c r="H148" s="14">
        <f>F148-$F$5</f>
        <v>0.009062499999999998</v>
      </c>
      <c r="I148" s="14">
        <f>F148-INDEX($F$5:$F$444,MATCH(D148,$D$5:$D$444,0))</f>
        <v>0.0069089236111111105</v>
      </c>
    </row>
    <row r="149" spans="1:9" ht="15" customHeight="1">
      <c r="A149" s="13">
        <v>145</v>
      </c>
      <c r="B149" s="24" t="s">
        <v>325</v>
      </c>
      <c r="C149" s="24" t="s">
        <v>326</v>
      </c>
      <c r="D149" s="13" t="s">
        <v>121</v>
      </c>
      <c r="E149" s="24" t="s">
        <v>122</v>
      </c>
      <c r="F149" s="27">
        <v>0.0319562037037037</v>
      </c>
      <c r="G149" s="13" t="str">
        <f>TEXT(INT((HOUR(F149)*3600+MINUTE(F149)*60+SECOND(F149))/$I$3/60),"0")&amp;"."&amp;TEXT(MOD((HOUR(F149)*3600+MINUTE(F149)*60+SECOND(F149))/$I$3,60),"00")&amp;"/km"</f>
        <v>5.07/km</v>
      </c>
      <c r="H149" s="14">
        <f>F149-$F$5</f>
        <v>0.00908571759259259</v>
      </c>
      <c r="I149" s="14">
        <f>F149-INDEX($F$5:$F$444,MATCH(D149,$D$5:$D$444,0))</f>
        <v>0.007036273148148146</v>
      </c>
    </row>
    <row r="150" spans="1:9" ht="15" customHeight="1">
      <c r="A150" s="13">
        <v>146</v>
      </c>
      <c r="B150" s="24" t="s">
        <v>327</v>
      </c>
      <c r="C150" s="24" t="s">
        <v>68</v>
      </c>
      <c r="D150" s="13" t="s">
        <v>111</v>
      </c>
      <c r="E150" s="24" t="s">
        <v>113</v>
      </c>
      <c r="F150" s="27">
        <v>0.031979537037037035</v>
      </c>
      <c r="G150" s="13" t="str">
        <f>TEXT(INT((HOUR(F150)*3600+MINUTE(F150)*60+SECOND(F150))/$I$3/60),"0")&amp;"."&amp;TEXT(MOD((HOUR(F150)*3600+MINUTE(F150)*60+SECOND(F150))/$I$3,60),"00")&amp;"/km"</f>
        <v>5.07/km</v>
      </c>
      <c r="H150" s="14">
        <f>F150-$F$5</f>
        <v>0.009109050925925923</v>
      </c>
      <c r="I150" s="14">
        <f>F150-INDEX($F$5:$F$444,MATCH(D150,$D$5:$D$444,0))</f>
        <v>0.008506944444444445</v>
      </c>
    </row>
    <row r="151" spans="1:9" ht="15" customHeight="1">
      <c r="A151" s="13">
        <v>147</v>
      </c>
      <c r="B151" s="24" t="s">
        <v>328</v>
      </c>
      <c r="C151" s="24" t="s">
        <v>41</v>
      </c>
      <c r="D151" s="13" t="s">
        <v>206</v>
      </c>
      <c r="E151" s="24" t="s">
        <v>179</v>
      </c>
      <c r="F151" s="27">
        <v>0.032002499999999996</v>
      </c>
      <c r="G151" s="13" t="str">
        <f>TEXT(INT((HOUR(F151)*3600+MINUTE(F151)*60+SECOND(F151))/$I$3/60),"0")&amp;"."&amp;TEXT(MOD((HOUR(F151)*3600+MINUTE(F151)*60+SECOND(F151))/$I$3,60),"00")&amp;"/km"</f>
        <v>5.07/km</v>
      </c>
      <c r="H151" s="14">
        <f>F151-$F$5</f>
        <v>0.009132013888888884</v>
      </c>
      <c r="I151" s="14">
        <f>F151-INDEX($F$5:$F$444,MATCH(D151,$D$5:$D$444,0))</f>
        <v>0.003760925925925921</v>
      </c>
    </row>
    <row r="152" spans="1:9" ht="15" customHeight="1">
      <c r="A152" s="13">
        <v>148</v>
      </c>
      <c r="B152" s="24" t="s">
        <v>329</v>
      </c>
      <c r="C152" s="24" t="s">
        <v>40</v>
      </c>
      <c r="D152" s="13" t="s">
        <v>118</v>
      </c>
      <c r="E152" s="24" t="s">
        <v>618</v>
      </c>
      <c r="F152" s="27">
        <v>0.03203790509259259</v>
      </c>
      <c r="G152" s="13" t="str">
        <f>TEXT(INT((HOUR(F152)*3600+MINUTE(F152)*60+SECOND(F152))/$I$3/60),"0")&amp;"."&amp;TEXT(MOD((HOUR(F152)*3600+MINUTE(F152)*60+SECOND(F152))/$I$3,60),"00")&amp;"/km"</f>
        <v>5.08/km</v>
      </c>
      <c r="H152" s="14">
        <f>F152-$F$5</f>
        <v>0.00916741898148148</v>
      </c>
      <c r="I152" s="14">
        <f>F152-INDEX($F$5:$F$444,MATCH(D152,$D$5:$D$444,0))</f>
        <v>0.007754988425925927</v>
      </c>
    </row>
    <row r="153" spans="1:9" ht="15" customHeight="1">
      <c r="A153" s="13">
        <v>149</v>
      </c>
      <c r="B153" s="24" t="s">
        <v>330</v>
      </c>
      <c r="C153" s="24" t="s">
        <v>130</v>
      </c>
      <c r="D153" s="13" t="s">
        <v>206</v>
      </c>
      <c r="E153" s="24" t="s">
        <v>195</v>
      </c>
      <c r="F153" s="27">
        <v>0.03208413194444444</v>
      </c>
      <c r="G153" s="13" t="str">
        <f>TEXT(INT((HOUR(F153)*3600+MINUTE(F153)*60+SECOND(F153))/$I$3/60),"0")&amp;"."&amp;TEXT(MOD((HOUR(F153)*3600+MINUTE(F153)*60+SECOND(F153))/$I$3,60),"00")&amp;"/km"</f>
        <v>5.08/km</v>
      </c>
      <c r="H153" s="14">
        <f>F153-$F$5</f>
        <v>0.009213645833333329</v>
      </c>
      <c r="I153" s="14">
        <f>F153-INDEX($F$5:$F$444,MATCH(D153,$D$5:$D$444,0))</f>
        <v>0.003842557870370366</v>
      </c>
    </row>
    <row r="154" spans="1:9" ht="15" customHeight="1">
      <c r="A154" s="13">
        <v>150</v>
      </c>
      <c r="B154" s="24" t="s">
        <v>331</v>
      </c>
      <c r="C154" s="24" t="s">
        <v>44</v>
      </c>
      <c r="D154" s="13" t="s">
        <v>206</v>
      </c>
      <c r="E154" s="24" t="s">
        <v>138</v>
      </c>
      <c r="F154" s="27">
        <v>0.032118101851851856</v>
      </c>
      <c r="G154" s="13" t="str">
        <f>TEXT(INT((HOUR(F154)*3600+MINUTE(F154)*60+SECOND(F154))/$I$3/60),"0")&amp;"."&amp;TEXT(MOD((HOUR(F154)*3600+MINUTE(F154)*60+SECOND(F154))/$I$3,60),"00")&amp;"/km"</f>
        <v>5.08/km</v>
      </c>
      <c r="H154" s="14">
        <f>F154-$F$5</f>
        <v>0.009247615740740744</v>
      </c>
      <c r="I154" s="14">
        <f>F154-INDEX($F$5:$F$444,MATCH(D154,$D$5:$D$444,0))</f>
        <v>0.003876527777777781</v>
      </c>
    </row>
    <row r="155" spans="1:9" ht="15" customHeight="1">
      <c r="A155" s="13">
        <v>151</v>
      </c>
      <c r="B155" s="24" t="s">
        <v>166</v>
      </c>
      <c r="C155" s="24" t="s">
        <v>42</v>
      </c>
      <c r="D155" s="13" t="s">
        <v>111</v>
      </c>
      <c r="E155" s="24" t="s">
        <v>167</v>
      </c>
      <c r="F155" s="27">
        <v>0.03213017361111111</v>
      </c>
      <c r="G155" s="13" t="str">
        <f>TEXT(INT((HOUR(F155)*3600+MINUTE(F155)*60+SECOND(F155))/$I$3/60),"0")&amp;"."&amp;TEXT(MOD((HOUR(F155)*3600+MINUTE(F155)*60+SECOND(F155))/$I$3,60),"00")&amp;"/km"</f>
        <v>5.08/km</v>
      </c>
      <c r="H155" s="14">
        <f>F155-$F$5</f>
        <v>0.009259687499999999</v>
      </c>
      <c r="I155" s="14">
        <f>F155-INDEX($F$5:$F$444,MATCH(D155,$D$5:$D$444,0))</f>
        <v>0.008657581018518521</v>
      </c>
    </row>
    <row r="156" spans="1:9" ht="15" customHeight="1">
      <c r="A156" s="13">
        <v>152</v>
      </c>
      <c r="B156" s="24" t="s">
        <v>332</v>
      </c>
      <c r="C156" s="24" t="s">
        <v>62</v>
      </c>
      <c r="D156" s="13" t="s">
        <v>123</v>
      </c>
      <c r="E156" s="24" t="s">
        <v>618</v>
      </c>
      <c r="F156" s="27">
        <v>0.03213003472222222</v>
      </c>
      <c r="G156" s="13" t="str">
        <f>TEXT(INT((HOUR(F156)*3600+MINUTE(F156)*60+SECOND(F156))/$I$3/60),"0")&amp;"."&amp;TEXT(MOD((HOUR(F156)*3600+MINUTE(F156)*60+SECOND(F156))/$I$3,60),"00")&amp;"/km"</f>
        <v>5.08/km</v>
      </c>
      <c r="H156" s="14">
        <f>F156-$F$5</f>
        <v>0.009259548611111109</v>
      </c>
      <c r="I156" s="14">
        <f>F156-INDEX($F$5:$F$444,MATCH(D156,$D$5:$D$444,0))</f>
        <v>0.007105972222222222</v>
      </c>
    </row>
    <row r="157" spans="1:9" ht="15" customHeight="1">
      <c r="A157" s="13">
        <v>153</v>
      </c>
      <c r="B157" s="24" t="s">
        <v>333</v>
      </c>
      <c r="C157" s="24" t="s">
        <v>58</v>
      </c>
      <c r="D157" s="13" t="s">
        <v>170</v>
      </c>
      <c r="E157" s="24" t="s">
        <v>173</v>
      </c>
      <c r="F157" s="27">
        <v>0.03215354166666667</v>
      </c>
      <c r="G157" s="13" t="str">
        <f>TEXT(INT((HOUR(F157)*3600+MINUTE(F157)*60+SECOND(F157))/$I$3/60),"0")&amp;"."&amp;TEXT(MOD((HOUR(F157)*3600+MINUTE(F157)*60+SECOND(F157))/$I$3,60),"00")&amp;"/km"</f>
        <v>5.09/km</v>
      </c>
      <c r="H157" s="14">
        <f>F157-$F$5</f>
        <v>0.009283055555555555</v>
      </c>
      <c r="I157" s="14">
        <f>F157-INDEX($F$5:$F$444,MATCH(D157,$D$5:$D$444,0))</f>
        <v>0.004780092592592593</v>
      </c>
    </row>
    <row r="158" spans="1:9" ht="15" customHeight="1">
      <c r="A158" s="13">
        <v>154</v>
      </c>
      <c r="B158" s="24" t="s">
        <v>334</v>
      </c>
      <c r="C158" s="24" t="s">
        <v>54</v>
      </c>
      <c r="D158" s="13" t="s">
        <v>121</v>
      </c>
      <c r="E158" s="24" t="s">
        <v>176</v>
      </c>
      <c r="F158" s="27">
        <v>0.03217604166666667</v>
      </c>
      <c r="G158" s="13" t="str">
        <f>TEXT(INT((HOUR(F158)*3600+MINUTE(F158)*60+SECOND(F158))/$I$3/60),"0")&amp;"."&amp;TEXT(MOD((HOUR(F158)*3600+MINUTE(F158)*60+SECOND(F158))/$I$3,60),"00")&amp;"/km"</f>
        <v>5.09/km</v>
      </c>
      <c r="H158" s="14">
        <f>F158-$F$5</f>
        <v>0.009305555555555556</v>
      </c>
      <c r="I158" s="14">
        <f>F158-INDEX($F$5:$F$444,MATCH(D158,$D$5:$D$444,0))</f>
        <v>0.0072561111111111125</v>
      </c>
    </row>
    <row r="159" spans="1:9" ht="15" customHeight="1">
      <c r="A159" s="13">
        <v>155</v>
      </c>
      <c r="B159" s="24" t="s">
        <v>335</v>
      </c>
      <c r="C159" s="24" t="s">
        <v>23</v>
      </c>
      <c r="D159" s="13" t="s">
        <v>206</v>
      </c>
      <c r="E159" s="24" t="s">
        <v>148</v>
      </c>
      <c r="F159" s="27">
        <v>0.03229166666666667</v>
      </c>
      <c r="G159" s="13" t="str">
        <f>TEXT(INT((HOUR(F159)*3600+MINUTE(F159)*60+SECOND(F159))/$I$3/60),"0")&amp;"."&amp;TEXT(MOD((HOUR(F159)*3600+MINUTE(F159)*60+SECOND(F159))/$I$3,60),"00")&amp;"/km"</f>
        <v>5.10/km</v>
      </c>
      <c r="H159" s="14">
        <f>F159-$F$5</f>
        <v>0.009421180555555558</v>
      </c>
      <c r="I159" s="14">
        <f>F159-INDEX($F$5:$F$444,MATCH(D159,$D$5:$D$444,0))</f>
        <v>0.004050092592592595</v>
      </c>
    </row>
    <row r="160" spans="1:9" ht="15" customHeight="1">
      <c r="A160" s="13">
        <v>156</v>
      </c>
      <c r="B160" s="24" t="s">
        <v>336</v>
      </c>
      <c r="C160" s="24" t="s">
        <v>34</v>
      </c>
      <c r="D160" s="13" t="s">
        <v>111</v>
      </c>
      <c r="E160" s="24" t="s">
        <v>167</v>
      </c>
      <c r="F160" s="27">
        <v>0.03231528935185185</v>
      </c>
      <c r="G160" s="13" t="str">
        <f>TEXT(INT((HOUR(F160)*3600+MINUTE(F160)*60+SECOND(F160))/$I$3/60),"0")&amp;"."&amp;TEXT(MOD((HOUR(F160)*3600+MINUTE(F160)*60+SECOND(F160))/$I$3,60),"00")&amp;"/km"</f>
        <v>5.10/km</v>
      </c>
      <c r="H160" s="14">
        <f>F160-$F$5</f>
        <v>0.009444803240740738</v>
      </c>
      <c r="I160" s="14">
        <f>F160-INDEX($F$5:$F$444,MATCH(D160,$D$5:$D$444,0))</f>
        <v>0.00884269675925926</v>
      </c>
    </row>
    <row r="161" spans="1:9" ht="15" customHeight="1">
      <c r="A161" s="13">
        <v>157</v>
      </c>
      <c r="B161" s="24" t="s">
        <v>337</v>
      </c>
      <c r="C161" s="24" t="s">
        <v>54</v>
      </c>
      <c r="D161" s="13" t="s">
        <v>123</v>
      </c>
      <c r="E161" s="24" t="s">
        <v>113</v>
      </c>
      <c r="F161" s="27">
        <v>0.032361875000000005</v>
      </c>
      <c r="G161" s="13" t="str">
        <f>TEXT(INT((HOUR(F161)*3600+MINUTE(F161)*60+SECOND(F161))/$I$3/60),"0")&amp;"."&amp;TEXT(MOD((HOUR(F161)*3600+MINUTE(F161)*60+SECOND(F161))/$I$3,60),"00")&amp;"/km"</f>
        <v>5.11/km</v>
      </c>
      <c r="H161" s="14">
        <f>F161-$F$5</f>
        <v>0.009491388888888893</v>
      </c>
      <c r="I161" s="14">
        <f>F161-INDEX($F$5:$F$444,MATCH(D161,$D$5:$D$444,0))</f>
        <v>0.007337812500000006</v>
      </c>
    </row>
    <row r="162" spans="1:9" ht="15" customHeight="1">
      <c r="A162" s="13">
        <v>158</v>
      </c>
      <c r="B162" s="24" t="s">
        <v>338</v>
      </c>
      <c r="C162" s="24" t="s">
        <v>339</v>
      </c>
      <c r="D162" s="13" t="s">
        <v>123</v>
      </c>
      <c r="E162" s="24" t="s">
        <v>176</v>
      </c>
      <c r="F162" s="27">
        <v>0.03238440972222222</v>
      </c>
      <c r="G162" s="13" t="str">
        <f>TEXT(INT((HOUR(F162)*3600+MINUTE(F162)*60+SECOND(F162))/$I$3/60),"0")&amp;"."&amp;TEXT(MOD((HOUR(F162)*3600+MINUTE(F162)*60+SECOND(F162))/$I$3,60),"00")&amp;"/km"</f>
        <v>5.11/km</v>
      </c>
      <c r="H162" s="14">
        <f>F162-$F$5</f>
        <v>0.00951392361111111</v>
      </c>
      <c r="I162" s="14">
        <f>F162-INDEX($F$5:$F$444,MATCH(D162,$D$5:$D$444,0))</f>
        <v>0.007360347222222223</v>
      </c>
    </row>
    <row r="163" spans="1:9" ht="15" customHeight="1">
      <c r="A163" s="13">
        <v>159</v>
      </c>
      <c r="B163" s="24" t="s">
        <v>340</v>
      </c>
      <c r="C163" s="24" t="s">
        <v>341</v>
      </c>
      <c r="D163" s="13" t="s">
        <v>123</v>
      </c>
      <c r="E163" s="24" t="s">
        <v>179</v>
      </c>
      <c r="F163" s="27">
        <v>0.0324085300925926</v>
      </c>
      <c r="G163" s="13" t="str">
        <f>TEXT(INT((HOUR(F163)*3600+MINUTE(F163)*60+SECOND(F163))/$I$3/60),"0")&amp;"."&amp;TEXT(MOD((HOUR(F163)*3600+MINUTE(F163)*60+SECOND(F163))/$I$3,60),"00")&amp;"/km"</f>
        <v>5.11/km</v>
      </c>
      <c r="H163" s="14">
        <f>F163-$F$5</f>
        <v>0.009538043981481486</v>
      </c>
      <c r="I163" s="14">
        <f>F163-INDEX($F$5:$F$444,MATCH(D163,$D$5:$D$444,0))</f>
        <v>0.007384467592592599</v>
      </c>
    </row>
    <row r="164" spans="1:9" ht="15" customHeight="1">
      <c r="A164" s="13">
        <v>160</v>
      </c>
      <c r="B164" s="24" t="s">
        <v>342</v>
      </c>
      <c r="C164" s="24" t="s">
        <v>130</v>
      </c>
      <c r="D164" s="13" t="s">
        <v>123</v>
      </c>
      <c r="E164" s="24" t="s">
        <v>154</v>
      </c>
      <c r="F164" s="27">
        <v>0.03243055555555556</v>
      </c>
      <c r="G164" s="13" t="str">
        <f>TEXT(INT((HOUR(F164)*3600+MINUTE(F164)*60+SECOND(F164))/$I$3/60),"0")&amp;"."&amp;TEXT(MOD((HOUR(F164)*3600+MINUTE(F164)*60+SECOND(F164))/$I$3,60),"00")&amp;"/km"</f>
        <v>5.11/km</v>
      </c>
      <c r="H164" s="14">
        <f>F164-$F$5</f>
        <v>0.009560069444444447</v>
      </c>
      <c r="I164" s="14">
        <f>F164-INDEX($F$5:$F$444,MATCH(D164,$D$5:$D$444,0))</f>
        <v>0.00740649305555556</v>
      </c>
    </row>
    <row r="165" spans="1:9" ht="15" customHeight="1">
      <c r="A165" s="13">
        <v>161</v>
      </c>
      <c r="B165" s="24" t="s">
        <v>343</v>
      </c>
      <c r="C165" s="24" t="s">
        <v>344</v>
      </c>
      <c r="D165" s="13" t="s">
        <v>106</v>
      </c>
      <c r="E165" s="24" t="s">
        <v>159</v>
      </c>
      <c r="F165" s="27">
        <v>0.032454108796296295</v>
      </c>
      <c r="G165" s="13" t="str">
        <f>TEXT(INT((HOUR(F165)*3600+MINUTE(F165)*60+SECOND(F165))/$I$3/60),"0")&amp;"."&amp;TEXT(MOD((HOUR(F165)*3600+MINUTE(F165)*60+SECOND(F165))/$I$3,60),"00")&amp;"/km"</f>
        <v>5.12/km</v>
      </c>
      <c r="H165" s="14">
        <f>F165-$F$5</f>
        <v>0.009583622685185183</v>
      </c>
      <c r="I165" s="14">
        <f>F165-INDEX($F$5:$F$444,MATCH(D165,$D$5:$D$444,0))</f>
        <v>0.009583622685185183</v>
      </c>
    </row>
    <row r="166" spans="1:9" ht="15" customHeight="1">
      <c r="A166" s="13">
        <v>162</v>
      </c>
      <c r="B166" s="24" t="s">
        <v>245</v>
      </c>
      <c r="C166" s="24" t="s">
        <v>31</v>
      </c>
      <c r="D166" s="13" t="s">
        <v>121</v>
      </c>
      <c r="E166" s="24" t="s">
        <v>618</v>
      </c>
      <c r="F166" s="27">
        <v>0.03245443287037037</v>
      </c>
      <c r="G166" s="13" t="str">
        <f>TEXT(INT((HOUR(F166)*3600+MINUTE(F166)*60+SECOND(F166))/$I$3/60),"0")&amp;"."&amp;TEXT(MOD((HOUR(F166)*3600+MINUTE(F166)*60+SECOND(F166))/$I$3,60),"00")&amp;"/km"</f>
        <v>5.12/km</v>
      </c>
      <c r="H166" s="14">
        <f>F166-$F$5</f>
        <v>0.009583946759259259</v>
      </c>
      <c r="I166" s="14">
        <f>F166-INDEX($F$5:$F$444,MATCH(D166,$D$5:$D$444,0))</f>
        <v>0.007534502314814815</v>
      </c>
    </row>
    <row r="167" spans="1:9" ht="15" customHeight="1">
      <c r="A167" s="13">
        <v>163</v>
      </c>
      <c r="B167" s="24" t="s">
        <v>345</v>
      </c>
      <c r="C167" s="24" t="s">
        <v>346</v>
      </c>
      <c r="D167" s="13" t="s">
        <v>111</v>
      </c>
      <c r="E167" s="24" t="s">
        <v>113</v>
      </c>
      <c r="F167" s="27">
        <v>0.03247736111111111</v>
      </c>
      <c r="G167" s="13" t="str">
        <f>TEXT(INT((HOUR(F167)*3600+MINUTE(F167)*60+SECOND(F167))/$I$3/60),"0")&amp;"."&amp;TEXT(MOD((HOUR(F167)*3600+MINUTE(F167)*60+SECOND(F167))/$I$3,60),"00")&amp;"/km"</f>
        <v>5.12/km</v>
      </c>
      <c r="H167" s="14">
        <f>F167-$F$5</f>
        <v>0.009606874999999997</v>
      </c>
      <c r="I167" s="14">
        <f>F167-INDEX($F$5:$F$444,MATCH(D167,$D$5:$D$444,0))</f>
        <v>0.00900476851851852</v>
      </c>
    </row>
    <row r="168" spans="1:9" ht="15" customHeight="1">
      <c r="A168" s="13">
        <v>164</v>
      </c>
      <c r="B168" s="24" t="s">
        <v>347</v>
      </c>
      <c r="C168" s="24" t="s">
        <v>348</v>
      </c>
      <c r="D168" s="13" t="s">
        <v>123</v>
      </c>
      <c r="E168" s="24" t="s">
        <v>618</v>
      </c>
      <c r="F168" s="27">
        <v>0.03248900462962963</v>
      </c>
      <c r="G168" s="13" t="str">
        <f>TEXT(INT((HOUR(F168)*3600+MINUTE(F168)*60+SECOND(F168))/$I$3/60),"0")&amp;"."&amp;TEXT(MOD((HOUR(F168)*3600+MINUTE(F168)*60+SECOND(F168))/$I$3,60),"00")&amp;"/km"</f>
        <v>5.12/km</v>
      </c>
      <c r="H168" s="14">
        <f>F168-$F$5</f>
        <v>0.009618518518518516</v>
      </c>
      <c r="I168" s="14">
        <f>F168-INDEX($F$5:$F$444,MATCH(D168,$D$5:$D$444,0))</f>
        <v>0.007464942129629629</v>
      </c>
    </row>
    <row r="169" spans="1:9" ht="15" customHeight="1">
      <c r="A169" s="13">
        <v>165</v>
      </c>
      <c r="B169" s="24" t="s">
        <v>349</v>
      </c>
      <c r="C169" s="24" t="s">
        <v>45</v>
      </c>
      <c r="D169" s="13" t="s">
        <v>118</v>
      </c>
      <c r="E169" s="24" t="s">
        <v>621</v>
      </c>
      <c r="F169" s="27">
        <v>0.032489293981481475</v>
      </c>
      <c r="G169" s="13" t="str">
        <f>TEXT(INT((HOUR(F169)*3600+MINUTE(F169)*60+SECOND(F169))/$I$3/60),"0")&amp;"."&amp;TEXT(MOD((HOUR(F169)*3600+MINUTE(F169)*60+SECOND(F169))/$I$3,60),"00")&amp;"/km"</f>
        <v>5.12/km</v>
      </c>
      <c r="H169" s="14">
        <f>F169-$F$5</f>
        <v>0.009618807870370363</v>
      </c>
      <c r="I169" s="14">
        <f>F169-INDEX($F$5:$F$444,MATCH(D169,$D$5:$D$444,0))</f>
        <v>0.00820637731481481</v>
      </c>
    </row>
    <row r="170" spans="1:9" ht="15" customHeight="1">
      <c r="A170" s="13">
        <v>166</v>
      </c>
      <c r="B170" s="24" t="s">
        <v>350</v>
      </c>
      <c r="C170" s="24" t="s">
        <v>54</v>
      </c>
      <c r="D170" s="13" t="s">
        <v>121</v>
      </c>
      <c r="E170" s="24" t="s">
        <v>620</v>
      </c>
      <c r="F170" s="27">
        <v>0.032500474537037034</v>
      </c>
      <c r="G170" s="13" t="str">
        <f>TEXT(INT((HOUR(F170)*3600+MINUTE(F170)*60+SECOND(F170))/$I$3/60),"0")&amp;"."&amp;TEXT(MOD((HOUR(F170)*3600+MINUTE(F170)*60+SECOND(F170))/$I$3,60),"00")&amp;"/km"</f>
        <v>5.12/km</v>
      </c>
      <c r="H170" s="14">
        <f>F170-$F$5</f>
        <v>0.009629988425925922</v>
      </c>
      <c r="I170" s="14">
        <f>F170-INDEX($F$5:$F$444,MATCH(D170,$D$5:$D$444,0))</f>
        <v>0.007580543981481478</v>
      </c>
    </row>
    <row r="171" spans="1:9" ht="15" customHeight="1">
      <c r="A171" s="13">
        <v>167</v>
      </c>
      <c r="B171" s="24" t="s">
        <v>87</v>
      </c>
      <c r="C171" s="24" t="s">
        <v>23</v>
      </c>
      <c r="D171" s="13" t="s">
        <v>118</v>
      </c>
      <c r="E171" s="24" t="s">
        <v>116</v>
      </c>
      <c r="F171" s="27">
        <v>0.03250050925925926</v>
      </c>
      <c r="G171" s="13" t="str">
        <f>TEXT(INT((HOUR(F171)*3600+MINUTE(F171)*60+SECOND(F171))/$I$3/60),"0")&amp;"."&amp;TEXT(MOD((HOUR(F171)*3600+MINUTE(F171)*60+SECOND(F171))/$I$3,60),"00")&amp;"/km"</f>
        <v>5.12/km</v>
      </c>
      <c r="H171" s="14">
        <f>F171-$F$5</f>
        <v>0.009630023148148145</v>
      </c>
      <c r="I171" s="14">
        <f>F171-INDEX($F$5:$F$444,MATCH(D171,$D$5:$D$444,0))</f>
        <v>0.008217592592592592</v>
      </c>
    </row>
    <row r="172" spans="1:9" ht="15" customHeight="1">
      <c r="A172" s="13">
        <v>168</v>
      </c>
      <c r="B172" s="24" t="s">
        <v>351</v>
      </c>
      <c r="C172" s="24" t="s">
        <v>352</v>
      </c>
      <c r="D172" s="13" t="s">
        <v>353</v>
      </c>
      <c r="E172" s="24" t="s">
        <v>218</v>
      </c>
      <c r="F172" s="27">
        <v>0.03250054398148148</v>
      </c>
      <c r="G172" s="13" t="str">
        <f>TEXT(INT((HOUR(F172)*3600+MINUTE(F172)*60+SECOND(F172))/$I$3/60),"0")&amp;"."&amp;TEXT(MOD((HOUR(F172)*3600+MINUTE(F172)*60+SECOND(F172))/$I$3,60),"00")&amp;"/km"</f>
        <v>5.12/km</v>
      </c>
      <c r="H172" s="14">
        <f>F172-$F$5</f>
        <v>0.009630057870370367</v>
      </c>
      <c r="I172" s="14">
        <f>F172-INDEX($F$5:$F$444,MATCH(D172,$D$5:$D$444,0))</f>
        <v>0</v>
      </c>
    </row>
    <row r="173" spans="1:9" ht="15" customHeight="1">
      <c r="A173" s="13">
        <v>169</v>
      </c>
      <c r="B173" s="24" t="s">
        <v>304</v>
      </c>
      <c r="C173" s="24" t="s">
        <v>354</v>
      </c>
      <c r="D173" s="13" t="s">
        <v>191</v>
      </c>
      <c r="E173" s="24" t="s">
        <v>618</v>
      </c>
      <c r="F173" s="27">
        <v>0.032500335648148145</v>
      </c>
      <c r="G173" s="13" t="str">
        <f>TEXT(INT((HOUR(F173)*3600+MINUTE(F173)*60+SECOND(F173))/$I$3/60),"0")&amp;"."&amp;TEXT(MOD((HOUR(F173)*3600+MINUTE(F173)*60+SECOND(F173))/$I$3,60),"00")&amp;"/km"</f>
        <v>5.12/km</v>
      </c>
      <c r="H173" s="14">
        <f>F173-$F$5</f>
        <v>0.009629849537037032</v>
      </c>
      <c r="I173" s="14">
        <f>F173-INDEX($F$5:$F$444,MATCH(D173,$D$5:$D$444,0))</f>
        <v>0.004605902777777775</v>
      </c>
    </row>
    <row r="174" spans="1:9" ht="15" customHeight="1">
      <c r="A174" s="13">
        <v>170</v>
      </c>
      <c r="B174" s="24" t="s">
        <v>355</v>
      </c>
      <c r="C174" s="24" t="s">
        <v>356</v>
      </c>
      <c r="D174" s="13" t="s">
        <v>106</v>
      </c>
      <c r="E174" s="24" t="s">
        <v>621</v>
      </c>
      <c r="F174" s="27">
        <v>0.03251172453703704</v>
      </c>
      <c r="G174" s="13" t="str">
        <f>TEXT(INT((HOUR(F174)*3600+MINUTE(F174)*60+SECOND(F174))/$I$3/60),"0")&amp;"."&amp;TEXT(MOD((HOUR(F174)*3600+MINUTE(F174)*60+SECOND(F174))/$I$3,60),"00")&amp;"/km"</f>
        <v>5.12/km</v>
      </c>
      <c r="H174" s="14">
        <f>F174-$F$5</f>
        <v>0.009641238425925926</v>
      </c>
      <c r="I174" s="14">
        <f>F174-INDEX($F$5:$F$444,MATCH(D174,$D$5:$D$444,0))</f>
        <v>0.009641238425925926</v>
      </c>
    </row>
    <row r="175" spans="1:9" ht="15" customHeight="1">
      <c r="A175" s="13">
        <v>171</v>
      </c>
      <c r="B175" s="24" t="s">
        <v>357</v>
      </c>
      <c r="C175" s="24" t="s">
        <v>358</v>
      </c>
      <c r="D175" s="13" t="s">
        <v>353</v>
      </c>
      <c r="E175" s="24" t="s">
        <v>173</v>
      </c>
      <c r="F175" s="27">
        <v>0.03254680555555556</v>
      </c>
      <c r="G175" s="13" t="str">
        <f>TEXT(INT((HOUR(F175)*3600+MINUTE(F175)*60+SECOND(F175))/$I$3/60),"0")&amp;"."&amp;TEXT(MOD((HOUR(F175)*3600+MINUTE(F175)*60+SECOND(F175))/$I$3,60),"00")&amp;"/km"</f>
        <v>5.12/km</v>
      </c>
      <c r="H175" s="14">
        <f>F175-$F$5</f>
        <v>0.009676319444444446</v>
      </c>
      <c r="I175" s="14">
        <f>F175-INDEX($F$5:$F$444,MATCH(D175,$D$5:$D$444,0))</f>
        <v>4.626157407407877E-05</v>
      </c>
    </row>
    <row r="176" spans="1:9" ht="15" customHeight="1">
      <c r="A176" s="13">
        <v>172</v>
      </c>
      <c r="B176" s="24" t="s">
        <v>308</v>
      </c>
      <c r="C176" s="24" t="s">
        <v>102</v>
      </c>
      <c r="D176" s="13" t="s">
        <v>121</v>
      </c>
      <c r="E176" s="24" t="s">
        <v>620</v>
      </c>
      <c r="F176" s="27">
        <v>0.03255834490740741</v>
      </c>
      <c r="G176" s="13" t="str">
        <f>TEXT(INT((HOUR(F176)*3600+MINUTE(F176)*60+SECOND(F176))/$I$3/60),"0")&amp;"."&amp;TEXT(MOD((HOUR(F176)*3600+MINUTE(F176)*60+SECOND(F176))/$I$3,60),"00")&amp;"/km"</f>
        <v>5.13/km</v>
      </c>
      <c r="H176" s="14">
        <f>F176-$F$5</f>
        <v>0.009687858796296297</v>
      </c>
      <c r="I176" s="14">
        <f>F176-INDEX($F$5:$F$444,MATCH(D176,$D$5:$D$444,0))</f>
        <v>0.007638414351851853</v>
      </c>
    </row>
    <row r="177" spans="1:9" ht="15" customHeight="1">
      <c r="A177" s="13">
        <v>173</v>
      </c>
      <c r="B177" s="24" t="s">
        <v>359</v>
      </c>
      <c r="C177" s="24" t="s">
        <v>58</v>
      </c>
      <c r="D177" s="13" t="s">
        <v>360</v>
      </c>
      <c r="E177" s="24" t="s">
        <v>202</v>
      </c>
      <c r="F177" s="27">
        <v>0.03259292824074074</v>
      </c>
      <c r="G177" s="13" t="str">
        <f>TEXT(INT((HOUR(F177)*3600+MINUTE(F177)*60+SECOND(F177))/$I$3/60),"0")&amp;"."&amp;TEXT(MOD((HOUR(F177)*3600+MINUTE(F177)*60+SECOND(F177))/$I$3,60),"00")&amp;"/km"</f>
        <v>5.13/km</v>
      </c>
      <c r="H177" s="14">
        <f>F177-$F$5</f>
        <v>0.009722442129629628</v>
      </c>
      <c r="I177" s="14">
        <f>F177-INDEX($F$5:$F$444,MATCH(D177,$D$5:$D$444,0))</f>
        <v>0</v>
      </c>
    </row>
    <row r="178" spans="1:9" ht="15" customHeight="1">
      <c r="A178" s="13">
        <v>174</v>
      </c>
      <c r="B178" s="24" t="s">
        <v>361</v>
      </c>
      <c r="C178" s="24" t="s">
        <v>362</v>
      </c>
      <c r="D178" s="13" t="s">
        <v>170</v>
      </c>
      <c r="E178" s="24" t="s">
        <v>138</v>
      </c>
      <c r="F178" s="27">
        <v>0.03260416666666667</v>
      </c>
      <c r="G178" s="13" t="str">
        <f>TEXT(INT((HOUR(F178)*3600+MINUTE(F178)*60+SECOND(F178))/$I$3/60),"0")&amp;"."&amp;TEXT(MOD((HOUR(F178)*3600+MINUTE(F178)*60+SECOND(F178))/$I$3,60),"00")&amp;"/km"</f>
        <v>5.13/km</v>
      </c>
      <c r="H178" s="14">
        <f>F178-$F$5</f>
        <v>0.009733680555555558</v>
      </c>
      <c r="I178" s="14">
        <f>F178-INDEX($F$5:$F$444,MATCH(D178,$D$5:$D$444,0))</f>
        <v>0.005230717592592596</v>
      </c>
    </row>
    <row r="179" spans="1:9" ht="15" customHeight="1">
      <c r="A179" s="13">
        <v>175</v>
      </c>
      <c r="B179" s="24" t="s">
        <v>363</v>
      </c>
      <c r="C179" s="24" t="s">
        <v>51</v>
      </c>
      <c r="D179" s="13" t="s">
        <v>206</v>
      </c>
      <c r="E179" s="24" t="s">
        <v>218</v>
      </c>
      <c r="F179" s="27">
        <v>0.03266261574074074</v>
      </c>
      <c r="G179" s="13" t="str">
        <f>TEXT(INT((HOUR(F179)*3600+MINUTE(F179)*60+SECOND(F179))/$I$3/60),"0")&amp;"."&amp;TEXT(MOD((HOUR(F179)*3600+MINUTE(F179)*60+SECOND(F179))/$I$3,60),"00")&amp;"/km"</f>
        <v>5.14/km</v>
      </c>
      <c r="H179" s="14">
        <f>F179-$F$5</f>
        <v>0.009792129629629626</v>
      </c>
      <c r="I179" s="14">
        <f>F179-INDEX($F$5:$F$444,MATCH(D179,$D$5:$D$444,0))</f>
        <v>0.004421041666666663</v>
      </c>
    </row>
    <row r="180" spans="1:9" ht="15" customHeight="1">
      <c r="A180" s="13">
        <v>176</v>
      </c>
      <c r="B180" s="24" t="s">
        <v>364</v>
      </c>
      <c r="C180" s="24" t="s">
        <v>51</v>
      </c>
      <c r="D180" s="13" t="s">
        <v>123</v>
      </c>
      <c r="E180" s="24" t="s">
        <v>159</v>
      </c>
      <c r="F180" s="27">
        <v>0.03266240740740741</v>
      </c>
      <c r="G180" s="13" t="str">
        <f>TEXT(INT((HOUR(F180)*3600+MINUTE(F180)*60+SECOND(F180))/$I$3/60),"0")&amp;"."&amp;TEXT(MOD((HOUR(F180)*3600+MINUTE(F180)*60+SECOND(F180))/$I$3,60),"00")&amp;"/km"</f>
        <v>5.14/km</v>
      </c>
      <c r="H180" s="14">
        <f>F180-$F$5</f>
        <v>0.009791921296296299</v>
      </c>
      <c r="I180" s="14">
        <f>F180-INDEX($F$5:$F$444,MATCH(D180,$D$5:$D$444,0))</f>
        <v>0.007638344907407411</v>
      </c>
    </row>
    <row r="181" spans="1:9" ht="15" customHeight="1">
      <c r="A181" s="13">
        <v>177</v>
      </c>
      <c r="B181" s="24" t="s">
        <v>365</v>
      </c>
      <c r="C181" s="24" t="s">
        <v>366</v>
      </c>
      <c r="D181" s="13" t="s">
        <v>186</v>
      </c>
      <c r="E181" s="24" t="s">
        <v>301</v>
      </c>
      <c r="F181" s="27">
        <v>0.032708958333333336</v>
      </c>
      <c r="G181" s="13" t="str">
        <f>TEXT(INT((HOUR(F181)*3600+MINUTE(F181)*60+SECOND(F181))/$I$3/60),"0")&amp;"."&amp;TEXT(MOD((HOUR(F181)*3600+MINUTE(F181)*60+SECOND(F181))/$I$3,60),"00")&amp;"/km"</f>
        <v>5.14/km</v>
      </c>
      <c r="H181" s="14">
        <f>F181-$F$5</f>
        <v>0.009838472222222224</v>
      </c>
      <c r="I181" s="14">
        <f>F181-INDEX($F$5:$F$444,MATCH(D181,$D$5:$D$444,0))</f>
        <v>0.004907777777777778</v>
      </c>
    </row>
    <row r="182" spans="1:9" ht="15" customHeight="1">
      <c r="A182" s="13">
        <v>178</v>
      </c>
      <c r="B182" s="24" t="s">
        <v>299</v>
      </c>
      <c r="C182" s="24" t="s">
        <v>27</v>
      </c>
      <c r="D182" s="13" t="s">
        <v>111</v>
      </c>
      <c r="E182" s="24" t="s">
        <v>113</v>
      </c>
      <c r="F182" s="27">
        <v>0.03274385416666667</v>
      </c>
      <c r="G182" s="13" t="str">
        <f>TEXT(INT((HOUR(F182)*3600+MINUTE(F182)*60+SECOND(F182))/$I$3/60),"0")&amp;"."&amp;TEXT(MOD((HOUR(F182)*3600+MINUTE(F182)*60+SECOND(F182))/$I$3,60),"00")&amp;"/km"</f>
        <v>5.14/km</v>
      </c>
      <c r="H182" s="14">
        <f>F182-$F$5</f>
        <v>0.009873368055555557</v>
      </c>
      <c r="I182" s="14">
        <f>F182-INDEX($F$5:$F$444,MATCH(D182,$D$5:$D$444,0))</f>
        <v>0.00927126157407408</v>
      </c>
    </row>
    <row r="183" spans="1:9" ht="15" customHeight="1">
      <c r="A183" s="13">
        <v>179</v>
      </c>
      <c r="B183" s="24" t="s">
        <v>367</v>
      </c>
      <c r="C183" s="24" t="s">
        <v>39</v>
      </c>
      <c r="D183" s="13" t="s">
        <v>111</v>
      </c>
      <c r="E183" s="24" t="s">
        <v>619</v>
      </c>
      <c r="F183" s="27">
        <v>0.032813125000000005</v>
      </c>
      <c r="G183" s="13" t="str">
        <f>TEXT(INT((HOUR(F183)*3600+MINUTE(F183)*60+SECOND(F183))/$I$3/60),"0")&amp;"."&amp;TEXT(MOD((HOUR(F183)*3600+MINUTE(F183)*60+SECOND(F183))/$I$3,60),"00")&amp;"/km"</f>
        <v>5.15/km</v>
      </c>
      <c r="H183" s="14">
        <f>F183-$F$5</f>
        <v>0.009942638888888893</v>
      </c>
      <c r="I183" s="14">
        <f>F183-INDEX($F$5:$F$444,MATCH(D183,$D$5:$D$444,0))</f>
        <v>0.009340532407407415</v>
      </c>
    </row>
    <row r="184" spans="1:9" ht="15" customHeight="1">
      <c r="A184" s="13">
        <v>180</v>
      </c>
      <c r="B184" s="24" t="s">
        <v>368</v>
      </c>
      <c r="C184" s="24" t="s">
        <v>369</v>
      </c>
      <c r="D184" s="13" t="s">
        <v>360</v>
      </c>
      <c r="E184" s="24" t="s">
        <v>620</v>
      </c>
      <c r="F184" s="27">
        <v>0.03285974537037037</v>
      </c>
      <c r="G184" s="13" t="str">
        <f>TEXT(INT((HOUR(F184)*3600+MINUTE(F184)*60+SECOND(F184))/$I$3/60),"0")&amp;"."&amp;TEXT(MOD((HOUR(F184)*3600+MINUTE(F184)*60+SECOND(F184))/$I$3,60),"00")&amp;"/km"</f>
        <v>5.15/km</v>
      </c>
      <c r="H184" s="14">
        <f>F184-$F$5</f>
        <v>0.009989259259259257</v>
      </c>
      <c r="I184" s="14">
        <f>F184-INDEX($F$5:$F$444,MATCH(D184,$D$5:$D$444,0))</f>
        <v>0.000266817129629629</v>
      </c>
    </row>
    <row r="185" spans="1:9" ht="15" customHeight="1">
      <c r="A185" s="13">
        <v>181</v>
      </c>
      <c r="B185" s="24" t="s">
        <v>370</v>
      </c>
      <c r="C185" s="24" t="s">
        <v>50</v>
      </c>
      <c r="D185" s="13" t="s">
        <v>111</v>
      </c>
      <c r="E185" s="24" t="s">
        <v>618</v>
      </c>
      <c r="F185" s="27">
        <v>0.03292849537037037</v>
      </c>
      <c r="G185" s="13" t="str">
        <f>TEXT(INT((HOUR(F185)*3600+MINUTE(F185)*60+SECOND(F185))/$I$3/60),"0")&amp;"."&amp;TEXT(MOD((HOUR(F185)*3600+MINUTE(F185)*60+SECOND(F185))/$I$3,60),"00")&amp;"/km"</f>
        <v>5.16/km</v>
      </c>
      <c r="H185" s="14">
        <f>F185-$F$5</f>
        <v>0.010058009259259256</v>
      </c>
      <c r="I185" s="14">
        <f>F185-INDEX($F$5:$F$444,MATCH(D185,$D$5:$D$444,0))</f>
        <v>0.009455902777777778</v>
      </c>
    </row>
    <row r="186" spans="1:9" ht="15" customHeight="1">
      <c r="A186" s="13">
        <v>182</v>
      </c>
      <c r="B186" s="24" t="s">
        <v>294</v>
      </c>
      <c r="C186" s="24" t="s">
        <v>25</v>
      </c>
      <c r="D186" s="13" t="s">
        <v>106</v>
      </c>
      <c r="E186" s="24" t="s">
        <v>113</v>
      </c>
      <c r="F186" s="27">
        <v>0.03294072916666666</v>
      </c>
      <c r="G186" s="13" t="str">
        <f>TEXT(INT((HOUR(F186)*3600+MINUTE(F186)*60+SECOND(F186))/$I$3/60),"0")&amp;"."&amp;TEXT(MOD((HOUR(F186)*3600+MINUTE(F186)*60+SECOND(F186))/$I$3,60),"00")&amp;"/km"</f>
        <v>5.16/km</v>
      </c>
      <c r="H186" s="14">
        <f>F186-$F$5</f>
        <v>0.01007024305555555</v>
      </c>
      <c r="I186" s="14">
        <f>F186-INDEX($F$5:$F$444,MATCH(D186,$D$5:$D$444,0))</f>
        <v>0.01007024305555555</v>
      </c>
    </row>
    <row r="187" spans="1:9" ht="15" customHeight="1">
      <c r="A187" s="13">
        <v>183</v>
      </c>
      <c r="B187" s="24" t="s">
        <v>371</v>
      </c>
      <c r="C187" s="24" t="s">
        <v>57</v>
      </c>
      <c r="D187" s="13" t="s">
        <v>206</v>
      </c>
      <c r="E187" s="24" t="s">
        <v>218</v>
      </c>
      <c r="F187" s="27">
        <v>0.03294015046296296</v>
      </c>
      <c r="G187" s="13" t="str">
        <f>TEXT(INT((HOUR(F187)*3600+MINUTE(F187)*60+SECOND(F187))/$I$3/60),"0")&amp;"."&amp;TEXT(MOD((HOUR(F187)*3600+MINUTE(F187)*60+SECOND(F187))/$I$3,60),"00")&amp;"/km"</f>
        <v>5.16/km</v>
      </c>
      <c r="H187" s="14">
        <f>F187-$F$5</f>
        <v>0.010069664351851849</v>
      </c>
      <c r="I187" s="14">
        <f>F187-INDEX($F$5:$F$444,MATCH(D187,$D$5:$D$444,0))</f>
        <v>0.004698576388888886</v>
      </c>
    </row>
    <row r="188" spans="1:9" ht="15" customHeight="1">
      <c r="A188" s="13">
        <v>184</v>
      </c>
      <c r="B188" s="24" t="s">
        <v>372</v>
      </c>
      <c r="C188" s="24" t="s">
        <v>3</v>
      </c>
      <c r="D188" s="13" t="s">
        <v>123</v>
      </c>
      <c r="E188" s="24" t="s">
        <v>618</v>
      </c>
      <c r="F188" s="27">
        <v>0.03306731481481482</v>
      </c>
      <c r="G188" s="13" t="str">
        <f>TEXT(INT((HOUR(F188)*3600+MINUTE(F188)*60+SECOND(F188))/$I$3/60),"0")&amp;"."&amp;TEXT(MOD((HOUR(F188)*3600+MINUTE(F188)*60+SECOND(F188))/$I$3,60),"00")&amp;"/km"</f>
        <v>5.17/km</v>
      </c>
      <c r="H188" s="14">
        <f>F188-$F$5</f>
        <v>0.010196828703703708</v>
      </c>
      <c r="I188" s="14">
        <f>F188-INDEX($F$5:$F$444,MATCH(D188,$D$5:$D$444,0))</f>
        <v>0.00804325231481482</v>
      </c>
    </row>
    <row r="189" spans="1:9" ht="15" customHeight="1">
      <c r="A189" s="13">
        <v>185</v>
      </c>
      <c r="B189" s="24" t="s">
        <v>373</v>
      </c>
      <c r="C189" s="24" t="s">
        <v>374</v>
      </c>
      <c r="D189" s="13" t="s">
        <v>111</v>
      </c>
      <c r="E189" s="24" t="s">
        <v>113</v>
      </c>
      <c r="F189" s="27">
        <v>0.033114409722222224</v>
      </c>
      <c r="G189" s="13" t="str">
        <f>TEXT(INT((HOUR(F189)*3600+MINUTE(F189)*60+SECOND(F189))/$I$3/60),"0")&amp;"."&amp;TEXT(MOD((HOUR(F189)*3600+MINUTE(F189)*60+SECOND(F189))/$I$3,60),"00")&amp;"/km"</f>
        <v>5.18/km</v>
      </c>
      <c r="H189" s="14">
        <f>F189-$F$5</f>
        <v>0.010243923611111112</v>
      </c>
      <c r="I189" s="14">
        <f>F189-INDEX($F$5:$F$444,MATCH(D189,$D$5:$D$444,0))</f>
        <v>0.009641817129629634</v>
      </c>
    </row>
    <row r="190" spans="1:9" ht="15" customHeight="1">
      <c r="A190" s="13">
        <v>186</v>
      </c>
      <c r="B190" s="24" t="s">
        <v>375</v>
      </c>
      <c r="C190" s="24" t="s">
        <v>34</v>
      </c>
      <c r="D190" s="13" t="s">
        <v>353</v>
      </c>
      <c r="E190" s="24" t="s">
        <v>167</v>
      </c>
      <c r="F190" s="27">
        <v>0.03324089120370371</v>
      </c>
      <c r="G190" s="13" t="str">
        <f>TEXT(INT((HOUR(F190)*3600+MINUTE(F190)*60+SECOND(F190))/$I$3/60),"0")&amp;"."&amp;TEXT(MOD((HOUR(F190)*3600+MINUTE(F190)*60+SECOND(F190))/$I$3,60),"00")&amp;"/km"</f>
        <v>5.19/km</v>
      </c>
      <c r="H190" s="14">
        <f>F190-$F$5</f>
        <v>0.010370405092592596</v>
      </c>
      <c r="I190" s="14">
        <f>F190-INDEX($F$5:$F$444,MATCH(D190,$D$5:$D$444,0))</f>
        <v>0.000740347222222229</v>
      </c>
    </row>
    <row r="191" spans="1:9" ht="15" customHeight="1">
      <c r="A191" s="13">
        <v>187</v>
      </c>
      <c r="B191" s="24" t="s">
        <v>376</v>
      </c>
      <c r="C191" s="24" t="s">
        <v>76</v>
      </c>
      <c r="D191" s="13" t="s">
        <v>111</v>
      </c>
      <c r="E191" s="24" t="s">
        <v>152</v>
      </c>
      <c r="F191" s="27">
        <v>0.03331116898148148</v>
      </c>
      <c r="G191" s="13" t="str">
        <f>TEXT(INT((HOUR(F191)*3600+MINUTE(F191)*60+SECOND(F191))/$I$3/60),"0")&amp;"."&amp;TEXT(MOD((HOUR(F191)*3600+MINUTE(F191)*60+SECOND(F191))/$I$3,60),"00")&amp;"/km"</f>
        <v>5.20/km</v>
      </c>
      <c r="H191" s="14">
        <f>F191-$F$5</f>
        <v>0.01044068287037037</v>
      </c>
      <c r="I191" s="14">
        <f>F191-INDEX($F$5:$F$444,MATCH(D191,$D$5:$D$444,0))</f>
        <v>0.009838576388888891</v>
      </c>
    </row>
    <row r="192" spans="1:9" ht="15" customHeight="1">
      <c r="A192" s="13">
        <v>188</v>
      </c>
      <c r="B192" s="24" t="s">
        <v>377</v>
      </c>
      <c r="C192" s="24" t="s">
        <v>130</v>
      </c>
      <c r="D192" s="13" t="s">
        <v>106</v>
      </c>
      <c r="E192" s="24" t="s">
        <v>116</v>
      </c>
      <c r="F192" s="27">
        <v>0.03336875</v>
      </c>
      <c r="G192" s="13" t="str">
        <f>TEXT(INT((HOUR(F192)*3600+MINUTE(F192)*60+SECOND(F192))/$I$3/60),"0")&amp;"."&amp;TEXT(MOD((HOUR(F192)*3600+MINUTE(F192)*60+SECOND(F192))/$I$3,60),"00")&amp;"/km"</f>
        <v>5.20/km</v>
      </c>
      <c r="H192" s="14">
        <f>F192-$F$5</f>
        <v>0.01049826388888889</v>
      </c>
      <c r="I192" s="14">
        <f>F192-INDEX($F$5:$F$444,MATCH(D192,$D$5:$D$444,0))</f>
        <v>0.01049826388888889</v>
      </c>
    </row>
    <row r="193" spans="1:9" ht="15" customHeight="1">
      <c r="A193" s="13">
        <v>189</v>
      </c>
      <c r="B193" s="24" t="s">
        <v>378</v>
      </c>
      <c r="C193" s="24" t="s">
        <v>82</v>
      </c>
      <c r="D193" s="13" t="s">
        <v>206</v>
      </c>
      <c r="E193" s="24" t="s">
        <v>179</v>
      </c>
      <c r="F193" s="27">
        <v>0.03343841435185185</v>
      </c>
      <c r="G193" s="13" t="str">
        <f>TEXT(INT((HOUR(F193)*3600+MINUTE(F193)*60+SECOND(F193))/$I$3/60),"0")&amp;"."&amp;TEXT(MOD((HOUR(F193)*3600+MINUTE(F193)*60+SECOND(F193))/$I$3,60),"00")&amp;"/km"</f>
        <v>5.21/km</v>
      </c>
      <c r="H193" s="14">
        <f>F193-$F$5</f>
        <v>0.01056792824074074</v>
      </c>
      <c r="I193" s="14">
        <f>F193-INDEX($F$5:$F$444,MATCH(D193,$D$5:$D$444,0))</f>
        <v>0.005196840277777778</v>
      </c>
    </row>
    <row r="194" spans="1:9" ht="15" customHeight="1">
      <c r="A194" s="13">
        <v>190</v>
      </c>
      <c r="B194" s="24" t="s">
        <v>379</v>
      </c>
      <c r="C194" s="24" t="s">
        <v>380</v>
      </c>
      <c r="D194" s="13" t="s">
        <v>111</v>
      </c>
      <c r="E194" s="24" t="s">
        <v>218</v>
      </c>
      <c r="F194" s="27">
        <v>0.03345002314814815</v>
      </c>
      <c r="G194" s="13" t="str">
        <f>TEXT(INT((HOUR(F194)*3600+MINUTE(F194)*60+SECOND(F194))/$I$3/60),"0")&amp;"."&amp;TEXT(MOD((HOUR(F194)*3600+MINUTE(F194)*60+SECOND(F194))/$I$3,60),"00")&amp;"/km"</f>
        <v>5.21/km</v>
      </c>
      <c r="H194" s="14">
        <f>F194-$F$5</f>
        <v>0.010579537037037037</v>
      </c>
      <c r="I194" s="14">
        <f>F194-INDEX($F$5:$F$444,MATCH(D194,$D$5:$D$444,0))</f>
        <v>0.009977430555555559</v>
      </c>
    </row>
    <row r="195" spans="1:9" ht="15" customHeight="1">
      <c r="A195" s="13">
        <v>191</v>
      </c>
      <c r="B195" s="24" t="s">
        <v>381</v>
      </c>
      <c r="C195" s="24" t="s">
        <v>65</v>
      </c>
      <c r="D195" s="13" t="s">
        <v>243</v>
      </c>
      <c r="E195" s="24" t="s">
        <v>152</v>
      </c>
      <c r="F195" s="27">
        <v>0.033507418981481484</v>
      </c>
      <c r="G195" s="13" t="str">
        <f>TEXT(INT((HOUR(F195)*3600+MINUTE(F195)*60+SECOND(F195))/$I$3/60),"0")&amp;"."&amp;TEXT(MOD((HOUR(F195)*3600+MINUTE(F195)*60+SECOND(F195))/$I$3,60),"00")&amp;"/km"</f>
        <v>5.22/km</v>
      </c>
      <c r="H195" s="14">
        <f>F195-$F$5</f>
        <v>0.010636932870370371</v>
      </c>
      <c r="I195" s="14">
        <f>F195-INDEX($F$5:$F$444,MATCH(D195,$D$5:$D$444,0))</f>
        <v>0.003911851851851857</v>
      </c>
    </row>
    <row r="196" spans="1:9" ht="15" customHeight="1">
      <c r="A196" s="13">
        <v>192</v>
      </c>
      <c r="B196" s="24" t="s">
        <v>382</v>
      </c>
      <c r="C196" s="24" t="s">
        <v>23</v>
      </c>
      <c r="D196" s="13" t="s">
        <v>383</v>
      </c>
      <c r="E196" s="24" t="s">
        <v>116</v>
      </c>
      <c r="F196" s="27">
        <v>0.033530243055555554</v>
      </c>
      <c r="G196" s="13" t="str">
        <f>TEXT(INT((HOUR(F196)*3600+MINUTE(F196)*60+SECOND(F196))/$I$3/60),"0")&amp;"."&amp;TEXT(MOD((HOUR(F196)*3600+MINUTE(F196)*60+SECOND(F196))/$I$3,60),"00")&amp;"/km"</f>
        <v>5.22/km</v>
      </c>
      <c r="H196" s="14">
        <f>F196-$F$5</f>
        <v>0.010659756944444442</v>
      </c>
      <c r="I196" s="14">
        <f>F196-INDEX($F$5:$F$444,MATCH(D196,$D$5:$D$444,0))</f>
        <v>0</v>
      </c>
    </row>
    <row r="197" spans="1:9" ht="15" customHeight="1">
      <c r="A197" s="13">
        <v>193</v>
      </c>
      <c r="B197" s="24" t="s">
        <v>384</v>
      </c>
      <c r="C197" s="24" t="s">
        <v>130</v>
      </c>
      <c r="D197" s="13" t="s">
        <v>206</v>
      </c>
      <c r="E197" s="24" t="s">
        <v>113</v>
      </c>
      <c r="F197" s="27">
        <v>0.033542534722222225</v>
      </c>
      <c r="G197" s="13" t="str">
        <f>TEXT(INT((HOUR(F197)*3600+MINUTE(F197)*60+SECOND(F197))/$I$3/60),"0")&amp;"."&amp;TEXT(MOD((HOUR(F197)*3600+MINUTE(F197)*60+SECOND(F197))/$I$3,60),"00")&amp;"/km"</f>
        <v>5.22/km</v>
      </c>
      <c r="H197" s="14">
        <f>F197-$F$5</f>
        <v>0.010672048611111113</v>
      </c>
      <c r="I197" s="14">
        <f>F197-INDEX($F$5:$F$444,MATCH(D197,$D$5:$D$444,0))</f>
        <v>0.00530096064814815</v>
      </c>
    </row>
    <row r="198" spans="1:9" ht="15" customHeight="1">
      <c r="A198" s="13">
        <v>194</v>
      </c>
      <c r="B198" s="24" t="s">
        <v>385</v>
      </c>
      <c r="C198" s="24" t="s">
        <v>96</v>
      </c>
      <c r="D198" s="13" t="s">
        <v>243</v>
      </c>
      <c r="E198" s="24" t="s">
        <v>148</v>
      </c>
      <c r="F198" s="27">
        <v>0.03362380787037037</v>
      </c>
      <c r="G198" s="13" t="str">
        <f>TEXT(INT((HOUR(F198)*3600+MINUTE(F198)*60+SECOND(F198))/$I$3/60),"0")&amp;"."&amp;TEXT(MOD((HOUR(F198)*3600+MINUTE(F198)*60+SECOND(F198))/$I$3,60),"00")&amp;"/km"</f>
        <v>5.23/km</v>
      </c>
      <c r="H198" s="14">
        <f>F198-$F$5</f>
        <v>0.01075332175925926</v>
      </c>
      <c r="I198" s="14">
        <f>F198-INDEX($F$5:$F$444,MATCH(D198,$D$5:$D$444,0))</f>
        <v>0.004028240740740745</v>
      </c>
    </row>
    <row r="199" spans="1:9" ht="15" customHeight="1">
      <c r="A199" s="18">
        <v>195</v>
      </c>
      <c r="B199" s="29" t="s">
        <v>386</v>
      </c>
      <c r="C199" s="29" t="s">
        <v>210</v>
      </c>
      <c r="D199" s="18" t="s">
        <v>121</v>
      </c>
      <c r="E199" s="29" t="s">
        <v>616</v>
      </c>
      <c r="F199" s="30">
        <v>0.0338891087962963</v>
      </c>
      <c r="G199" s="18" t="str">
        <f>TEXT(INT((HOUR(F199)*3600+MINUTE(F199)*60+SECOND(F199))/$I$3/60),"0")&amp;"."&amp;TEXT(MOD((HOUR(F199)*3600+MINUTE(F199)*60+SECOND(F199))/$I$3,60),"00")&amp;"/km"</f>
        <v>5.25/km</v>
      </c>
      <c r="H199" s="19">
        <f>F199-$F$5</f>
        <v>0.011018622685185189</v>
      </c>
      <c r="I199" s="19">
        <f>F199-INDEX($F$5:$F$444,MATCH(D199,$D$5:$D$444,0))</f>
        <v>0.008969178240740745</v>
      </c>
    </row>
    <row r="200" spans="1:9" ht="15" customHeight="1">
      <c r="A200" s="13">
        <v>196</v>
      </c>
      <c r="B200" s="24" t="s">
        <v>308</v>
      </c>
      <c r="C200" s="24" t="s">
        <v>32</v>
      </c>
      <c r="D200" s="13" t="s">
        <v>118</v>
      </c>
      <c r="E200" s="24" t="s">
        <v>620</v>
      </c>
      <c r="F200" s="27">
        <v>0.03393547453703704</v>
      </c>
      <c r="G200" s="13" t="str">
        <f>TEXT(INT((HOUR(F200)*3600+MINUTE(F200)*60+SECOND(F200))/$I$3/60),"0")&amp;"."&amp;TEXT(MOD((HOUR(F200)*3600+MINUTE(F200)*60+SECOND(F200))/$I$3,60),"00")&amp;"/km"</f>
        <v>5.26/km</v>
      </c>
      <c r="H200" s="14">
        <f>F200-$F$5</f>
        <v>0.011064988425925928</v>
      </c>
      <c r="I200" s="14">
        <f>F200-INDEX($F$5:$F$444,MATCH(D200,$D$5:$D$444,0))</f>
        <v>0.009652557870370376</v>
      </c>
    </row>
    <row r="201" spans="1:9" ht="15" customHeight="1">
      <c r="A201" s="13">
        <v>197</v>
      </c>
      <c r="B201" s="24" t="s">
        <v>241</v>
      </c>
      <c r="C201" s="24" t="s">
        <v>55</v>
      </c>
      <c r="D201" s="13" t="s">
        <v>118</v>
      </c>
      <c r="E201" s="24" t="s">
        <v>621</v>
      </c>
      <c r="F201" s="27">
        <v>0.0339819212962963</v>
      </c>
      <c r="G201" s="13" t="str">
        <f>TEXT(INT((HOUR(F201)*3600+MINUTE(F201)*60+SECOND(F201))/$I$3/60),"0")&amp;"."&amp;TEXT(MOD((HOUR(F201)*3600+MINUTE(F201)*60+SECOND(F201))/$I$3,60),"00")&amp;"/km"</f>
        <v>5.26/km</v>
      </c>
      <c r="H201" s="14">
        <f>F201-$F$5</f>
        <v>0.011111435185185186</v>
      </c>
      <c r="I201" s="14">
        <f>F201-INDEX($F$5:$F$444,MATCH(D201,$D$5:$D$444,0))</f>
        <v>0.009699004629629634</v>
      </c>
    </row>
    <row r="202" spans="1:9" ht="15" customHeight="1">
      <c r="A202" s="13">
        <v>198</v>
      </c>
      <c r="B202" s="24" t="s">
        <v>387</v>
      </c>
      <c r="C202" s="24" t="s">
        <v>130</v>
      </c>
      <c r="D202" s="13" t="s">
        <v>106</v>
      </c>
      <c r="E202" s="24" t="s">
        <v>621</v>
      </c>
      <c r="F202" s="27">
        <v>0.03408612268518518</v>
      </c>
      <c r="G202" s="13" t="str">
        <f>TEXT(INT((HOUR(F202)*3600+MINUTE(F202)*60+SECOND(F202))/$I$3/60),"0")&amp;"."&amp;TEXT(MOD((HOUR(F202)*3600+MINUTE(F202)*60+SECOND(F202))/$I$3,60),"00")&amp;"/km"</f>
        <v>5.27/km</v>
      </c>
      <c r="H202" s="14">
        <f>F202-$F$5</f>
        <v>0.01121563657407407</v>
      </c>
      <c r="I202" s="14">
        <f>F202-INDEX($F$5:$F$444,MATCH(D202,$D$5:$D$444,0))</f>
        <v>0.01121563657407407</v>
      </c>
    </row>
    <row r="203" spans="1:9" ht="15" customHeight="1">
      <c r="A203" s="13">
        <v>199</v>
      </c>
      <c r="B203" s="24" t="s">
        <v>388</v>
      </c>
      <c r="C203" s="24" t="s">
        <v>51</v>
      </c>
      <c r="D203" s="13" t="s">
        <v>111</v>
      </c>
      <c r="E203" s="24" t="s">
        <v>176</v>
      </c>
      <c r="F203" s="27">
        <v>0.03408598379629629</v>
      </c>
      <c r="G203" s="13" t="str">
        <f>TEXT(INT((HOUR(F203)*3600+MINUTE(F203)*60+SECOND(F203))/$I$3/60),"0")&amp;"."&amp;TEXT(MOD((HOUR(F203)*3600+MINUTE(F203)*60+SECOND(F203))/$I$3,60),"00")&amp;"/km"</f>
        <v>5.27/km</v>
      </c>
      <c r="H203" s="14">
        <f>F203-$F$5</f>
        <v>0.01121549768518518</v>
      </c>
      <c r="I203" s="14">
        <f>F203-INDEX($F$5:$F$444,MATCH(D203,$D$5:$D$444,0))</f>
        <v>0.010613391203703703</v>
      </c>
    </row>
    <row r="204" spans="1:9" ht="15" customHeight="1">
      <c r="A204" s="13">
        <v>200</v>
      </c>
      <c r="B204" s="24" t="s">
        <v>254</v>
      </c>
      <c r="C204" s="24" t="s">
        <v>389</v>
      </c>
      <c r="D204" s="13" t="s">
        <v>390</v>
      </c>
      <c r="E204" s="24" t="s">
        <v>176</v>
      </c>
      <c r="F204" s="27">
        <v>0.03420230324074074</v>
      </c>
      <c r="G204" s="13" t="str">
        <f>TEXT(INT((HOUR(F204)*3600+MINUTE(F204)*60+SECOND(F204))/$I$3/60),"0")&amp;"."&amp;TEXT(MOD((HOUR(F204)*3600+MINUTE(F204)*60+SECOND(F204))/$I$3,60),"00")&amp;"/km"</f>
        <v>5.28/km</v>
      </c>
      <c r="H204" s="14">
        <f>F204-$F$5</f>
        <v>0.011331817129629631</v>
      </c>
      <c r="I204" s="14">
        <f>F204-INDEX($F$5:$F$444,MATCH(D204,$D$5:$D$444,0))</f>
        <v>0</v>
      </c>
    </row>
    <row r="205" spans="1:9" ht="15" customHeight="1">
      <c r="A205" s="13">
        <v>201</v>
      </c>
      <c r="B205" s="24" t="s">
        <v>391</v>
      </c>
      <c r="C205" s="24" t="s">
        <v>32</v>
      </c>
      <c r="D205" s="13" t="s">
        <v>118</v>
      </c>
      <c r="E205" s="24" t="s">
        <v>173</v>
      </c>
      <c r="F205" s="27">
        <v>0.03420215277777778</v>
      </c>
      <c r="G205" s="13" t="str">
        <f>TEXT(INT((HOUR(F205)*3600+MINUTE(F205)*60+SECOND(F205))/$I$3/60),"0")&amp;"."&amp;TEXT(MOD((HOUR(F205)*3600+MINUTE(F205)*60+SECOND(F205))/$I$3,60),"00")&amp;"/km"</f>
        <v>5.28/km</v>
      </c>
      <c r="H205" s="14">
        <f>F205-$F$5</f>
        <v>0.011331666666666667</v>
      </c>
      <c r="I205" s="14">
        <f>F205-INDEX($F$5:$F$444,MATCH(D205,$D$5:$D$444,0))</f>
        <v>0.009919236111111115</v>
      </c>
    </row>
    <row r="206" spans="1:9" ht="15" customHeight="1">
      <c r="A206" s="13">
        <v>202</v>
      </c>
      <c r="B206" s="24" t="s">
        <v>392</v>
      </c>
      <c r="C206" s="24" t="s">
        <v>130</v>
      </c>
      <c r="D206" s="13" t="s">
        <v>353</v>
      </c>
      <c r="E206" s="24" t="s">
        <v>173</v>
      </c>
      <c r="F206" s="27">
        <v>0.034213368055555554</v>
      </c>
      <c r="G206" s="13" t="str">
        <f>TEXT(INT((HOUR(F206)*3600+MINUTE(F206)*60+SECOND(F206))/$I$3/60),"0")&amp;"."&amp;TEXT(MOD((HOUR(F206)*3600+MINUTE(F206)*60+SECOND(F206))/$I$3,60),"00")&amp;"/km"</f>
        <v>5.28/km</v>
      </c>
      <c r="H206" s="14">
        <f>F206-$F$5</f>
        <v>0.011342881944444442</v>
      </c>
      <c r="I206" s="14">
        <f>F206-INDEX($F$5:$F$444,MATCH(D206,$D$5:$D$444,0))</f>
        <v>0.001712824074074075</v>
      </c>
    </row>
    <row r="207" spans="1:9" ht="15" customHeight="1">
      <c r="A207" s="13">
        <v>203</v>
      </c>
      <c r="B207" s="24" t="s">
        <v>393</v>
      </c>
      <c r="C207" s="24" t="s">
        <v>188</v>
      </c>
      <c r="D207" s="13" t="s">
        <v>243</v>
      </c>
      <c r="E207" s="24" t="s">
        <v>167</v>
      </c>
      <c r="F207" s="27">
        <v>0.034236365740740744</v>
      </c>
      <c r="G207" s="13" t="str">
        <f>TEXT(INT((HOUR(F207)*3600+MINUTE(F207)*60+SECOND(F207))/$I$3/60),"0")&amp;"."&amp;TEXT(MOD((HOUR(F207)*3600+MINUTE(F207)*60+SECOND(F207))/$I$3,60),"00")&amp;"/km"</f>
        <v>5.29/km</v>
      </c>
      <c r="H207" s="14">
        <f>F207-$F$5</f>
        <v>0.011365879629629632</v>
      </c>
      <c r="I207" s="14">
        <f>F207-INDEX($F$5:$F$444,MATCH(D207,$D$5:$D$444,0))</f>
        <v>0.004640798611111118</v>
      </c>
    </row>
    <row r="208" spans="1:9" ht="15" customHeight="1">
      <c r="A208" s="13">
        <v>204</v>
      </c>
      <c r="B208" s="24" t="s">
        <v>394</v>
      </c>
      <c r="C208" s="24" t="s">
        <v>36</v>
      </c>
      <c r="D208" s="13" t="s">
        <v>206</v>
      </c>
      <c r="E208" s="24" t="s">
        <v>395</v>
      </c>
      <c r="F208" s="27">
        <v>0.03425988425925926</v>
      </c>
      <c r="G208" s="13" t="str">
        <f>TEXT(INT((HOUR(F208)*3600+MINUTE(F208)*60+SECOND(F208))/$I$3/60),"0")&amp;"."&amp;TEXT(MOD((HOUR(F208)*3600+MINUTE(F208)*60+SECOND(F208))/$I$3,60),"00")&amp;"/km"</f>
        <v>5.29/km</v>
      </c>
      <c r="H208" s="14">
        <f>F208-$F$5</f>
        <v>0.011389398148148145</v>
      </c>
      <c r="I208" s="14">
        <f>F208-INDEX($F$5:$F$444,MATCH(D208,$D$5:$D$444,0))</f>
        <v>0.006018310185185182</v>
      </c>
    </row>
    <row r="209" spans="1:9" ht="15" customHeight="1">
      <c r="A209" s="13">
        <v>205</v>
      </c>
      <c r="B209" s="24" t="s">
        <v>396</v>
      </c>
      <c r="C209" s="24" t="s">
        <v>55</v>
      </c>
      <c r="D209" s="13" t="s">
        <v>111</v>
      </c>
      <c r="E209" s="24" t="s">
        <v>618</v>
      </c>
      <c r="F209" s="27">
        <v>0.034271666666666666</v>
      </c>
      <c r="G209" s="13" t="str">
        <f>TEXT(INT((HOUR(F209)*3600+MINUTE(F209)*60+SECOND(F209))/$I$3/60),"0")&amp;"."&amp;TEXT(MOD((HOUR(F209)*3600+MINUTE(F209)*60+SECOND(F209))/$I$3,60),"00")&amp;"/km"</f>
        <v>5.29/km</v>
      </c>
      <c r="H209" s="14">
        <f>F209-$F$5</f>
        <v>0.011401180555555553</v>
      </c>
      <c r="I209" s="14">
        <f>F209-INDEX($F$5:$F$444,MATCH(D209,$D$5:$D$444,0))</f>
        <v>0.010799074074074076</v>
      </c>
    </row>
    <row r="210" spans="1:9" ht="15" customHeight="1">
      <c r="A210" s="13">
        <v>206</v>
      </c>
      <c r="B210" s="24" t="s">
        <v>397</v>
      </c>
      <c r="C210" s="24" t="s">
        <v>77</v>
      </c>
      <c r="D210" s="13" t="s">
        <v>360</v>
      </c>
      <c r="E210" s="24" t="s">
        <v>173</v>
      </c>
      <c r="F210" s="27">
        <v>0.03429406250000001</v>
      </c>
      <c r="G210" s="13" t="str">
        <f>TEXT(INT((HOUR(F210)*3600+MINUTE(F210)*60+SECOND(F210))/$I$3/60),"0")&amp;"."&amp;TEXT(MOD((HOUR(F210)*3600+MINUTE(F210)*60+SECOND(F210))/$I$3,60),"00")&amp;"/km"</f>
        <v>5.29/km</v>
      </c>
      <c r="H210" s="14">
        <f>F210-$F$5</f>
        <v>0.011423576388888895</v>
      </c>
      <c r="I210" s="14">
        <f>F210-INDEX($F$5:$F$444,MATCH(D210,$D$5:$D$444,0))</f>
        <v>0.0017011342592592668</v>
      </c>
    </row>
    <row r="211" spans="1:9" ht="15" customHeight="1">
      <c r="A211" s="13">
        <v>207</v>
      </c>
      <c r="B211" s="24" t="s">
        <v>398</v>
      </c>
      <c r="C211" s="24" t="s">
        <v>223</v>
      </c>
      <c r="D211" s="13" t="s">
        <v>121</v>
      </c>
      <c r="E211" s="24" t="s">
        <v>152</v>
      </c>
      <c r="F211" s="27">
        <v>0.03438708333333334</v>
      </c>
      <c r="G211" s="13" t="str">
        <f>TEXT(INT((HOUR(F211)*3600+MINUTE(F211)*60+SECOND(F211))/$I$3/60),"0")&amp;"."&amp;TEXT(MOD((HOUR(F211)*3600+MINUTE(F211)*60+SECOND(F211))/$I$3,60),"00")&amp;"/km"</f>
        <v>5.30/km</v>
      </c>
      <c r="H211" s="14">
        <f>F211-$F$5</f>
        <v>0.011516597222222227</v>
      </c>
      <c r="I211" s="14">
        <f>F211-INDEX($F$5:$F$444,MATCH(D211,$D$5:$D$444,0))</f>
        <v>0.009467152777777783</v>
      </c>
    </row>
    <row r="212" spans="1:9" ht="15" customHeight="1">
      <c r="A212" s="13">
        <v>208</v>
      </c>
      <c r="B212" s="24" t="s">
        <v>399</v>
      </c>
      <c r="C212" s="24" t="s">
        <v>34</v>
      </c>
      <c r="D212" s="13" t="s">
        <v>121</v>
      </c>
      <c r="E212" s="24" t="s">
        <v>621</v>
      </c>
      <c r="F212" s="27">
        <v>0.03443366898148148</v>
      </c>
      <c r="G212" s="13" t="str">
        <f>TEXT(INT((HOUR(F212)*3600+MINUTE(F212)*60+SECOND(F212))/$I$3/60),"0")&amp;"."&amp;TEXT(MOD((HOUR(F212)*3600+MINUTE(F212)*60+SECOND(F212))/$I$3,60),"00")&amp;"/km"</f>
        <v>5.31/km</v>
      </c>
      <c r="H212" s="14">
        <f>F212-$F$5</f>
        <v>0.011563182870370368</v>
      </c>
      <c r="I212" s="14">
        <f>F212-INDEX($F$5:$F$444,MATCH(D212,$D$5:$D$444,0))</f>
        <v>0.009513738425925924</v>
      </c>
    </row>
    <row r="213" spans="1:9" ht="15" customHeight="1">
      <c r="A213" s="13">
        <v>209</v>
      </c>
      <c r="B213" s="24" t="s">
        <v>400</v>
      </c>
      <c r="C213" s="24" t="s">
        <v>231</v>
      </c>
      <c r="D213" s="13" t="s">
        <v>121</v>
      </c>
      <c r="E213" s="24" t="s">
        <v>113</v>
      </c>
      <c r="F213" s="27">
        <v>0.03456087962962963</v>
      </c>
      <c r="G213" s="13" t="str">
        <f>TEXT(INT((HOUR(F213)*3600+MINUTE(F213)*60+SECOND(F213))/$I$3/60),"0")&amp;"."&amp;TEXT(MOD((HOUR(F213)*3600+MINUTE(F213)*60+SECOND(F213))/$I$3,60),"00")&amp;"/km"</f>
        <v>5.32/km</v>
      </c>
      <c r="H213" s="14">
        <f>F213-$F$5</f>
        <v>0.011690393518518517</v>
      </c>
      <c r="I213" s="14">
        <f>F213-INDEX($F$5:$F$444,MATCH(D213,$D$5:$D$444,0))</f>
        <v>0.009640949074074073</v>
      </c>
    </row>
    <row r="214" spans="1:9" ht="15" customHeight="1">
      <c r="A214" s="13">
        <v>210</v>
      </c>
      <c r="B214" s="24" t="s">
        <v>401</v>
      </c>
      <c r="C214" s="24" t="s">
        <v>402</v>
      </c>
      <c r="D214" s="13" t="s">
        <v>118</v>
      </c>
      <c r="E214" s="24" t="s">
        <v>618</v>
      </c>
      <c r="F214" s="27">
        <v>0.03474594907407407</v>
      </c>
      <c r="G214" s="13" t="str">
        <f>TEXT(INT((HOUR(F214)*3600+MINUTE(F214)*60+SECOND(F214))/$I$3/60),"0")&amp;"."&amp;TEXT(MOD((HOUR(F214)*3600+MINUTE(F214)*60+SECOND(F214))/$I$3,60),"00")&amp;"/km"</f>
        <v>5.34/km</v>
      </c>
      <c r="H214" s="14">
        <f>F214-$F$5</f>
        <v>0.01187546296296296</v>
      </c>
      <c r="I214" s="14">
        <f>F214-INDEX($F$5:$F$444,MATCH(D214,$D$5:$D$444,0))</f>
        <v>0.010463032407407407</v>
      </c>
    </row>
    <row r="215" spans="1:9" ht="15" customHeight="1">
      <c r="A215" s="13">
        <v>211</v>
      </c>
      <c r="B215" s="24" t="s">
        <v>39</v>
      </c>
      <c r="C215" s="24" t="s">
        <v>54</v>
      </c>
      <c r="D215" s="13" t="s">
        <v>118</v>
      </c>
      <c r="E215" s="24" t="s">
        <v>167</v>
      </c>
      <c r="F215" s="27">
        <v>0.034781041666666665</v>
      </c>
      <c r="G215" s="13" t="str">
        <f>TEXT(INT((HOUR(F215)*3600+MINUTE(F215)*60+SECOND(F215))/$I$3/60),"0")&amp;"."&amp;TEXT(MOD((HOUR(F215)*3600+MINUTE(F215)*60+SECOND(F215))/$I$3,60),"00")&amp;"/km"</f>
        <v>5.34/km</v>
      </c>
      <c r="H215" s="14">
        <f>F215-$F$5</f>
        <v>0.011910555555555553</v>
      </c>
      <c r="I215" s="14">
        <f>F215-INDEX($F$5:$F$444,MATCH(D215,$D$5:$D$444,0))</f>
        <v>0.010498125</v>
      </c>
    </row>
    <row r="216" spans="1:9" ht="15" customHeight="1">
      <c r="A216" s="13">
        <v>212</v>
      </c>
      <c r="B216" s="24" t="s">
        <v>403</v>
      </c>
      <c r="C216" s="24" t="s">
        <v>78</v>
      </c>
      <c r="D216" s="13" t="s">
        <v>186</v>
      </c>
      <c r="E216" s="24" t="s">
        <v>116</v>
      </c>
      <c r="F216" s="27">
        <v>0.03486173611111111</v>
      </c>
      <c r="G216" s="13" t="str">
        <f>TEXT(INT((HOUR(F216)*3600+MINUTE(F216)*60+SECOND(F216))/$I$3/60),"0")&amp;"."&amp;TEXT(MOD((HOUR(F216)*3600+MINUTE(F216)*60+SECOND(F216))/$I$3,60),"00")&amp;"/km"</f>
        <v>5.35/km</v>
      </c>
      <c r="H216" s="14">
        <f>F216-$F$5</f>
        <v>0.011991249999999998</v>
      </c>
      <c r="I216" s="14">
        <f>F216-INDEX($F$5:$F$444,MATCH(D216,$D$5:$D$444,0))</f>
        <v>0.0070605555555555526</v>
      </c>
    </row>
    <row r="217" spans="1:9" ht="15" customHeight="1">
      <c r="A217" s="13">
        <v>213</v>
      </c>
      <c r="B217" s="24" t="s">
        <v>404</v>
      </c>
      <c r="C217" s="24" t="s">
        <v>321</v>
      </c>
      <c r="D217" s="13" t="s">
        <v>353</v>
      </c>
      <c r="E217" s="24" t="s">
        <v>167</v>
      </c>
      <c r="F217" s="27">
        <v>0.03495424768518519</v>
      </c>
      <c r="G217" s="13" t="str">
        <f>TEXT(INT((HOUR(F217)*3600+MINUTE(F217)*60+SECOND(F217))/$I$3/60),"0")&amp;"."&amp;TEXT(MOD((HOUR(F217)*3600+MINUTE(F217)*60+SECOND(F217))/$I$3,60),"00")&amp;"/km"</f>
        <v>5.36/km</v>
      </c>
      <c r="H217" s="14">
        <f>F217-$F$5</f>
        <v>0.012083761574074075</v>
      </c>
      <c r="I217" s="14">
        <f>F217-INDEX($F$5:$F$444,MATCH(D217,$D$5:$D$444,0))</f>
        <v>0.002453703703703708</v>
      </c>
    </row>
    <row r="218" spans="1:9" ht="15" customHeight="1">
      <c r="A218" s="13">
        <v>214</v>
      </c>
      <c r="B218" s="24" t="s">
        <v>405</v>
      </c>
      <c r="C218" s="24" t="s">
        <v>38</v>
      </c>
      <c r="D218" s="13" t="s">
        <v>118</v>
      </c>
      <c r="E218" s="24" t="s">
        <v>622</v>
      </c>
      <c r="F218" s="27">
        <v>0.03501175925925926</v>
      </c>
      <c r="G218" s="13" t="str">
        <f>TEXT(INT((HOUR(F218)*3600+MINUTE(F218)*60+SECOND(F218))/$I$3/60),"0")&amp;"."&amp;TEXT(MOD((HOUR(F218)*3600+MINUTE(F218)*60+SECOND(F218))/$I$3,60),"00")&amp;"/km"</f>
        <v>5.36/km</v>
      </c>
      <c r="H218" s="14">
        <f>F218-$F$5</f>
        <v>0.012141273148148151</v>
      </c>
      <c r="I218" s="14">
        <f>F218-INDEX($F$5:$F$444,MATCH(D218,$D$5:$D$444,0))</f>
        <v>0.010728842592592599</v>
      </c>
    </row>
    <row r="219" spans="1:9" ht="15" customHeight="1">
      <c r="A219" s="13">
        <v>215</v>
      </c>
      <c r="B219" s="24" t="s">
        <v>406</v>
      </c>
      <c r="C219" s="24" t="s">
        <v>210</v>
      </c>
      <c r="D219" s="13" t="s">
        <v>123</v>
      </c>
      <c r="E219" s="24" t="s">
        <v>148</v>
      </c>
      <c r="F219" s="27">
        <v>0.035011620370370374</v>
      </c>
      <c r="G219" s="13" t="str">
        <f>TEXT(INT((HOUR(F219)*3600+MINUTE(F219)*60+SECOND(F219))/$I$3/60),"0")&amp;"."&amp;TEXT(MOD((HOUR(F219)*3600+MINUTE(F219)*60+SECOND(F219))/$I$3,60),"00")&amp;"/km"</f>
        <v>5.36/km</v>
      </c>
      <c r="H219" s="14">
        <f>F219-$F$5</f>
        <v>0.012141134259259261</v>
      </c>
      <c r="I219" s="14">
        <f>F219-INDEX($F$5:$F$444,MATCH(D219,$D$5:$D$444,0))</f>
        <v>0.009987557870370374</v>
      </c>
    </row>
    <row r="220" spans="1:9" ht="15" customHeight="1">
      <c r="A220" s="13">
        <v>216</v>
      </c>
      <c r="B220" s="24" t="s">
        <v>407</v>
      </c>
      <c r="C220" s="24" t="s">
        <v>408</v>
      </c>
      <c r="D220" s="13" t="s">
        <v>186</v>
      </c>
      <c r="E220" s="24" t="s">
        <v>301</v>
      </c>
      <c r="F220" s="27">
        <v>0.03508185185185186</v>
      </c>
      <c r="G220" s="13" t="str">
        <f>TEXT(INT((HOUR(F220)*3600+MINUTE(F220)*60+SECOND(F220))/$I$3/60),"0")&amp;"."&amp;TEXT(MOD((HOUR(F220)*3600+MINUTE(F220)*60+SECOND(F220))/$I$3,60),"00")&amp;"/km"</f>
        <v>5.37/km</v>
      </c>
      <c r="H220" s="14">
        <f>F220-$F$5</f>
        <v>0.012211365740740745</v>
      </c>
      <c r="I220" s="14">
        <f>F220-INDEX($F$5:$F$444,MATCH(D220,$D$5:$D$444,0))</f>
        <v>0.007280671296296299</v>
      </c>
    </row>
    <row r="221" spans="1:9" ht="15" customHeight="1">
      <c r="A221" s="13">
        <v>217</v>
      </c>
      <c r="B221" s="24" t="s">
        <v>409</v>
      </c>
      <c r="C221" s="24" t="s">
        <v>54</v>
      </c>
      <c r="D221" s="13" t="s">
        <v>118</v>
      </c>
      <c r="E221" s="24" t="s">
        <v>113</v>
      </c>
      <c r="F221" s="27">
        <v>0.03508207175925926</v>
      </c>
      <c r="G221" s="13" t="str">
        <f>TEXT(INT((HOUR(F221)*3600+MINUTE(F221)*60+SECOND(F221))/$I$3/60),"0")&amp;"."&amp;TEXT(MOD((HOUR(F221)*3600+MINUTE(F221)*60+SECOND(F221))/$I$3,60),"00")&amp;"/km"</f>
        <v>5.37/km</v>
      </c>
      <c r="H221" s="14">
        <f>F221-$F$5</f>
        <v>0.012211585648148147</v>
      </c>
      <c r="I221" s="14">
        <f>F221-INDEX($F$5:$F$444,MATCH(D221,$D$5:$D$444,0))</f>
        <v>0.010799155092592595</v>
      </c>
    </row>
    <row r="222" spans="1:9" ht="15" customHeight="1">
      <c r="A222" s="13">
        <v>218</v>
      </c>
      <c r="B222" s="24" t="s">
        <v>410</v>
      </c>
      <c r="C222" s="24" t="s">
        <v>42</v>
      </c>
      <c r="D222" s="13" t="s">
        <v>118</v>
      </c>
      <c r="E222" s="24" t="s">
        <v>173</v>
      </c>
      <c r="F222" s="27">
        <v>0.035092708333333326</v>
      </c>
      <c r="G222" s="13" t="str">
        <f>TEXT(INT((HOUR(F222)*3600+MINUTE(F222)*60+SECOND(F222))/$I$3/60),"0")&amp;"."&amp;TEXT(MOD((HOUR(F222)*3600+MINUTE(F222)*60+SECOND(F222))/$I$3,60),"00")&amp;"/km"</f>
        <v>5.37/km</v>
      </c>
      <c r="H222" s="14">
        <f>F222-$F$5</f>
        <v>0.012222222222222214</v>
      </c>
      <c r="I222" s="14">
        <f>F222-INDEX($F$5:$F$444,MATCH(D222,$D$5:$D$444,0))</f>
        <v>0.010809791666666662</v>
      </c>
    </row>
    <row r="223" spans="1:9" ht="15" customHeight="1">
      <c r="A223" s="13">
        <v>219</v>
      </c>
      <c r="B223" s="24" t="s">
        <v>411</v>
      </c>
      <c r="C223" s="24" t="s">
        <v>51</v>
      </c>
      <c r="D223" s="13" t="s">
        <v>123</v>
      </c>
      <c r="E223" s="24" t="s">
        <v>412</v>
      </c>
      <c r="F223" s="27">
        <v>0.035197847222222224</v>
      </c>
      <c r="G223" s="13" t="str">
        <f>TEXT(INT((HOUR(F223)*3600+MINUTE(F223)*60+SECOND(F223))/$I$3/60),"0")&amp;"."&amp;TEXT(MOD((HOUR(F223)*3600+MINUTE(F223)*60+SECOND(F223))/$I$3,60),"00")&amp;"/km"</f>
        <v>5.38/km</v>
      </c>
      <c r="H223" s="14">
        <f>F223-$F$5</f>
        <v>0.012327361111111112</v>
      </c>
      <c r="I223" s="14">
        <f>F223-INDEX($F$5:$F$444,MATCH(D223,$D$5:$D$444,0))</f>
        <v>0.010173784722222225</v>
      </c>
    </row>
    <row r="224" spans="1:9" ht="15" customHeight="1">
      <c r="A224" s="13">
        <v>220</v>
      </c>
      <c r="B224" s="24" t="s">
        <v>413</v>
      </c>
      <c r="C224" s="24" t="s">
        <v>414</v>
      </c>
      <c r="D224" s="13" t="s">
        <v>415</v>
      </c>
      <c r="E224" s="24" t="s">
        <v>138</v>
      </c>
      <c r="F224" s="27">
        <v>0.03522060185185185</v>
      </c>
      <c r="G224" s="13" t="str">
        <f>TEXT(INT((HOUR(F224)*3600+MINUTE(F224)*60+SECOND(F224))/$I$3/60),"0")&amp;"."&amp;TEXT(MOD((HOUR(F224)*3600+MINUTE(F224)*60+SECOND(F224))/$I$3,60),"00")&amp;"/km"</f>
        <v>5.38/km</v>
      </c>
      <c r="H224" s="14">
        <f>F224-$F$5</f>
        <v>0.012350115740740738</v>
      </c>
      <c r="I224" s="14">
        <f>F224-INDEX($F$5:$F$444,MATCH(D224,$D$5:$D$444,0))</f>
        <v>0</v>
      </c>
    </row>
    <row r="225" spans="1:9" ht="15" customHeight="1">
      <c r="A225" s="13">
        <v>221</v>
      </c>
      <c r="B225" s="24" t="s">
        <v>416</v>
      </c>
      <c r="C225" s="24" t="s">
        <v>44</v>
      </c>
      <c r="D225" s="13" t="s">
        <v>206</v>
      </c>
      <c r="E225" s="24" t="s">
        <v>176</v>
      </c>
      <c r="F225" s="27">
        <v>0.03524368055555555</v>
      </c>
      <c r="G225" s="13" t="str">
        <f>TEXT(INT((HOUR(F225)*3600+MINUTE(F225)*60+SECOND(F225))/$I$3/60),"0")&amp;"."&amp;TEXT(MOD((HOUR(F225)*3600+MINUTE(F225)*60+SECOND(F225))/$I$3,60),"00")&amp;"/km"</f>
        <v>5.38/km</v>
      </c>
      <c r="H225" s="14">
        <f>F225-$F$5</f>
        <v>0.01237319444444444</v>
      </c>
      <c r="I225" s="14">
        <f>F225-INDEX($F$5:$F$444,MATCH(D225,$D$5:$D$444,0))</f>
        <v>0.007002106481481477</v>
      </c>
    </row>
    <row r="226" spans="1:9" ht="15" customHeight="1">
      <c r="A226" s="13">
        <v>222</v>
      </c>
      <c r="B226" s="24" t="s">
        <v>417</v>
      </c>
      <c r="C226" s="24" t="s">
        <v>50</v>
      </c>
      <c r="D226" s="13" t="s">
        <v>206</v>
      </c>
      <c r="E226" s="24" t="s">
        <v>113</v>
      </c>
      <c r="F226" s="27">
        <v>0.03525525462962963</v>
      </c>
      <c r="G226" s="13" t="str">
        <f>TEXT(INT((HOUR(F226)*3600+MINUTE(F226)*60+SECOND(F226))/$I$3/60),"0")&amp;"."&amp;TEXT(MOD((HOUR(F226)*3600+MINUTE(F226)*60+SECOND(F226))/$I$3,60),"00")&amp;"/km"</f>
        <v>5.38/km</v>
      </c>
      <c r="H226" s="14">
        <f>F226-$F$5</f>
        <v>0.01238476851851852</v>
      </c>
      <c r="I226" s="14">
        <f>F226-INDEX($F$5:$F$444,MATCH(D226,$D$5:$D$444,0))</f>
        <v>0.007013680555555558</v>
      </c>
    </row>
    <row r="227" spans="1:9" ht="15" customHeight="1">
      <c r="A227" s="13">
        <v>223</v>
      </c>
      <c r="B227" s="24" t="s">
        <v>418</v>
      </c>
      <c r="C227" s="24" t="s">
        <v>7</v>
      </c>
      <c r="D227" s="13" t="s">
        <v>258</v>
      </c>
      <c r="E227" s="24" t="s">
        <v>116</v>
      </c>
      <c r="F227" s="27">
        <v>0.035266712962962965</v>
      </c>
      <c r="G227" s="13" t="str">
        <f>TEXT(INT((HOUR(F227)*3600+MINUTE(F227)*60+SECOND(F227))/$I$3/60),"0")&amp;"."&amp;TEXT(MOD((HOUR(F227)*3600+MINUTE(F227)*60+SECOND(F227))/$I$3,60),"00")&amp;"/km"</f>
        <v>5.39/km</v>
      </c>
      <c r="H227" s="14">
        <f>F227-$F$5</f>
        <v>0.012396226851851853</v>
      </c>
      <c r="I227" s="14">
        <f>F227-INDEX($F$5:$F$444,MATCH(D227,$D$5:$D$444,0))</f>
        <v>0.0052544791666666694</v>
      </c>
    </row>
    <row r="228" spans="1:9" ht="15" customHeight="1">
      <c r="A228" s="13">
        <v>224</v>
      </c>
      <c r="B228" s="24" t="s">
        <v>419</v>
      </c>
      <c r="C228" s="24" t="s">
        <v>48</v>
      </c>
      <c r="D228" s="13" t="s">
        <v>111</v>
      </c>
      <c r="E228" s="24" t="s">
        <v>148</v>
      </c>
      <c r="F228" s="27">
        <v>0.03529015046296296</v>
      </c>
      <c r="G228" s="13" t="str">
        <f>TEXT(INT((HOUR(F228)*3600+MINUTE(F228)*60+SECOND(F228))/$I$3/60),"0")&amp;"."&amp;TEXT(MOD((HOUR(F228)*3600+MINUTE(F228)*60+SECOND(F228))/$I$3,60),"00")&amp;"/km"</f>
        <v>5.39/km</v>
      </c>
      <c r="H228" s="14">
        <f>F228-$F$5</f>
        <v>0.012419664351851847</v>
      </c>
      <c r="I228" s="14">
        <f>F228-INDEX($F$5:$F$444,MATCH(D228,$D$5:$D$444,0))</f>
        <v>0.011817557870370369</v>
      </c>
    </row>
    <row r="229" spans="1:9" ht="15" customHeight="1">
      <c r="A229" s="13">
        <v>225</v>
      </c>
      <c r="B229" s="24" t="s">
        <v>420</v>
      </c>
      <c r="C229" s="24" t="s">
        <v>52</v>
      </c>
      <c r="D229" s="13" t="s">
        <v>415</v>
      </c>
      <c r="E229" s="24" t="s">
        <v>620</v>
      </c>
      <c r="F229" s="27">
        <v>0.03530197916666667</v>
      </c>
      <c r="G229" s="13" t="str">
        <f>TEXT(INT((HOUR(F229)*3600+MINUTE(F229)*60+SECOND(F229))/$I$3/60),"0")&amp;"."&amp;TEXT(MOD((HOUR(F229)*3600+MINUTE(F229)*60+SECOND(F229))/$I$3,60),"00")&amp;"/km"</f>
        <v>5.39/km</v>
      </c>
      <c r="H229" s="14">
        <f>F229-$F$5</f>
        <v>0.012431493055555558</v>
      </c>
      <c r="I229" s="14">
        <f>F229-INDEX($F$5:$F$444,MATCH(D229,$D$5:$D$444,0))</f>
        <v>8.137731481482058E-05</v>
      </c>
    </row>
    <row r="230" spans="1:9" ht="15" customHeight="1">
      <c r="A230" s="13">
        <v>226</v>
      </c>
      <c r="B230" s="24" t="s">
        <v>421</v>
      </c>
      <c r="C230" s="24" t="s">
        <v>344</v>
      </c>
      <c r="D230" s="13" t="s">
        <v>121</v>
      </c>
      <c r="E230" s="24" t="s">
        <v>620</v>
      </c>
      <c r="F230" s="27">
        <v>0.035382673611111116</v>
      </c>
      <c r="G230" s="13" t="str">
        <f>TEXT(INT((HOUR(F230)*3600+MINUTE(F230)*60+SECOND(F230))/$I$3/60),"0")&amp;"."&amp;TEXT(MOD((HOUR(F230)*3600+MINUTE(F230)*60+SECOND(F230))/$I$3,60),"00")&amp;"/km"</f>
        <v>5.40/km</v>
      </c>
      <c r="H230" s="14">
        <f>F230-$F$5</f>
        <v>0.012512187500000004</v>
      </c>
      <c r="I230" s="14">
        <f>F230-INDEX($F$5:$F$444,MATCH(D230,$D$5:$D$444,0))</f>
        <v>0.01046274305555556</v>
      </c>
    </row>
    <row r="231" spans="1:9" ht="15" customHeight="1">
      <c r="A231" s="13">
        <v>227</v>
      </c>
      <c r="B231" s="24" t="s">
        <v>5</v>
      </c>
      <c r="C231" s="24" t="s">
        <v>41</v>
      </c>
      <c r="D231" s="13" t="s">
        <v>206</v>
      </c>
      <c r="E231" s="24" t="s">
        <v>122</v>
      </c>
      <c r="F231" s="27">
        <v>0.035405960648148146</v>
      </c>
      <c r="G231" s="13" t="str">
        <f>TEXT(INT((HOUR(F231)*3600+MINUTE(F231)*60+SECOND(F231))/$I$3/60),"0")&amp;"."&amp;TEXT(MOD((HOUR(F231)*3600+MINUTE(F231)*60+SECOND(F231))/$I$3,60),"00")&amp;"/km"</f>
        <v>5.40/km</v>
      </c>
      <c r="H231" s="14">
        <f>F231-$F$5</f>
        <v>0.012535474537037034</v>
      </c>
      <c r="I231" s="14">
        <f>F231-INDEX($F$5:$F$444,MATCH(D231,$D$5:$D$444,0))</f>
        <v>0.007164386574074071</v>
      </c>
    </row>
    <row r="232" spans="1:9" ht="15" customHeight="1">
      <c r="A232" s="13">
        <v>228</v>
      </c>
      <c r="B232" s="24" t="s">
        <v>422</v>
      </c>
      <c r="C232" s="24" t="s">
        <v>37</v>
      </c>
      <c r="D232" s="13" t="s">
        <v>109</v>
      </c>
      <c r="E232" s="24" t="s">
        <v>167</v>
      </c>
      <c r="F232" s="27">
        <v>0.0354293287037037</v>
      </c>
      <c r="G232" s="13" t="str">
        <f>TEXT(INT((HOUR(F232)*3600+MINUTE(F232)*60+SECOND(F232))/$I$3/60),"0")&amp;"."&amp;TEXT(MOD((HOUR(F232)*3600+MINUTE(F232)*60+SECOND(F232))/$I$3,60),"00")&amp;"/km"</f>
        <v>5.40/km</v>
      </c>
      <c r="H232" s="14">
        <f>F232-$F$5</f>
        <v>0.01255884259259259</v>
      </c>
      <c r="I232" s="14">
        <f>F232-INDEX($F$5:$F$444,MATCH(D232,$D$5:$D$444,0))</f>
        <v>0.012501041666666667</v>
      </c>
    </row>
    <row r="233" spans="1:9" ht="15" customHeight="1">
      <c r="A233" s="13">
        <v>229</v>
      </c>
      <c r="B233" s="24" t="s">
        <v>423</v>
      </c>
      <c r="C233" s="24" t="s">
        <v>32</v>
      </c>
      <c r="D233" s="13" t="s">
        <v>123</v>
      </c>
      <c r="E233" s="24" t="s">
        <v>301</v>
      </c>
      <c r="F233" s="27">
        <v>0.035440902777777776</v>
      </c>
      <c r="G233" s="13" t="str">
        <f>TEXT(INT((HOUR(F233)*3600+MINUTE(F233)*60+SECOND(F233))/$I$3/60),"0")&amp;"."&amp;TEXT(MOD((HOUR(F233)*3600+MINUTE(F233)*60+SECOND(F233))/$I$3,60),"00")&amp;"/km"</f>
        <v>5.40/km</v>
      </c>
      <c r="H233" s="14">
        <f>F233-$F$5</f>
        <v>0.012570416666666664</v>
      </c>
      <c r="I233" s="14">
        <f>F233-INDEX($F$5:$F$444,MATCH(D233,$D$5:$D$444,0))</f>
        <v>0.010416840277777777</v>
      </c>
    </row>
    <row r="234" spans="1:9" ht="15" customHeight="1">
      <c r="A234" s="13">
        <v>230</v>
      </c>
      <c r="B234" s="24" t="s">
        <v>424</v>
      </c>
      <c r="C234" s="24" t="s">
        <v>425</v>
      </c>
      <c r="D234" s="13" t="s">
        <v>186</v>
      </c>
      <c r="E234" s="24" t="s">
        <v>152</v>
      </c>
      <c r="F234" s="27">
        <v>0.03545157407407407</v>
      </c>
      <c r="G234" s="13" t="str">
        <f>TEXT(INT((HOUR(F234)*3600+MINUTE(F234)*60+SECOND(F234))/$I$3/60),"0")&amp;"."&amp;TEXT(MOD((HOUR(F234)*3600+MINUTE(F234)*60+SECOND(F234))/$I$3,60),"00")&amp;"/km"</f>
        <v>5.40/km</v>
      </c>
      <c r="H234" s="14">
        <f>F234-$F$5</f>
        <v>0.01258108796296296</v>
      </c>
      <c r="I234" s="14">
        <f>F234-INDEX($F$5:$F$444,MATCH(D234,$D$5:$D$444,0))</f>
        <v>0.007650393518518515</v>
      </c>
    </row>
    <row r="235" spans="1:9" ht="15" customHeight="1">
      <c r="A235" s="13">
        <v>231</v>
      </c>
      <c r="B235" s="24" t="s">
        <v>426</v>
      </c>
      <c r="C235" s="24" t="s">
        <v>45</v>
      </c>
      <c r="D235" s="13" t="s">
        <v>206</v>
      </c>
      <c r="E235" s="24" t="s">
        <v>152</v>
      </c>
      <c r="F235" s="27">
        <v>0.03546362268518519</v>
      </c>
      <c r="G235" s="13" t="str">
        <f>TEXT(INT((HOUR(F235)*3600+MINUTE(F235)*60+SECOND(F235))/$I$3/60),"0")&amp;"."&amp;TEXT(MOD((HOUR(F235)*3600+MINUTE(F235)*60+SECOND(F235))/$I$3,60),"00")&amp;"/km"</f>
        <v>5.40/km</v>
      </c>
      <c r="H235" s="14">
        <f>F235-$F$5</f>
        <v>0.012593136574074074</v>
      </c>
      <c r="I235" s="14">
        <f>F235-INDEX($F$5:$F$444,MATCH(D235,$D$5:$D$444,0))</f>
        <v>0.007222048611111111</v>
      </c>
    </row>
    <row r="236" spans="1:9" ht="15" customHeight="1">
      <c r="A236" s="13">
        <v>232</v>
      </c>
      <c r="B236" s="24" t="s">
        <v>427</v>
      </c>
      <c r="C236" s="24" t="s">
        <v>341</v>
      </c>
      <c r="D236" s="13" t="s">
        <v>111</v>
      </c>
      <c r="E236" s="24" t="s">
        <v>159</v>
      </c>
      <c r="F236" s="27">
        <v>0.03546376157407407</v>
      </c>
      <c r="G236" s="13" t="str">
        <f>TEXT(INT((HOUR(F236)*3600+MINUTE(F236)*60+SECOND(F236))/$I$3/60),"0")&amp;"."&amp;TEXT(MOD((HOUR(F236)*3600+MINUTE(F236)*60+SECOND(F236))/$I$3,60),"00")&amp;"/km"</f>
        <v>5.40/km</v>
      </c>
      <c r="H236" s="14">
        <f>F236-$F$5</f>
        <v>0.012593275462962957</v>
      </c>
      <c r="I236" s="14">
        <f>F236-INDEX($F$5:$F$444,MATCH(D236,$D$5:$D$444,0))</f>
        <v>0.01199116898148148</v>
      </c>
    </row>
    <row r="237" spans="1:9" ht="15" customHeight="1">
      <c r="A237" s="13">
        <v>233</v>
      </c>
      <c r="B237" s="24" t="s">
        <v>428</v>
      </c>
      <c r="C237" s="24" t="s">
        <v>86</v>
      </c>
      <c r="D237" s="13" t="s">
        <v>123</v>
      </c>
      <c r="E237" s="24" t="s">
        <v>159</v>
      </c>
      <c r="F237" s="27">
        <v>0.035464085648148146</v>
      </c>
      <c r="G237" s="13" t="str">
        <f>TEXT(INT((HOUR(F237)*3600+MINUTE(F237)*60+SECOND(F237))/$I$3/60),"0")&amp;"."&amp;TEXT(MOD((HOUR(F237)*3600+MINUTE(F237)*60+SECOND(F237))/$I$3,60),"00")&amp;"/km"</f>
        <v>5.40/km</v>
      </c>
      <c r="H237" s="14">
        <f>F237-$F$5</f>
        <v>0.012593599537037033</v>
      </c>
      <c r="I237" s="14">
        <f>F237-INDEX($F$5:$F$444,MATCH(D237,$D$5:$D$444,0))</f>
        <v>0.010440023148148146</v>
      </c>
    </row>
    <row r="238" spans="1:9" ht="15" customHeight="1">
      <c r="A238" s="13">
        <v>234</v>
      </c>
      <c r="B238" s="24" t="s">
        <v>429</v>
      </c>
      <c r="C238" s="24" t="s">
        <v>93</v>
      </c>
      <c r="D238" s="13" t="s">
        <v>123</v>
      </c>
      <c r="E238" s="24" t="s">
        <v>173</v>
      </c>
      <c r="F238" s="27">
        <v>0.035475625</v>
      </c>
      <c r="G238" s="13" t="str">
        <f>TEXT(INT((HOUR(F238)*3600+MINUTE(F238)*60+SECOND(F238))/$I$3/60),"0")&amp;"."&amp;TEXT(MOD((HOUR(F238)*3600+MINUTE(F238)*60+SECOND(F238))/$I$3,60),"00")&amp;"/km"</f>
        <v>5.41/km</v>
      </c>
      <c r="H238" s="14">
        <f>F238-$F$5</f>
        <v>0.012605138888888884</v>
      </c>
      <c r="I238" s="14">
        <f>F238-INDEX($F$5:$F$444,MATCH(D238,$D$5:$D$444,0))</f>
        <v>0.010451562499999997</v>
      </c>
    </row>
    <row r="239" spans="1:9" ht="15" customHeight="1">
      <c r="A239" s="13">
        <v>235</v>
      </c>
      <c r="B239" s="24" t="s">
        <v>101</v>
      </c>
      <c r="C239" s="24" t="s">
        <v>210</v>
      </c>
      <c r="D239" s="13" t="s">
        <v>206</v>
      </c>
      <c r="E239" s="24" t="s">
        <v>119</v>
      </c>
      <c r="F239" s="27">
        <v>0.035498703703703706</v>
      </c>
      <c r="G239" s="13" t="str">
        <f>TEXT(INT((HOUR(F239)*3600+MINUTE(F239)*60+SECOND(F239))/$I$3/60),"0")&amp;"."&amp;TEXT(MOD((HOUR(F239)*3600+MINUTE(F239)*60+SECOND(F239))/$I$3,60),"00")&amp;"/km"</f>
        <v>5.41/km</v>
      </c>
      <c r="H239" s="14">
        <f>F239-$F$5</f>
        <v>0.012628217592592594</v>
      </c>
      <c r="I239" s="14">
        <f>F239-INDEX($F$5:$F$444,MATCH(D239,$D$5:$D$444,0))</f>
        <v>0.007257129629629631</v>
      </c>
    </row>
    <row r="240" spans="1:9" ht="15" customHeight="1">
      <c r="A240" s="13">
        <v>236</v>
      </c>
      <c r="B240" s="24" t="s">
        <v>430</v>
      </c>
      <c r="C240" s="24" t="s">
        <v>28</v>
      </c>
      <c r="D240" s="13" t="s">
        <v>111</v>
      </c>
      <c r="E240" s="24" t="s">
        <v>431</v>
      </c>
      <c r="F240" s="27">
        <v>0.035497731481481484</v>
      </c>
      <c r="G240" s="13" t="str">
        <f>TEXT(INT((HOUR(F240)*3600+MINUTE(F240)*60+SECOND(F240))/$I$3/60),"0")&amp;"."&amp;TEXT(MOD((HOUR(F240)*3600+MINUTE(F240)*60+SECOND(F240))/$I$3,60),"00")&amp;"/km"</f>
        <v>5.41/km</v>
      </c>
      <c r="H240" s="14">
        <f>F240-$F$5</f>
        <v>0.012627245370370372</v>
      </c>
      <c r="I240" s="14">
        <f>F240-INDEX($F$5:$F$444,MATCH(D240,$D$5:$D$444,0))</f>
        <v>0.012025138888888894</v>
      </c>
    </row>
    <row r="241" spans="1:9" ht="15" customHeight="1">
      <c r="A241" s="13">
        <v>237</v>
      </c>
      <c r="B241" s="24" t="s">
        <v>328</v>
      </c>
      <c r="C241" s="24" t="s">
        <v>104</v>
      </c>
      <c r="D241" s="13" t="s">
        <v>206</v>
      </c>
      <c r="E241" s="24" t="s">
        <v>218</v>
      </c>
      <c r="F241" s="27">
        <v>0.035509768518518524</v>
      </c>
      <c r="G241" s="13" t="str">
        <f>TEXT(INT((HOUR(F241)*3600+MINUTE(F241)*60+SECOND(F241))/$I$3/60),"0")&amp;"."&amp;TEXT(MOD((HOUR(F241)*3600+MINUTE(F241)*60+SECOND(F241))/$I$3,60),"00")&amp;"/km"</f>
        <v>5.41/km</v>
      </c>
      <c r="H241" s="14">
        <f>F241-$F$5</f>
        <v>0.012639282407407412</v>
      </c>
      <c r="I241" s="14">
        <f>F241-INDEX($F$5:$F$444,MATCH(D241,$D$5:$D$444,0))</f>
        <v>0.007268194444444449</v>
      </c>
    </row>
    <row r="242" spans="1:9" ht="15" customHeight="1">
      <c r="A242" s="13">
        <v>238</v>
      </c>
      <c r="B242" s="24" t="s">
        <v>432</v>
      </c>
      <c r="C242" s="24" t="s">
        <v>42</v>
      </c>
      <c r="D242" s="13" t="s">
        <v>111</v>
      </c>
      <c r="E242" s="24" t="s">
        <v>433</v>
      </c>
      <c r="F242" s="27">
        <v>0.035602615740740744</v>
      </c>
      <c r="G242" s="13" t="str">
        <f>TEXT(INT((HOUR(F242)*3600+MINUTE(F242)*60+SECOND(F242))/$I$3/60),"0")&amp;"."&amp;TEXT(MOD((HOUR(F242)*3600+MINUTE(F242)*60+SECOND(F242))/$I$3,60),"00")&amp;"/km"</f>
        <v>5.42/km</v>
      </c>
      <c r="H242" s="14">
        <f>F242-$F$5</f>
        <v>0.012732129629629631</v>
      </c>
      <c r="I242" s="14">
        <f>F242-INDEX($F$5:$F$444,MATCH(D242,$D$5:$D$444,0))</f>
        <v>0.012130023148148154</v>
      </c>
    </row>
    <row r="243" spans="1:9" ht="15" customHeight="1">
      <c r="A243" s="13">
        <v>239</v>
      </c>
      <c r="B243" s="24" t="s">
        <v>434</v>
      </c>
      <c r="C243" s="24" t="s">
        <v>25</v>
      </c>
      <c r="D243" s="13" t="s">
        <v>109</v>
      </c>
      <c r="E243" s="24" t="s">
        <v>148</v>
      </c>
      <c r="F243" s="27">
        <v>0.03561425925925926</v>
      </c>
      <c r="G243" s="13" t="str">
        <f>TEXT(INT((HOUR(F243)*3600+MINUTE(F243)*60+SECOND(F243))/$I$3/60),"0")&amp;"."&amp;TEXT(MOD((HOUR(F243)*3600+MINUTE(F243)*60+SECOND(F243))/$I$3,60),"00")&amp;"/km"</f>
        <v>5.42/km</v>
      </c>
      <c r="H243" s="14">
        <f>F243-$F$5</f>
        <v>0.01274377314814815</v>
      </c>
      <c r="I243" s="14">
        <f>F243-INDEX($F$5:$F$444,MATCH(D243,$D$5:$D$444,0))</f>
        <v>0.012685972222222227</v>
      </c>
    </row>
    <row r="244" spans="1:9" ht="15" customHeight="1">
      <c r="A244" s="13">
        <v>240</v>
      </c>
      <c r="B244" s="24" t="s">
        <v>435</v>
      </c>
      <c r="C244" s="24" t="s">
        <v>61</v>
      </c>
      <c r="D244" s="13" t="s">
        <v>390</v>
      </c>
      <c r="E244" s="24" t="s">
        <v>116</v>
      </c>
      <c r="F244" s="27">
        <v>0.035660381944444444</v>
      </c>
      <c r="G244" s="13" t="str">
        <f>TEXT(INT((HOUR(F244)*3600+MINUTE(F244)*60+SECOND(F244))/$I$3/60),"0")&amp;"."&amp;TEXT(MOD((HOUR(F244)*3600+MINUTE(F244)*60+SECOND(F244))/$I$3,60),"00")&amp;"/km"</f>
        <v>5.42/km</v>
      </c>
      <c r="H244" s="14">
        <f>F244-$F$5</f>
        <v>0.012789895833333332</v>
      </c>
      <c r="I244" s="14">
        <f>F244-INDEX($F$5:$F$444,MATCH(D244,$D$5:$D$444,0))</f>
        <v>0.001458078703703701</v>
      </c>
    </row>
    <row r="245" spans="1:9" ht="15" customHeight="1">
      <c r="A245" s="13">
        <v>241</v>
      </c>
      <c r="B245" s="24" t="s">
        <v>436</v>
      </c>
      <c r="C245" s="24" t="s">
        <v>60</v>
      </c>
      <c r="D245" s="13" t="s">
        <v>191</v>
      </c>
      <c r="E245" s="24" t="s">
        <v>620</v>
      </c>
      <c r="F245" s="27">
        <v>0.0356715162037037</v>
      </c>
      <c r="G245" s="13" t="str">
        <f>TEXT(INT((HOUR(F245)*3600+MINUTE(F245)*60+SECOND(F245))/$I$3/60),"0")&amp;"."&amp;TEXT(MOD((HOUR(F245)*3600+MINUTE(F245)*60+SECOND(F245))/$I$3,60),"00")&amp;"/km"</f>
        <v>5.42/km</v>
      </c>
      <c r="H245" s="14">
        <f>F245-$F$5</f>
        <v>0.012801030092592588</v>
      </c>
      <c r="I245" s="14">
        <f>F245-INDEX($F$5:$F$444,MATCH(D245,$D$5:$D$444,0))</f>
        <v>0.00777708333333333</v>
      </c>
    </row>
    <row r="246" spans="1:9" ht="15" customHeight="1">
      <c r="A246" s="13">
        <v>242</v>
      </c>
      <c r="B246" s="24" t="s">
        <v>437</v>
      </c>
      <c r="C246" s="24" t="s">
        <v>39</v>
      </c>
      <c r="D246" s="13" t="s">
        <v>123</v>
      </c>
      <c r="E246" s="24" t="s">
        <v>620</v>
      </c>
      <c r="F246" s="27">
        <v>0.035683819444444445</v>
      </c>
      <c r="G246" s="13" t="str">
        <f>TEXT(INT((HOUR(F246)*3600+MINUTE(F246)*60+SECOND(F246))/$I$3/60),"0")&amp;"."&amp;TEXT(MOD((HOUR(F246)*3600+MINUTE(F246)*60+SECOND(F246))/$I$3,60),"00")&amp;"/km"</f>
        <v>5.43/km</v>
      </c>
      <c r="H246" s="14">
        <f>F246-$F$5</f>
        <v>0.012813333333333333</v>
      </c>
      <c r="I246" s="14">
        <f>F246-INDEX($F$5:$F$444,MATCH(D246,$D$5:$D$444,0))</f>
        <v>0.010659756944444446</v>
      </c>
    </row>
    <row r="247" spans="1:9" ht="15" customHeight="1">
      <c r="A247" s="13">
        <v>243</v>
      </c>
      <c r="B247" s="24" t="s">
        <v>438</v>
      </c>
      <c r="C247" s="24" t="s">
        <v>92</v>
      </c>
      <c r="D247" s="13" t="s">
        <v>206</v>
      </c>
      <c r="E247" s="24" t="s">
        <v>218</v>
      </c>
      <c r="F247" s="27">
        <v>0.03569556712962963</v>
      </c>
      <c r="G247" s="13" t="str">
        <f>TEXT(INT((HOUR(F247)*3600+MINUTE(F247)*60+SECOND(F247))/$I$3/60),"0")&amp;"."&amp;TEXT(MOD((HOUR(F247)*3600+MINUTE(F247)*60+SECOND(F247))/$I$3,60),"00")&amp;"/km"</f>
        <v>5.43/km</v>
      </c>
      <c r="H247" s="14">
        <f>F247-$F$5</f>
        <v>0.012825081018518519</v>
      </c>
      <c r="I247" s="14">
        <f>F247-INDEX($F$5:$F$444,MATCH(D247,$D$5:$D$444,0))</f>
        <v>0.007453993055555556</v>
      </c>
    </row>
    <row r="248" spans="1:9" ht="15" customHeight="1">
      <c r="A248" s="13">
        <v>244</v>
      </c>
      <c r="B248" s="24" t="s">
        <v>439</v>
      </c>
      <c r="C248" s="24" t="s">
        <v>51</v>
      </c>
      <c r="D248" s="13" t="s">
        <v>121</v>
      </c>
      <c r="E248" s="24" t="s">
        <v>152</v>
      </c>
      <c r="F248" s="27">
        <v>0.03570681712962963</v>
      </c>
      <c r="G248" s="13" t="str">
        <f>TEXT(INT((HOUR(F248)*3600+MINUTE(F248)*60+SECOND(F248))/$I$3/60),"0")&amp;"."&amp;TEXT(MOD((HOUR(F248)*3600+MINUTE(F248)*60+SECOND(F248))/$I$3,60),"00")&amp;"/km"</f>
        <v>5.43/km</v>
      </c>
      <c r="H248" s="14">
        <f>F248-$F$5</f>
        <v>0.012836331018518516</v>
      </c>
      <c r="I248" s="14">
        <f>F248-INDEX($F$5:$F$444,MATCH(D248,$D$5:$D$444,0))</f>
        <v>0.010786886574074072</v>
      </c>
    </row>
    <row r="249" spans="1:9" ht="15" customHeight="1">
      <c r="A249" s="13">
        <v>245</v>
      </c>
      <c r="B249" s="24" t="s">
        <v>268</v>
      </c>
      <c r="C249" s="24" t="s">
        <v>440</v>
      </c>
      <c r="D249" s="13" t="s">
        <v>118</v>
      </c>
      <c r="E249" s="24" t="s">
        <v>173</v>
      </c>
      <c r="F249" s="27">
        <v>0.03575236111111111</v>
      </c>
      <c r="G249" s="13" t="str">
        <f>TEXT(INT((HOUR(F249)*3600+MINUTE(F249)*60+SECOND(F249))/$I$3/60),"0")&amp;"."&amp;TEXT(MOD((HOUR(F249)*3600+MINUTE(F249)*60+SECOND(F249))/$I$3,60),"00")&amp;"/km"</f>
        <v>5.43/km</v>
      </c>
      <c r="H249" s="14">
        <f>F249-$F$5</f>
        <v>0.012881874999999997</v>
      </c>
      <c r="I249" s="14">
        <f>F249-INDEX($F$5:$F$444,MATCH(D249,$D$5:$D$444,0))</f>
        <v>0.011469444444444445</v>
      </c>
    </row>
    <row r="250" spans="1:9" ht="15" customHeight="1">
      <c r="A250" s="13">
        <v>246</v>
      </c>
      <c r="B250" s="24" t="s">
        <v>441</v>
      </c>
      <c r="C250" s="24" t="s">
        <v>380</v>
      </c>
      <c r="D250" s="13" t="s">
        <v>243</v>
      </c>
      <c r="E250" s="24" t="s">
        <v>113</v>
      </c>
      <c r="F250" s="27">
        <v>0.03576461805555555</v>
      </c>
      <c r="G250" s="13" t="str">
        <f>TEXT(INT((HOUR(F250)*3600+MINUTE(F250)*60+SECOND(F250))/$I$3/60),"0")&amp;"."&amp;TEXT(MOD((HOUR(F250)*3600+MINUTE(F250)*60+SECOND(F250))/$I$3,60),"00")&amp;"/km"</f>
        <v>5.43/km</v>
      </c>
      <c r="H250" s="14">
        <f>F250-$F$5</f>
        <v>0.012894131944444439</v>
      </c>
      <c r="I250" s="14">
        <f>F250-INDEX($F$5:$F$444,MATCH(D250,$D$5:$D$444,0))</f>
        <v>0.006169050925925925</v>
      </c>
    </row>
    <row r="251" spans="1:9" ht="15" customHeight="1">
      <c r="A251" s="13">
        <v>247</v>
      </c>
      <c r="B251" s="24" t="s">
        <v>442</v>
      </c>
      <c r="C251" s="24" t="s">
        <v>42</v>
      </c>
      <c r="D251" s="13" t="s">
        <v>118</v>
      </c>
      <c r="E251" s="24" t="s">
        <v>443</v>
      </c>
      <c r="F251" s="27">
        <v>0.03577604166666667</v>
      </c>
      <c r="G251" s="13" t="str">
        <f>TEXT(INT((HOUR(F251)*3600+MINUTE(F251)*60+SECOND(F251))/$I$3/60),"0")&amp;"."&amp;TEXT(MOD((HOUR(F251)*3600+MINUTE(F251)*60+SECOND(F251))/$I$3,60),"00")&amp;"/km"</f>
        <v>5.43/km</v>
      </c>
      <c r="H251" s="14">
        <f>F251-$F$5</f>
        <v>0.012905555555555556</v>
      </c>
      <c r="I251" s="14">
        <f>F251-INDEX($F$5:$F$444,MATCH(D251,$D$5:$D$444,0))</f>
        <v>0.011493125000000003</v>
      </c>
    </row>
    <row r="252" spans="1:9" ht="15" customHeight="1">
      <c r="A252" s="13">
        <v>248</v>
      </c>
      <c r="B252" s="24" t="s">
        <v>102</v>
      </c>
      <c r="C252" s="24" t="s">
        <v>444</v>
      </c>
      <c r="D252" s="13" t="s">
        <v>111</v>
      </c>
      <c r="E252" s="24" t="s">
        <v>290</v>
      </c>
      <c r="F252" s="27">
        <v>0.03579894675925926</v>
      </c>
      <c r="G252" s="13" t="str">
        <f>TEXT(INT((HOUR(F252)*3600+MINUTE(F252)*60+SECOND(F252))/$I$3/60),"0")&amp;"."&amp;TEXT(MOD((HOUR(F252)*3600+MINUTE(F252)*60+SECOND(F252))/$I$3,60),"00")&amp;"/km"</f>
        <v>5.44/km</v>
      </c>
      <c r="H252" s="14">
        <f>F252-$F$5</f>
        <v>0.012928460648148146</v>
      </c>
      <c r="I252" s="14">
        <f>F252-INDEX($F$5:$F$444,MATCH(D252,$D$5:$D$444,0))</f>
        <v>0.012326354166666668</v>
      </c>
    </row>
    <row r="253" spans="1:9" ht="15" customHeight="1">
      <c r="A253" s="13">
        <v>249</v>
      </c>
      <c r="B253" s="24" t="s">
        <v>445</v>
      </c>
      <c r="C253" s="24" t="s">
        <v>35</v>
      </c>
      <c r="D253" s="13" t="s">
        <v>206</v>
      </c>
      <c r="E253" s="24" t="s">
        <v>173</v>
      </c>
      <c r="F253" s="27">
        <v>0.03584502314814814</v>
      </c>
      <c r="G253" s="13" t="str">
        <f>TEXT(INT((HOUR(F253)*3600+MINUTE(F253)*60+SECOND(F253))/$I$3/60),"0")&amp;"."&amp;TEXT(MOD((HOUR(F253)*3600+MINUTE(F253)*60+SECOND(F253))/$I$3,60),"00")&amp;"/km"</f>
        <v>5.44/km</v>
      </c>
      <c r="H253" s="14">
        <f>F253-$F$5</f>
        <v>0.012974537037037031</v>
      </c>
      <c r="I253" s="14">
        <f>F253-INDEX($F$5:$F$444,MATCH(D253,$D$5:$D$444,0))</f>
        <v>0.007603449074074068</v>
      </c>
    </row>
    <row r="254" spans="1:9" ht="15" customHeight="1">
      <c r="A254" s="13">
        <v>250</v>
      </c>
      <c r="B254" s="24" t="s">
        <v>446</v>
      </c>
      <c r="C254" s="24" t="s">
        <v>447</v>
      </c>
      <c r="D254" s="13" t="s">
        <v>360</v>
      </c>
      <c r="E254" s="24" t="s">
        <v>134</v>
      </c>
      <c r="F254" s="27">
        <v>0.03586842592592593</v>
      </c>
      <c r="G254" s="13" t="str">
        <f>TEXT(INT((HOUR(F254)*3600+MINUTE(F254)*60+SECOND(F254))/$I$3/60),"0")&amp;"."&amp;TEXT(MOD((HOUR(F254)*3600+MINUTE(F254)*60+SECOND(F254))/$I$3,60),"00")&amp;"/km"</f>
        <v>5.44/km</v>
      </c>
      <c r="H254" s="14">
        <f>F254-$F$5</f>
        <v>0.012997939814814816</v>
      </c>
      <c r="I254" s="14">
        <f>F254-INDEX($F$5:$F$444,MATCH(D254,$D$5:$D$444,0))</f>
        <v>0.0032754976851851886</v>
      </c>
    </row>
    <row r="255" spans="1:9" ht="15" customHeight="1">
      <c r="A255" s="13">
        <v>251</v>
      </c>
      <c r="B255" s="24" t="s">
        <v>90</v>
      </c>
      <c r="C255" s="24" t="s">
        <v>44</v>
      </c>
      <c r="D255" s="13" t="s">
        <v>123</v>
      </c>
      <c r="E255" s="24" t="s">
        <v>618</v>
      </c>
      <c r="F255" s="27">
        <v>0.035915219907407404</v>
      </c>
      <c r="G255" s="13" t="str">
        <f>TEXT(INT((HOUR(F255)*3600+MINUTE(F255)*60+SECOND(F255))/$I$3/60),"0")&amp;"."&amp;TEXT(MOD((HOUR(F255)*3600+MINUTE(F255)*60+SECOND(F255))/$I$3,60),"00")&amp;"/km"</f>
        <v>5.45/km</v>
      </c>
      <c r="H255" s="14">
        <f>F255-$F$5</f>
        <v>0.013044733796296292</v>
      </c>
      <c r="I255" s="14">
        <f>F255-INDEX($F$5:$F$444,MATCH(D255,$D$5:$D$444,0))</f>
        <v>0.010891157407407405</v>
      </c>
    </row>
    <row r="256" spans="1:9" ht="15" customHeight="1">
      <c r="A256" s="13">
        <v>252</v>
      </c>
      <c r="B256" s="24" t="s">
        <v>448</v>
      </c>
      <c r="C256" s="24" t="s">
        <v>42</v>
      </c>
      <c r="D256" s="13" t="s">
        <v>123</v>
      </c>
      <c r="E256" s="24" t="s">
        <v>134</v>
      </c>
      <c r="F256" s="27">
        <v>0.035926041666666665</v>
      </c>
      <c r="G256" s="13" t="str">
        <f>TEXT(INT((HOUR(F256)*3600+MINUTE(F256)*60+SECOND(F256))/$I$3/60),"0")&amp;"."&amp;TEXT(MOD((HOUR(F256)*3600+MINUTE(F256)*60+SECOND(F256))/$I$3,60),"00")&amp;"/km"</f>
        <v>5.45/km</v>
      </c>
      <c r="H256" s="14">
        <f>F256-$F$5</f>
        <v>0.013055555555555553</v>
      </c>
      <c r="I256" s="14">
        <f>F256-INDEX($F$5:$F$444,MATCH(D256,$D$5:$D$444,0))</f>
        <v>0.010901979166666666</v>
      </c>
    </row>
    <row r="257" spans="1:9" ht="15" customHeight="1">
      <c r="A257" s="13">
        <v>253</v>
      </c>
      <c r="B257" s="24" t="s">
        <v>449</v>
      </c>
      <c r="C257" s="24" t="s">
        <v>40</v>
      </c>
      <c r="D257" s="13" t="s">
        <v>118</v>
      </c>
      <c r="E257" s="24" t="s">
        <v>126</v>
      </c>
      <c r="F257" s="27">
        <v>0.03592662037037037</v>
      </c>
      <c r="G257" s="13" t="str">
        <f>TEXT(INT((HOUR(F257)*3600+MINUTE(F257)*60+SECOND(F257))/$I$3/60),"0")&amp;"."&amp;TEXT(MOD((HOUR(F257)*3600+MINUTE(F257)*60+SECOND(F257))/$I$3,60),"00")&amp;"/km"</f>
        <v>5.45/km</v>
      </c>
      <c r="H257" s="14">
        <f>F257-$F$5</f>
        <v>0.01305613425925926</v>
      </c>
      <c r="I257" s="14">
        <f>F257-INDEX($F$5:$F$444,MATCH(D257,$D$5:$D$444,0))</f>
        <v>0.011643703703703708</v>
      </c>
    </row>
    <row r="258" spans="1:9" ht="15" customHeight="1">
      <c r="A258" s="13">
        <v>254</v>
      </c>
      <c r="B258" s="24" t="s">
        <v>450</v>
      </c>
      <c r="C258" s="24" t="s">
        <v>451</v>
      </c>
      <c r="D258" s="13" t="s">
        <v>170</v>
      </c>
      <c r="E258" s="24" t="s">
        <v>620</v>
      </c>
      <c r="F258" s="27">
        <v>0.036018703703703706</v>
      </c>
      <c r="G258" s="13" t="str">
        <f>TEXT(INT((HOUR(F258)*3600+MINUTE(F258)*60+SECOND(F258))/$I$3/60),"0")&amp;"."&amp;TEXT(MOD((HOUR(F258)*3600+MINUTE(F258)*60+SECOND(F258))/$I$3,60),"00")&amp;"/km"</f>
        <v>5.46/km</v>
      </c>
      <c r="H258" s="14">
        <f>F258-$F$5</f>
        <v>0.013148217592592593</v>
      </c>
      <c r="I258" s="14">
        <f>F258-INDEX($F$5:$F$444,MATCH(D258,$D$5:$D$444,0))</f>
        <v>0.008645254629629631</v>
      </c>
    </row>
    <row r="259" spans="1:9" ht="15" customHeight="1">
      <c r="A259" s="13">
        <v>255</v>
      </c>
      <c r="B259" s="24" t="s">
        <v>452</v>
      </c>
      <c r="C259" s="24" t="s">
        <v>96</v>
      </c>
      <c r="D259" s="13" t="s">
        <v>121</v>
      </c>
      <c r="E259" s="24" t="s">
        <v>620</v>
      </c>
      <c r="F259" s="27">
        <v>0.03610008101851852</v>
      </c>
      <c r="G259" s="13" t="str">
        <f>TEXT(INT((HOUR(F259)*3600+MINUTE(F259)*60+SECOND(F259))/$I$3/60),"0")&amp;"."&amp;TEXT(MOD((HOUR(F259)*3600+MINUTE(F259)*60+SECOND(F259))/$I$3,60),"00")&amp;"/km"</f>
        <v>5.47/km</v>
      </c>
      <c r="H259" s="14">
        <f>F259-$F$5</f>
        <v>0.013229594907407407</v>
      </c>
      <c r="I259" s="14">
        <f>F259-INDEX($F$5:$F$444,MATCH(D259,$D$5:$D$444,0))</f>
        <v>0.011180150462962963</v>
      </c>
    </row>
    <row r="260" spans="1:9" ht="15" customHeight="1">
      <c r="A260" s="13">
        <v>256</v>
      </c>
      <c r="B260" s="24" t="s">
        <v>453</v>
      </c>
      <c r="C260" s="24" t="s">
        <v>42</v>
      </c>
      <c r="D260" s="13" t="s">
        <v>121</v>
      </c>
      <c r="E260" s="24" t="s">
        <v>620</v>
      </c>
      <c r="F260" s="27">
        <v>0.0360996875</v>
      </c>
      <c r="G260" s="13" t="str">
        <f>TEXT(INT((HOUR(F260)*3600+MINUTE(F260)*60+SECOND(F260))/$I$3/60),"0")&amp;"."&amp;TEXT(MOD((HOUR(F260)*3600+MINUTE(F260)*60+SECOND(F260))/$I$3,60),"00")&amp;"/km"</f>
        <v>5.47/km</v>
      </c>
      <c r="H260" s="14">
        <f>F260-$F$5</f>
        <v>0.013229201388888886</v>
      </c>
      <c r="I260" s="14">
        <f>F260-INDEX($F$5:$F$444,MATCH(D260,$D$5:$D$444,0))</f>
        <v>0.011179756944444442</v>
      </c>
    </row>
    <row r="261" spans="1:9" ht="15" customHeight="1">
      <c r="A261" s="13">
        <v>257</v>
      </c>
      <c r="B261" s="24" t="s">
        <v>454</v>
      </c>
      <c r="C261" s="24" t="s">
        <v>2</v>
      </c>
      <c r="D261" s="13" t="s">
        <v>258</v>
      </c>
      <c r="E261" s="24" t="s">
        <v>173</v>
      </c>
      <c r="F261" s="27">
        <v>0.03609958333333334</v>
      </c>
      <c r="G261" s="13" t="str">
        <f>TEXT(INT((HOUR(F261)*3600+MINUTE(F261)*60+SECOND(F261))/$I$3/60),"0")&amp;"."&amp;TEXT(MOD((HOUR(F261)*3600+MINUTE(F261)*60+SECOND(F261))/$I$3,60),"00")&amp;"/km"</f>
        <v>5.47/km</v>
      </c>
      <c r="H261" s="14">
        <f>F261-$F$5</f>
        <v>0.013229097222222225</v>
      </c>
      <c r="I261" s="14">
        <f>F261-INDEX($F$5:$F$444,MATCH(D261,$D$5:$D$444,0))</f>
        <v>0.006087349537037042</v>
      </c>
    </row>
    <row r="262" spans="1:9" ht="15" customHeight="1">
      <c r="A262" s="13">
        <v>258</v>
      </c>
      <c r="B262" s="24" t="s">
        <v>455</v>
      </c>
      <c r="C262" s="24" t="s">
        <v>96</v>
      </c>
      <c r="D262" s="13" t="s">
        <v>121</v>
      </c>
      <c r="E262" s="24" t="s">
        <v>159</v>
      </c>
      <c r="F262" s="27">
        <v>0.036192997685185184</v>
      </c>
      <c r="G262" s="13" t="str">
        <f>TEXT(INT((HOUR(F262)*3600+MINUTE(F262)*60+SECOND(F262))/$I$3/60),"0")&amp;"."&amp;TEXT(MOD((HOUR(F262)*3600+MINUTE(F262)*60+SECOND(F262))/$I$3,60),"00")&amp;"/km"</f>
        <v>5.47/km</v>
      </c>
      <c r="H262" s="14">
        <f>F262-$F$5</f>
        <v>0.013322511574074072</v>
      </c>
      <c r="I262" s="14">
        <f>F262-INDEX($F$5:$F$444,MATCH(D262,$D$5:$D$444,0))</f>
        <v>0.011273067129629628</v>
      </c>
    </row>
    <row r="263" spans="1:9" ht="15" customHeight="1">
      <c r="A263" s="13">
        <v>259</v>
      </c>
      <c r="B263" s="24" t="s">
        <v>456</v>
      </c>
      <c r="C263" s="24" t="s">
        <v>48</v>
      </c>
      <c r="D263" s="13" t="s">
        <v>111</v>
      </c>
      <c r="E263" s="24" t="s">
        <v>621</v>
      </c>
      <c r="F263" s="27">
        <v>0.0362618287037037</v>
      </c>
      <c r="G263" s="13" t="str">
        <f>TEXT(INT((HOUR(F263)*3600+MINUTE(F263)*60+SECOND(F263))/$I$3/60),"0")&amp;"."&amp;TEXT(MOD((HOUR(F263)*3600+MINUTE(F263)*60+SECOND(F263))/$I$3,60),"00")&amp;"/km"</f>
        <v>5.48/km</v>
      </c>
      <c r="H263" s="14">
        <f>F263-$F$5</f>
        <v>0.01339134259259259</v>
      </c>
      <c r="I263" s="14">
        <f>F263-INDEX($F$5:$F$444,MATCH(D263,$D$5:$D$444,0))</f>
        <v>0.012789236111111112</v>
      </c>
    </row>
    <row r="264" spans="1:9" ht="15" customHeight="1">
      <c r="A264" s="13">
        <v>260</v>
      </c>
      <c r="B264" s="24" t="s">
        <v>457</v>
      </c>
      <c r="C264" s="24" t="s">
        <v>78</v>
      </c>
      <c r="D264" s="13" t="s">
        <v>360</v>
      </c>
      <c r="E264" s="24" t="s">
        <v>173</v>
      </c>
      <c r="F264" s="27">
        <v>0.03627427083333333</v>
      </c>
      <c r="G264" s="13" t="str">
        <f>TEXT(INT((HOUR(F264)*3600+MINUTE(F264)*60+SECOND(F264))/$I$3/60),"0")&amp;"."&amp;TEXT(MOD((HOUR(F264)*3600+MINUTE(F264)*60+SECOND(F264))/$I$3,60),"00")&amp;"/km"</f>
        <v>5.48/km</v>
      </c>
      <c r="H264" s="14">
        <f>F264-$F$5</f>
        <v>0.013403784722222218</v>
      </c>
      <c r="I264" s="14">
        <f>F264-INDEX($F$5:$F$444,MATCH(D264,$D$5:$D$444,0))</f>
        <v>0.0036813425925925902</v>
      </c>
    </row>
    <row r="265" spans="1:9" ht="15" customHeight="1">
      <c r="A265" s="13">
        <v>261</v>
      </c>
      <c r="B265" s="24" t="s">
        <v>458</v>
      </c>
      <c r="C265" s="24" t="s">
        <v>459</v>
      </c>
      <c r="D265" s="13" t="s">
        <v>415</v>
      </c>
      <c r="E265" s="24" t="s">
        <v>620</v>
      </c>
      <c r="F265" s="27">
        <v>0.03630815972222222</v>
      </c>
      <c r="G265" s="13" t="str">
        <f>TEXT(INT((HOUR(F265)*3600+MINUTE(F265)*60+SECOND(F265))/$I$3/60),"0")&amp;"."&amp;TEXT(MOD((HOUR(F265)*3600+MINUTE(F265)*60+SECOND(F265))/$I$3,60),"00")&amp;"/km"</f>
        <v>5.49/km</v>
      </c>
      <c r="H265" s="14">
        <f>F265-$F$5</f>
        <v>0.013437673611111107</v>
      </c>
      <c r="I265" s="14">
        <f>F265-INDEX($F$5:$F$444,MATCH(D265,$D$5:$D$444,0))</f>
        <v>0.001087557870370369</v>
      </c>
    </row>
    <row r="266" spans="1:9" ht="15" customHeight="1">
      <c r="A266" s="13">
        <v>262</v>
      </c>
      <c r="B266" s="24" t="s">
        <v>460</v>
      </c>
      <c r="C266" s="24" t="s">
        <v>23</v>
      </c>
      <c r="D266" s="13" t="s">
        <v>106</v>
      </c>
      <c r="E266" s="24" t="s">
        <v>621</v>
      </c>
      <c r="F266" s="27">
        <v>0.03635453703703704</v>
      </c>
      <c r="G266" s="13" t="str">
        <f>TEXT(INT((HOUR(F266)*3600+MINUTE(F266)*60+SECOND(F266))/$I$3/60),"0")&amp;"."&amp;TEXT(MOD((HOUR(F266)*3600+MINUTE(F266)*60+SECOND(F266))/$I$3,60),"00")&amp;"/km"</f>
        <v>5.49/km</v>
      </c>
      <c r="H266" s="14">
        <f>F266-$F$5</f>
        <v>0.013484050925925927</v>
      </c>
      <c r="I266" s="14">
        <f>F266-INDEX($F$5:$F$444,MATCH(D266,$D$5:$D$444,0))</f>
        <v>0.013484050925925927</v>
      </c>
    </row>
    <row r="267" spans="1:9" ht="15" customHeight="1">
      <c r="A267" s="13">
        <v>263</v>
      </c>
      <c r="B267" s="24" t="s">
        <v>413</v>
      </c>
      <c r="C267" s="24" t="s">
        <v>54</v>
      </c>
      <c r="D267" s="13" t="s">
        <v>243</v>
      </c>
      <c r="E267" s="24" t="s">
        <v>124</v>
      </c>
      <c r="F267" s="27">
        <v>0.03636679398148148</v>
      </c>
      <c r="G267" s="13" t="str">
        <f>TEXT(INT((HOUR(F267)*3600+MINUTE(F267)*60+SECOND(F267))/$I$3/60),"0")&amp;"."&amp;TEXT(MOD((HOUR(F267)*3600+MINUTE(F267)*60+SECOND(F267))/$I$3,60),"00")&amp;"/km"</f>
        <v>5.49/km</v>
      </c>
      <c r="H267" s="14">
        <f>F267-$F$5</f>
        <v>0.013496307870370369</v>
      </c>
      <c r="I267" s="14">
        <f>F267-INDEX($F$5:$F$444,MATCH(D267,$D$5:$D$444,0))</f>
        <v>0.006771226851851855</v>
      </c>
    </row>
    <row r="268" spans="1:9" ht="15" customHeight="1">
      <c r="A268" s="13">
        <v>264</v>
      </c>
      <c r="B268" s="24" t="s">
        <v>461</v>
      </c>
      <c r="C268" s="24" t="s">
        <v>83</v>
      </c>
      <c r="D268" s="13" t="s">
        <v>415</v>
      </c>
      <c r="E268" s="24" t="s">
        <v>620</v>
      </c>
      <c r="F268" s="27">
        <v>0.03648260416666667</v>
      </c>
      <c r="G268" s="13" t="str">
        <f>TEXT(INT((HOUR(F268)*3600+MINUTE(F268)*60+SECOND(F268))/$I$3/60),"0")&amp;"."&amp;TEXT(MOD((HOUR(F268)*3600+MINUTE(F268)*60+SECOND(F268))/$I$3,60),"00")&amp;"/km"</f>
        <v>5.50/km</v>
      </c>
      <c r="H268" s="14">
        <f>F268-$F$5</f>
        <v>0.013612118055555556</v>
      </c>
      <c r="I268" s="14">
        <f>F268-INDEX($F$5:$F$444,MATCH(D268,$D$5:$D$444,0))</f>
        <v>0.0012620023148148182</v>
      </c>
    </row>
    <row r="269" spans="1:9" ht="15" customHeight="1">
      <c r="A269" s="13">
        <v>265</v>
      </c>
      <c r="B269" s="24" t="s">
        <v>462</v>
      </c>
      <c r="C269" s="24" t="s">
        <v>231</v>
      </c>
      <c r="D269" s="13" t="s">
        <v>206</v>
      </c>
      <c r="E269" s="24" t="s">
        <v>218</v>
      </c>
      <c r="F269" s="27">
        <v>0.03652886574074074</v>
      </c>
      <c r="G269" s="13" t="str">
        <f>TEXT(INT((HOUR(F269)*3600+MINUTE(F269)*60+SECOND(F269))/$I$3/60),"0")&amp;"."&amp;TEXT(MOD((HOUR(F269)*3600+MINUTE(F269)*60+SECOND(F269))/$I$3,60),"00")&amp;"/km"</f>
        <v>5.51/km</v>
      </c>
      <c r="H269" s="14">
        <f>F269-$F$5</f>
        <v>0.013658379629629628</v>
      </c>
      <c r="I269" s="14">
        <f>F269-INDEX($F$5:$F$444,MATCH(D269,$D$5:$D$444,0))</f>
        <v>0.008287291666666665</v>
      </c>
    </row>
    <row r="270" spans="1:9" ht="15" customHeight="1">
      <c r="A270" s="13">
        <v>266</v>
      </c>
      <c r="B270" s="24" t="s">
        <v>463</v>
      </c>
      <c r="C270" s="24" t="s">
        <v>369</v>
      </c>
      <c r="D270" s="13" t="s">
        <v>186</v>
      </c>
      <c r="E270" s="24" t="s">
        <v>173</v>
      </c>
      <c r="F270" s="27">
        <v>0.03656336805555555</v>
      </c>
      <c r="G270" s="13" t="str">
        <f>TEXT(INT((HOUR(F270)*3600+MINUTE(F270)*60+SECOND(F270))/$I$3/60),"0")&amp;"."&amp;TEXT(MOD((HOUR(F270)*3600+MINUTE(F270)*60+SECOND(F270))/$I$3,60),"00")&amp;"/km"</f>
        <v>5.51/km</v>
      </c>
      <c r="H270" s="14">
        <f>F270-$F$5</f>
        <v>0.01369288194444444</v>
      </c>
      <c r="I270" s="14">
        <f>F270-INDEX($F$5:$F$444,MATCH(D270,$D$5:$D$444,0))</f>
        <v>0.008762187499999994</v>
      </c>
    </row>
    <row r="271" spans="1:9" ht="15" customHeight="1">
      <c r="A271" s="13">
        <v>267</v>
      </c>
      <c r="B271" s="24" t="s">
        <v>464</v>
      </c>
      <c r="C271" s="24" t="s">
        <v>250</v>
      </c>
      <c r="D271" s="13" t="s">
        <v>121</v>
      </c>
      <c r="E271" s="24" t="s">
        <v>173</v>
      </c>
      <c r="F271" s="27">
        <v>0.03657494212962963</v>
      </c>
      <c r="G271" s="13" t="str">
        <f>TEXT(INT((HOUR(F271)*3600+MINUTE(F271)*60+SECOND(F271))/$I$3/60),"0")&amp;"."&amp;TEXT(MOD((HOUR(F271)*3600+MINUTE(F271)*60+SECOND(F271))/$I$3,60),"00")&amp;"/km"</f>
        <v>5.51/km</v>
      </c>
      <c r="H271" s="14">
        <f>F271-$F$5</f>
        <v>0.01370445601851852</v>
      </c>
      <c r="I271" s="14">
        <f>F271-INDEX($F$5:$F$444,MATCH(D271,$D$5:$D$444,0))</f>
        <v>0.011655011574074076</v>
      </c>
    </row>
    <row r="272" spans="1:9" ht="15" customHeight="1">
      <c r="A272" s="13">
        <v>268</v>
      </c>
      <c r="B272" s="24" t="s">
        <v>465</v>
      </c>
      <c r="C272" s="24" t="s">
        <v>466</v>
      </c>
      <c r="D272" s="13" t="s">
        <v>353</v>
      </c>
      <c r="E272" s="24" t="s">
        <v>313</v>
      </c>
      <c r="F272" s="27">
        <v>0.03658622685185185</v>
      </c>
      <c r="G272" s="13" t="str">
        <f>TEXT(INT((HOUR(F272)*3600+MINUTE(F272)*60+SECOND(F272))/$I$3/60),"0")&amp;"."&amp;TEXT(MOD((HOUR(F272)*3600+MINUTE(F272)*60+SECOND(F272))/$I$3,60),"00")&amp;"/km"</f>
        <v>5.51/km</v>
      </c>
      <c r="H272" s="14">
        <f>F272-$F$5</f>
        <v>0.01371574074074074</v>
      </c>
      <c r="I272" s="14">
        <f>F272-INDEX($F$5:$F$444,MATCH(D272,$D$5:$D$444,0))</f>
        <v>0.004085682870370373</v>
      </c>
    </row>
    <row r="273" spans="1:9" ht="15" customHeight="1">
      <c r="A273" s="13">
        <v>269</v>
      </c>
      <c r="B273" s="24" t="s">
        <v>467</v>
      </c>
      <c r="C273" s="24" t="s">
        <v>29</v>
      </c>
      <c r="D273" s="13" t="s">
        <v>123</v>
      </c>
      <c r="E273" s="24" t="s">
        <v>618</v>
      </c>
      <c r="F273" s="27">
        <v>0.036609166666666665</v>
      </c>
      <c r="G273" s="13" t="str">
        <f>TEXT(INT((HOUR(F273)*3600+MINUTE(F273)*60+SECOND(F273))/$I$3/60),"0")&amp;"."&amp;TEXT(MOD((HOUR(F273)*3600+MINUTE(F273)*60+SECOND(F273))/$I$3,60),"00")&amp;"/km"</f>
        <v>5.51/km</v>
      </c>
      <c r="H273" s="14">
        <f>F273-$F$5</f>
        <v>0.013738680555555553</v>
      </c>
      <c r="I273" s="14">
        <f>F273-INDEX($F$5:$F$444,MATCH(D273,$D$5:$D$444,0))</f>
        <v>0.011585104166666665</v>
      </c>
    </row>
    <row r="274" spans="1:9" ht="15" customHeight="1">
      <c r="A274" s="13">
        <v>270</v>
      </c>
      <c r="B274" s="24" t="s">
        <v>468</v>
      </c>
      <c r="C274" s="24" t="s">
        <v>469</v>
      </c>
      <c r="D274" s="13" t="s">
        <v>206</v>
      </c>
      <c r="E274" s="24" t="s">
        <v>290</v>
      </c>
      <c r="F274" s="27">
        <v>0.036771238425925924</v>
      </c>
      <c r="G274" s="13" t="str">
        <f>TEXT(INT((HOUR(F274)*3600+MINUTE(F274)*60+SECOND(F274))/$I$3/60),"0")&amp;"."&amp;TEXT(MOD((HOUR(F274)*3600+MINUTE(F274)*60+SECOND(F274))/$I$3,60),"00")&amp;"/km"</f>
        <v>5.53/km</v>
      </c>
      <c r="H274" s="14">
        <f>F274-$F$5</f>
        <v>0.013900752314814812</v>
      </c>
      <c r="I274" s="14">
        <f>F274-INDEX($F$5:$F$444,MATCH(D274,$D$5:$D$444,0))</f>
        <v>0.008529664351851849</v>
      </c>
    </row>
    <row r="275" spans="1:9" ht="15" customHeight="1">
      <c r="A275" s="13">
        <v>271</v>
      </c>
      <c r="B275" s="24" t="s">
        <v>470</v>
      </c>
      <c r="C275" s="24" t="s">
        <v>42</v>
      </c>
      <c r="D275" s="13" t="s">
        <v>106</v>
      </c>
      <c r="E275" s="24" t="s">
        <v>173</v>
      </c>
      <c r="F275" s="27">
        <v>0.03682888888888889</v>
      </c>
      <c r="G275" s="13" t="str">
        <f>TEXT(INT((HOUR(F275)*3600+MINUTE(F275)*60+SECOND(F275))/$I$3/60),"0")&amp;"."&amp;TEXT(MOD((HOUR(F275)*3600+MINUTE(F275)*60+SECOND(F275))/$I$3,60),"00")&amp;"/km"</f>
        <v>5.54/km</v>
      </c>
      <c r="H275" s="14">
        <f>F275-$F$5</f>
        <v>0.013958402777777778</v>
      </c>
      <c r="I275" s="14">
        <f>F275-INDEX($F$5:$F$444,MATCH(D275,$D$5:$D$444,0))</f>
        <v>0.013958402777777778</v>
      </c>
    </row>
    <row r="276" spans="1:9" ht="15" customHeight="1">
      <c r="A276" s="13">
        <v>272</v>
      </c>
      <c r="B276" s="24" t="s">
        <v>471</v>
      </c>
      <c r="C276" s="24" t="s">
        <v>472</v>
      </c>
      <c r="D276" s="13" t="s">
        <v>473</v>
      </c>
      <c r="E276" s="24" t="s">
        <v>122</v>
      </c>
      <c r="F276" s="27">
        <v>0.03686434027777778</v>
      </c>
      <c r="G276" s="13" t="str">
        <f>TEXT(INT((HOUR(F276)*3600+MINUTE(F276)*60+SECOND(F276))/$I$3/60),"0")&amp;"."&amp;TEXT(MOD((HOUR(F276)*3600+MINUTE(F276)*60+SECOND(F276))/$I$3,60),"00")&amp;"/km"</f>
        <v>5.54/km</v>
      </c>
      <c r="H276" s="14">
        <f>F276-$F$5</f>
        <v>0.01399385416666667</v>
      </c>
      <c r="I276" s="14">
        <f>F276-INDEX($F$5:$F$444,MATCH(D276,$D$5:$D$444,0))</f>
        <v>0</v>
      </c>
    </row>
    <row r="277" spans="1:9" ht="15" customHeight="1">
      <c r="A277" s="13">
        <v>273</v>
      </c>
      <c r="B277" s="24" t="s">
        <v>474</v>
      </c>
      <c r="C277" s="24" t="s">
        <v>36</v>
      </c>
      <c r="D277" s="13" t="s">
        <v>106</v>
      </c>
      <c r="E277" s="24" t="s">
        <v>113</v>
      </c>
      <c r="F277" s="27">
        <v>0.036875185185185184</v>
      </c>
      <c r="G277" s="13" t="str">
        <f>TEXT(INT((HOUR(F277)*3600+MINUTE(F277)*60+SECOND(F277))/$I$3/60),"0")&amp;"."&amp;TEXT(MOD((HOUR(F277)*3600+MINUTE(F277)*60+SECOND(F277))/$I$3,60),"00")&amp;"/km"</f>
        <v>5.54/km</v>
      </c>
      <c r="H277" s="14">
        <f>F277-$F$5</f>
        <v>0.014004699074074072</v>
      </c>
      <c r="I277" s="14">
        <f>F277-INDEX($F$5:$F$444,MATCH(D277,$D$5:$D$444,0))</f>
        <v>0.014004699074074072</v>
      </c>
    </row>
    <row r="278" spans="1:9" ht="15" customHeight="1">
      <c r="A278" s="13">
        <v>274</v>
      </c>
      <c r="B278" s="24" t="s">
        <v>475</v>
      </c>
      <c r="C278" s="24" t="s">
        <v>97</v>
      </c>
      <c r="D278" s="13" t="s">
        <v>111</v>
      </c>
      <c r="E278" s="24" t="s">
        <v>113</v>
      </c>
      <c r="F278" s="27">
        <v>0.03692209490740741</v>
      </c>
      <c r="G278" s="13" t="str">
        <f>TEXT(INT((HOUR(F278)*3600+MINUTE(F278)*60+SECOND(F278))/$I$3/60),"0")&amp;"."&amp;TEXT(MOD((HOUR(F278)*3600+MINUTE(F278)*60+SECOND(F278))/$I$3,60),"00")&amp;"/km"</f>
        <v>5.54/km</v>
      </c>
      <c r="H278" s="14">
        <f>F278-$F$5</f>
        <v>0.014051608796296296</v>
      </c>
      <c r="I278" s="14">
        <f>F278-INDEX($F$5:$F$444,MATCH(D278,$D$5:$D$444,0))</f>
        <v>0.013449502314814819</v>
      </c>
    </row>
    <row r="279" spans="1:9" ht="15" customHeight="1">
      <c r="A279" s="13">
        <v>275</v>
      </c>
      <c r="B279" s="24" t="s">
        <v>476</v>
      </c>
      <c r="C279" s="24" t="s">
        <v>50</v>
      </c>
      <c r="D279" s="13" t="s">
        <v>206</v>
      </c>
      <c r="E279" s="24" t="s">
        <v>113</v>
      </c>
      <c r="F279" s="27">
        <v>0.036957106481481476</v>
      </c>
      <c r="G279" s="13" t="str">
        <f>TEXT(INT((HOUR(F279)*3600+MINUTE(F279)*60+SECOND(F279))/$I$3/60),"0")&amp;"."&amp;TEXT(MOD((HOUR(F279)*3600+MINUTE(F279)*60+SECOND(F279))/$I$3,60),"00")&amp;"/km"</f>
        <v>5.55/km</v>
      </c>
      <c r="H279" s="14">
        <f>F279-$F$5</f>
        <v>0.014086620370370364</v>
      </c>
      <c r="I279" s="14">
        <f>F279-INDEX($F$5:$F$444,MATCH(D279,$D$5:$D$444,0))</f>
        <v>0.008715532407407401</v>
      </c>
    </row>
    <row r="280" spans="1:9" ht="15" customHeight="1">
      <c r="A280" s="13">
        <v>276</v>
      </c>
      <c r="B280" s="24" t="s">
        <v>477</v>
      </c>
      <c r="C280" s="24" t="s">
        <v>34</v>
      </c>
      <c r="D280" s="13" t="s">
        <v>123</v>
      </c>
      <c r="E280" s="24" t="s">
        <v>173</v>
      </c>
      <c r="F280" s="27">
        <v>0.037014872685185184</v>
      </c>
      <c r="G280" s="13" t="str">
        <f>TEXT(INT((HOUR(F280)*3600+MINUTE(F280)*60+SECOND(F280))/$I$3/60),"0")&amp;"."&amp;TEXT(MOD((HOUR(F280)*3600+MINUTE(F280)*60+SECOND(F280))/$I$3,60),"00")&amp;"/km"</f>
        <v>5.55/km</v>
      </c>
      <c r="H280" s="14">
        <f>F280-$F$5</f>
        <v>0.014144386574074071</v>
      </c>
      <c r="I280" s="14">
        <f>F280-INDEX($F$5:$F$444,MATCH(D280,$D$5:$D$444,0))</f>
        <v>0.011990810185185184</v>
      </c>
    </row>
    <row r="281" spans="1:9" ht="15" customHeight="1">
      <c r="A281" s="13">
        <v>277</v>
      </c>
      <c r="B281" s="24" t="s">
        <v>478</v>
      </c>
      <c r="C281" s="24" t="s">
        <v>97</v>
      </c>
      <c r="D281" s="13" t="s">
        <v>111</v>
      </c>
      <c r="E281" s="24" t="s">
        <v>621</v>
      </c>
      <c r="F281" s="27">
        <v>0.03709538194444444</v>
      </c>
      <c r="G281" s="13" t="str">
        <f>TEXT(INT((HOUR(F281)*3600+MINUTE(F281)*60+SECOND(F281))/$I$3/60),"0")&amp;"."&amp;TEXT(MOD((HOUR(F281)*3600+MINUTE(F281)*60+SECOND(F281))/$I$3,60),"00")&amp;"/km"</f>
        <v>5.56/km</v>
      </c>
      <c r="H281" s="14">
        <f>F281-$F$5</f>
        <v>0.01422489583333333</v>
      </c>
      <c r="I281" s="14">
        <f>F281-INDEX($F$5:$F$444,MATCH(D281,$D$5:$D$444,0))</f>
        <v>0.013622789351851853</v>
      </c>
    </row>
    <row r="282" spans="1:9" ht="15" customHeight="1">
      <c r="A282" s="13">
        <v>278</v>
      </c>
      <c r="B282" s="24" t="s">
        <v>479</v>
      </c>
      <c r="C282" s="24" t="s">
        <v>480</v>
      </c>
      <c r="D282" s="13" t="s">
        <v>390</v>
      </c>
      <c r="E282" s="24" t="s">
        <v>621</v>
      </c>
      <c r="F282" s="27">
        <v>0.037153217592592595</v>
      </c>
      <c r="G282" s="13" t="str">
        <f>TEXT(INT((HOUR(F282)*3600+MINUTE(F282)*60+SECOND(F282))/$I$3/60),"0")&amp;"."&amp;TEXT(MOD((HOUR(F282)*3600+MINUTE(F282)*60+SECOND(F282))/$I$3,60),"00")&amp;"/km"</f>
        <v>5.57/km</v>
      </c>
      <c r="H282" s="14">
        <f>F282-$F$5</f>
        <v>0.014282731481481483</v>
      </c>
      <c r="I282" s="14">
        <f>F282-INDEX($F$5:$F$444,MATCH(D282,$D$5:$D$444,0))</f>
        <v>0.002950914351851852</v>
      </c>
    </row>
    <row r="283" spans="1:9" ht="15" customHeight="1">
      <c r="A283" s="13">
        <v>279</v>
      </c>
      <c r="B283" s="24" t="s">
        <v>239</v>
      </c>
      <c r="C283" s="24" t="s">
        <v>24</v>
      </c>
      <c r="D283" s="13" t="s">
        <v>111</v>
      </c>
      <c r="E283" s="24" t="s">
        <v>621</v>
      </c>
      <c r="F283" s="27">
        <v>0.037153796296296296</v>
      </c>
      <c r="G283" s="13" t="str">
        <f>TEXT(INT((HOUR(F283)*3600+MINUTE(F283)*60+SECOND(F283))/$I$3/60),"0")&amp;"."&amp;TEXT(MOD((HOUR(F283)*3600+MINUTE(F283)*60+SECOND(F283))/$I$3,60),"00")&amp;"/km"</f>
        <v>5.57/km</v>
      </c>
      <c r="H283" s="14">
        <f>F283-$F$5</f>
        <v>0.014283310185185184</v>
      </c>
      <c r="I283" s="14">
        <f>F283-INDEX($F$5:$F$444,MATCH(D283,$D$5:$D$444,0))</f>
        <v>0.013681203703703706</v>
      </c>
    </row>
    <row r="284" spans="1:9" ht="15" customHeight="1">
      <c r="A284" s="13">
        <v>280</v>
      </c>
      <c r="B284" s="24" t="s">
        <v>481</v>
      </c>
      <c r="C284" s="24" t="s">
        <v>482</v>
      </c>
      <c r="D284" s="13" t="s">
        <v>111</v>
      </c>
      <c r="E284" s="24" t="s">
        <v>621</v>
      </c>
      <c r="F284" s="27">
        <v>0.03716435185185185</v>
      </c>
      <c r="G284" s="13" t="str">
        <f>TEXT(INT((HOUR(F284)*3600+MINUTE(F284)*60+SECOND(F284))/$I$3/60),"0")&amp;"."&amp;TEXT(MOD((HOUR(F284)*3600+MINUTE(F284)*60+SECOND(F284))/$I$3,60),"00")&amp;"/km"</f>
        <v>5.57/km</v>
      </c>
      <c r="H284" s="14">
        <f>F284-$F$5</f>
        <v>0.014293865740740739</v>
      </c>
      <c r="I284" s="14">
        <f>F284-INDEX($F$5:$F$444,MATCH(D284,$D$5:$D$444,0))</f>
        <v>0.013691759259259261</v>
      </c>
    </row>
    <row r="285" spans="1:9" ht="15" customHeight="1">
      <c r="A285" s="13">
        <v>281</v>
      </c>
      <c r="B285" s="24" t="s">
        <v>483</v>
      </c>
      <c r="C285" s="24" t="s">
        <v>484</v>
      </c>
      <c r="D285" s="13" t="s">
        <v>123</v>
      </c>
      <c r="E285" s="24" t="s">
        <v>113</v>
      </c>
      <c r="F285" s="27">
        <v>0.037164502314814815</v>
      </c>
      <c r="G285" s="13" t="str">
        <f>TEXT(INT((HOUR(F285)*3600+MINUTE(F285)*60+SECOND(F285))/$I$3/60),"0")&amp;"."&amp;TEXT(MOD((HOUR(F285)*3600+MINUTE(F285)*60+SECOND(F285))/$I$3,60),"00")&amp;"/km"</f>
        <v>5.57/km</v>
      </c>
      <c r="H285" s="14">
        <f>F285-$F$5</f>
        <v>0.014294016203703703</v>
      </c>
      <c r="I285" s="14">
        <f>F285-INDEX($F$5:$F$444,MATCH(D285,$D$5:$D$444,0))</f>
        <v>0.012140439814814816</v>
      </c>
    </row>
    <row r="286" spans="1:9" ht="15" customHeight="1">
      <c r="A286" s="13">
        <v>282</v>
      </c>
      <c r="B286" s="24" t="s">
        <v>293</v>
      </c>
      <c r="C286" s="24" t="s">
        <v>485</v>
      </c>
      <c r="D286" s="13" t="s">
        <v>415</v>
      </c>
      <c r="E286" s="24" t="s">
        <v>290</v>
      </c>
      <c r="F286" s="27">
        <v>0.03716482638888889</v>
      </c>
      <c r="G286" s="13" t="str">
        <f>TEXT(INT((HOUR(F286)*3600+MINUTE(F286)*60+SECOND(F286))/$I$3/60),"0")&amp;"."&amp;TEXT(MOD((HOUR(F286)*3600+MINUTE(F286)*60+SECOND(F286))/$I$3,60),"00")&amp;"/km"</f>
        <v>5.57/km</v>
      </c>
      <c r="H286" s="14">
        <f>F286-$F$5</f>
        <v>0.014294340277777779</v>
      </c>
      <c r="I286" s="14">
        <f>F286-INDEX($F$5:$F$444,MATCH(D286,$D$5:$D$444,0))</f>
        <v>0.0019442245370370412</v>
      </c>
    </row>
    <row r="287" spans="1:9" ht="15" customHeight="1">
      <c r="A287" s="13">
        <v>283</v>
      </c>
      <c r="B287" s="24" t="s">
        <v>486</v>
      </c>
      <c r="C287" s="24" t="s">
        <v>51</v>
      </c>
      <c r="D287" s="13" t="s">
        <v>353</v>
      </c>
      <c r="E287" s="24" t="s">
        <v>122</v>
      </c>
      <c r="F287" s="27">
        <v>0.03719998842592592</v>
      </c>
      <c r="G287" s="13" t="str">
        <f>TEXT(INT((HOUR(F287)*3600+MINUTE(F287)*60+SECOND(F287))/$I$3/60),"0")&amp;"."&amp;TEXT(MOD((HOUR(F287)*3600+MINUTE(F287)*60+SECOND(F287))/$I$3,60),"00")&amp;"/km"</f>
        <v>5.57/km</v>
      </c>
      <c r="H287" s="14">
        <f>F287-$F$5</f>
        <v>0.01432950231481481</v>
      </c>
      <c r="I287" s="14">
        <f>F287-INDEX($F$5:$F$444,MATCH(D287,$D$5:$D$444,0))</f>
        <v>0.004699444444444444</v>
      </c>
    </row>
    <row r="288" spans="1:9" ht="15" customHeight="1">
      <c r="A288" s="13">
        <v>284</v>
      </c>
      <c r="B288" s="24" t="s">
        <v>487</v>
      </c>
      <c r="C288" s="24" t="s">
        <v>96</v>
      </c>
      <c r="D288" s="13" t="s">
        <v>121</v>
      </c>
      <c r="E288" s="24" t="s">
        <v>621</v>
      </c>
      <c r="F288" s="27">
        <v>0.03722317129629629</v>
      </c>
      <c r="G288" s="13" t="str">
        <f>TEXT(INT((HOUR(F288)*3600+MINUTE(F288)*60+SECOND(F288))/$I$3/60),"0")&amp;"."&amp;TEXT(MOD((HOUR(F288)*3600+MINUTE(F288)*60+SECOND(F288))/$I$3,60),"00")&amp;"/km"</f>
        <v>5.57/km</v>
      </c>
      <c r="H288" s="14">
        <f>F288-$F$5</f>
        <v>0.01435268518518518</v>
      </c>
      <c r="I288" s="14">
        <f>F288-INDEX($F$5:$F$444,MATCH(D288,$D$5:$D$444,0))</f>
        <v>0.012303240740740736</v>
      </c>
    </row>
    <row r="289" spans="1:9" ht="15" customHeight="1">
      <c r="A289" s="13">
        <v>285</v>
      </c>
      <c r="B289" s="24" t="s">
        <v>163</v>
      </c>
      <c r="C289" s="24" t="s">
        <v>74</v>
      </c>
      <c r="D289" s="13" t="s">
        <v>390</v>
      </c>
      <c r="E289" s="24" t="s">
        <v>620</v>
      </c>
      <c r="F289" s="27">
        <v>0.03724569444444444</v>
      </c>
      <c r="G289" s="13" t="str">
        <f>TEXT(INT((HOUR(F289)*3600+MINUTE(F289)*60+SECOND(F289))/$I$3/60),"0")&amp;"."&amp;TEXT(MOD((HOUR(F289)*3600+MINUTE(F289)*60+SECOND(F289))/$I$3,60),"00")&amp;"/km"</f>
        <v>5.58/km</v>
      </c>
      <c r="H289" s="14">
        <f>F289-$F$5</f>
        <v>0.01437520833333333</v>
      </c>
      <c r="I289" s="14">
        <f>F289-INDEX($F$5:$F$444,MATCH(D289,$D$5:$D$444,0))</f>
        <v>0.003043391203703699</v>
      </c>
    </row>
    <row r="290" spans="1:9" ht="15" customHeight="1">
      <c r="A290" s="13">
        <v>286</v>
      </c>
      <c r="B290" s="24" t="s">
        <v>488</v>
      </c>
      <c r="C290" s="24" t="s">
        <v>70</v>
      </c>
      <c r="D290" s="13" t="s">
        <v>121</v>
      </c>
      <c r="E290" s="24" t="s">
        <v>173</v>
      </c>
      <c r="F290" s="27">
        <v>0.03730328703703704</v>
      </c>
      <c r="G290" s="13" t="str">
        <f>TEXT(INT((HOUR(F290)*3600+MINUTE(F290)*60+SECOND(F290))/$I$3/60),"0")&amp;"."&amp;TEXT(MOD((HOUR(F290)*3600+MINUTE(F290)*60+SECOND(F290))/$I$3,60),"00")&amp;"/km"</f>
        <v>5.58/km</v>
      </c>
      <c r="H290" s="14">
        <f>F290-$F$5</f>
        <v>0.014432800925925925</v>
      </c>
      <c r="I290" s="14">
        <f>F290-INDEX($F$5:$F$444,MATCH(D290,$D$5:$D$444,0))</f>
        <v>0.012383356481481481</v>
      </c>
    </row>
    <row r="291" spans="1:9" ht="15" customHeight="1">
      <c r="A291" s="13">
        <v>287</v>
      </c>
      <c r="B291" s="24" t="s">
        <v>489</v>
      </c>
      <c r="C291" s="24" t="s">
        <v>36</v>
      </c>
      <c r="D291" s="13" t="s">
        <v>353</v>
      </c>
      <c r="E291" s="24" t="s">
        <v>116</v>
      </c>
      <c r="F291" s="27">
        <v>0.0373041550925926</v>
      </c>
      <c r="G291" s="13" t="str">
        <f>TEXT(INT((HOUR(F291)*3600+MINUTE(F291)*60+SECOND(F291))/$I$3/60),"0")&amp;"."&amp;TEXT(MOD((HOUR(F291)*3600+MINUTE(F291)*60+SECOND(F291))/$I$3,60),"00")&amp;"/km"</f>
        <v>5.58/km</v>
      </c>
      <c r="H291" s="14">
        <f>F291-$F$5</f>
        <v>0.014433668981481487</v>
      </c>
      <c r="I291" s="14">
        <f>F291-INDEX($F$5:$F$444,MATCH(D291,$D$5:$D$444,0))</f>
        <v>0.00480361111111112</v>
      </c>
    </row>
    <row r="292" spans="1:9" ht="15" customHeight="1">
      <c r="A292" s="13">
        <v>288</v>
      </c>
      <c r="B292" s="24" t="s">
        <v>490</v>
      </c>
      <c r="C292" s="24" t="s">
        <v>36</v>
      </c>
      <c r="D292" s="13" t="s">
        <v>121</v>
      </c>
      <c r="E292" s="24" t="s">
        <v>290</v>
      </c>
      <c r="F292" s="27">
        <v>0.037315034722222216</v>
      </c>
      <c r="G292" s="13" t="str">
        <f>TEXT(INT((HOUR(F292)*3600+MINUTE(F292)*60+SECOND(F292))/$I$3/60),"0")&amp;"."&amp;TEXT(MOD((HOUR(F292)*3600+MINUTE(F292)*60+SECOND(F292))/$I$3,60),"00")&amp;"/km"</f>
        <v>5.58/km</v>
      </c>
      <c r="H292" s="14">
        <f>F292-$F$5</f>
        <v>0.014444548611111104</v>
      </c>
      <c r="I292" s="14">
        <f>F292-INDEX($F$5:$F$444,MATCH(D292,$D$5:$D$444,0))</f>
        <v>0.01239510416666666</v>
      </c>
    </row>
    <row r="293" spans="1:9" ht="15" customHeight="1">
      <c r="A293" s="13">
        <v>289</v>
      </c>
      <c r="B293" s="24" t="s">
        <v>491</v>
      </c>
      <c r="C293" s="24" t="s">
        <v>492</v>
      </c>
      <c r="D293" s="13" t="s">
        <v>186</v>
      </c>
      <c r="E293" s="24" t="s">
        <v>134</v>
      </c>
      <c r="F293" s="27">
        <v>0.03731579861111111</v>
      </c>
      <c r="G293" s="13" t="str">
        <f>TEXT(INT((HOUR(F293)*3600+MINUTE(F293)*60+SECOND(F293))/$I$3/60),"0")&amp;"."&amp;TEXT(MOD((HOUR(F293)*3600+MINUTE(F293)*60+SECOND(F293))/$I$3,60),"00")&amp;"/km"</f>
        <v>5.58/km</v>
      </c>
      <c r="H293" s="14">
        <f>F293-$F$5</f>
        <v>0.014445312499999998</v>
      </c>
      <c r="I293" s="14">
        <f>F293-INDEX($F$5:$F$444,MATCH(D293,$D$5:$D$444,0))</f>
        <v>0.009514618055555552</v>
      </c>
    </row>
    <row r="294" spans="1:9" ht="15" customHeight="1">
      <c r="A294" s="13">
        <v>290</v>
      </c>
      <c r="B294" s="24" t="s">
        <v>493</v>
      </c>
      <c r="C294" s="24" t="s">
        <v>41</v>
      </c>
      <c r="D294" s="13" t="s">
        <v>123</v>
      </c>
      <c r="E294" s="24" t="s">
        <v>618</v>
      </c>
      <c r="F294" s="27">
        <v>0.03734997685185185</v>
      </c>
      <c r="G294" s="13" t="str">
        <f>TEXT(INT((HOUR(F294)*3600+MINUTE(F294)*60+SECOND(F294))/$I$3/60),"0")&amp;"."&amp;TEXT(MOD((HOUR(F294)*3600+MINUTE(F294)*60+SECOND(F294))/$I$3,60),"00")&amp;"/km"</f>
        <v>5.59/km</v>
      </c>
      <c r="H294" s="14">
        <f>F294-$F$5</f>
        <v>0.01447949074074074</v>
      </c>
      <c r="I294" s="14">
        <f>F294-INDEX($F$5:$F$444,MATCH(D294,$D$5:$D$444,0))</f>
        <v>0.012325914351851854</v>
      </c>
    </row>
    <row r="295" spans="1:9" ht="15" customHeight="1">
      <c r="A295" s="13">
        <v>291</v>
      </c>
      <c r="B295" s="24" t="s">
        <v>494</v>
      </c>
      <c r="C295" s="24" t="s">
        <v>54</v>
      </c>
      <c r="D295" s="13" t="s">
        <v>243</v>
      </c>
      <c r="E295" s="24" t="s">
        <v>152</v>
      </c>
      <c r="F295" s="27">
        <v>0.03739670138888889</v>
      </c>
      <c r="G295" s="13" t="str">
        <f>TEXT(INT((HOUR(F295)*3600+MINUTE(F295)*60+SECOND(F295))/$I$3/60),"0")&amp;"."&amp;TEXT(MOD((HOUR(F295)*3600+MINUTE(F295)*60+SECOND(F295))/$I$3,60),"00")&amp;"/km"</f>
        <v>5.59/km</v>
      </c>
      <c r="H295" s="14">
        <f>F295-$F$5</f>
        <v>0.014526215277777779</v>
      </c>
      <c r="I295" s="14">
        <f>F295-INDEX($F$5:$F$444,MATCH(D295,$D$5:$D$444,0))</f>
        <v>0.007801134259259265</v>
      </c>
    </row>
    <row r="296" spans="1:9" ht="15" customHeight="1">
      <c r="A296" s="13">
        <v>292</v>
      </c>
      <c r="B296" s="24" t="s">
        <v>495</v>
      </c>
      <c r="C296" s="24" t="s">
        <v>496</v>
      </c>
      <c r="D296" s="13" t="s">
        <v>258</v>
      </c>
      <c r="E296" s="24" t="s">
        <v>152</v>
      </c>
      <c r="F296" s="27">
        <v>0.03740740740740741</v>
      </c>
      <c r="G296" s="13" t="str">
        <f>TEXT(INT((HOUR(F296)*3600+MINUTE(F296)*60+SECOND(F296))/$I$3/60),"0")&amp;"."&amp;TEXT(MOD((HOUR(F296)*3600+MINUTE(F296)*60+SECOND(F296))/$I$3,60),"00")&amp;"/km"</f>
        <v>5.59/km</v>
      </c>
      <c r="H296" s="14">
        <f>F296-$F$5</f>
        <v>0.014536921296296298</v>
      </c>
      <c r="I296" s="14">
        <f>F296-INDEX($F$5:$F$444,MATCH(D296,$D$5:$D$444,0))</f>
        <v>0.0073951736111111145</v>
      </c>
    </row>
    <row r="297" spans="1:9" ht="15" customHeight="1">
      <c r="A297" s="13">
        <v>293</v>
      </c>
      <c r="B297" s="24" t="s">
        <v>497</v>
      </c>
      <c r="C297" s="24" t="s">
        <v>34</v>
      </c>
      <c r="D297" s="13" t="s">
        <v>121</v>
      </c>
      <c r="E297" s="24" t="s">
        <v>152</v>
      </c>
      <c r="F297" s="27">
        <v>0.03740788194444445</v>
      </c>
      <c r="G297" s="13" t="str">
        <f>TEXT(INT((HOUR(F297)*3600+MINUTE(F297)*60+SECOND(F297))/$I$3/60),"0")&amp;"."&amp;TEXT(MOD((HOUR(F297)*3600+MINUTE(F297)*60+SECOND(F297))/$I$3,60),"00")&amp;"/km"</f>
        <v>5.59/km</v>
      </c>
      <c r="H297" s="14">
        <f>F297-$F$5</f>
        <v>0.014537395833333338</v>
      </c>
      <c r="I297" s="14">
        <f>F297-INDEX($F$5:$F$444,MATCH(D297,$D$5:$D$444,0))</f>
        <v>0.012487951388888894</v>
      </c>
    </row>
    <row r="298" spans="1:9" ht="15" customHeight="1">
      <c r="A298" s="13">
        <v>294</v>
      </c>
      <c r="B298" s="24" t="s">
        <v>498</v>
      </c>
      <c r="C298" s="24" t="s">
        <v>23</v>
      </c>
      <c r="D298" s="13" t="s">
        <v>206</v>
      </c>
      <c r="E298" s="24" t="s">
        <v>618</v>
      </c>
      <c r="F298" s="27">
        <v>0.03743157407407407</v>
      </c>
      <c r="G298" s="13" t="str">
        <f>TEXT(INT((HOUR(F298)*3600+MINUTE(F298)*60+SECOND(F298))/$I$3/60),"0")&amp;"."&amp;TEXT(MOD((HOUR(F298)*3600+MINUTE(F298)*60+SECOND(F298))/$I$3,60),"00")&amp;"/km"</f>
        <v>5.59/km</v>
      </c>
      <c r="H298" s="14">
        <f>F298-$F$5</f>
        <v>0.014561087962962956</v>
      </c>
      <c r="I298" s="14">
        <f>F298-INDEX($F$5:$F$444,MATCH(D298,$D$5:$D$444,0))</f>
        <v>0.009189999999999993</v>
      </c>
    </row>
    <row r="299" spans="1:9" ht="15" customHeight="1">
      <c r="A299" s="13">
        <v>295</v>
      </c>
      <c r="B299" s="24" t="s">
        <v>499</v>
      </c>
      <c r="C299" s="24" t="s">
        <v>35</v>
      </c>
      <c r="D299" s="13" t="s">
        <v>121</v>
      </c>
      <c r="E299" s="24" t="s">
        <v>618</v>
      </c>
      <c r="F299" s="27">
        <v>0.037442638888888886</v>
      </c>
      <c r="G299" s="13" t="str">
        <f>TEXT(INT((HOUR(F299)*3600+MINUTE(F299)*60+SECOND(F299))/$I$3/60),"0")&amp;"."&amp;TEXT(MOD((HOUR(F299)*3600+MINUTE(F299)*60+SECOND(F299))/$I$3,60),"00")&amp;"/km"</f>
        <v>5.59/km</v>
      </c>
      <c r="H299" s="14">
        <f>F299-$F$5</f>
        <v>0.014572152777777774</v>
      </c>
      <c r="I299" s="14">
        <f>F299-INDEX($F$5:$F$444,MATCH(D299,$D$5:$D$444,0))</f>
        <v>0.01252270833333333</v>
      </c>
    </row>
    <row r="300" spans="1:9" ht="15" customHeight="1">
      <c r="A300" s="13">
        <v>296</v>
      </c>
      <c r="B300" s="24" t="s">
        <v>349</v>
      </c>
      <c r="C300" s="24" t="s">
        <v>500</v>
      </c>
      <c r="D300" s="13" t="s">
        <v>109</v>
      </c>
      <c r="E300" s="24" t="s">
        <v>621</v>
      </c>
      <c r="F300" s="27">
        <v>0.037465821759259256</v>
      </c>
      <c r="G300" s="13" t="str">
        <f>TEXT(INT((HOUR(F300)*3600+MINUTE(F300)*60+SECOND(F300))/$I$3/60),"0")&amp;"."&amp;TEXT(MOD((HOUR(F300)*3600+MINUTE(F300)*60+SECOND(F300))/$I$3,60),"00")&amp;"/km"</f>
        <v>5.60/km</v>
      </c>
      <c r="H300" s="14">
        <f>F300-$F$5</f>
        <v>0.014595335648148144</v>
      </c>
      <c r="I300" s="14">
        <f>F300-INDEX($F$5:$F$444,MATCH(D300,$D$5:$D$444,0))</f>
        <v>0.01453753472222222</v>
      </c>
    </row>
    <row r="301" spans="1:9" ht="15" customHeight="1">
      <c r="A301" s="13">
        <v>297</v>
      </c>
      <c r="B301" s="24" t="s">
        <v>501</v>
      </c>
      <c r="C301" s="24" t="s">
        <v>51</v>
      </c>
      <c r="D301" s="13" t="s">
        <v>206</v>
      </c>
      <c r="E301" s="24" t="s">
        <v>218</v>
      </c>
      <c r="F301" s="27">
        <v>0.03751190972222222</v>
      </c>
      <c r="G301" s="13" t="str">
        <f>TEXT(INT((HOUR(F301)*3600+MINUTE(F301)*60+SECOND(F301))/$I$3/60),"0")&amp;"."&amp;TEXT(MOD((HOUR(F301)*3600+MINUTE(F301)*60+SECOND(F301))/$I$3,60),"00")&amp;"/km"</f>
        <v>6.00/km</v>
      </c>
      <c r="H301" s="14">
        <f>F301-$F$5</f>
        <v>0.01464142361111111</v>
      </c>
      <c r="I301" s="14">
        <f>F301-INDEX($F$5:$F$444,MATCH(D301,$D$5:$D$444,0))</f>
        <v>0.009270335648148147</v>
      </c>
    </row>
    <row r="302" spans="1:9" ht="15" customHeight="1">
      <c r="A302" s="13">
        <v>298</v>
      </c>
      <c r="B302" s="24" t="s">
        <v>502</v>
      </c>
      <c r="C302" s="24" t="s">
        <v>28</v>
      </c>
      <c r="D302" s="13" t="s">
        <v>118</v>
      </c>
      <c r="E302" s="24" t="s">
        <v>290</v>
      </c>
      <c r="F302" s="27">
        <v>0.03753541666666667</v>
      </c>
      <c r="G302" s="13" t="str">
        <f>TEXT(INT((HOUR(F302)*3600+MINUTE(F302)*60+SECOND(F302))/$I$3/60),"0")&amp;"."&amp;TEXT(MOD((HOUR(F302)*3600+MINUTE(F302)*60+SECOND(F302))/$I$3,60),"00")&amp;"/km"</f>
        <v>6.00/km</v>
      </c>
      <c r="H302" s="14">
        <f>F302-$F$5</f>
        <v>0.014664930555555556</v>
      </c>
      <c r="I302" s="14">
        <f>F302-INDEX($F$5:$F$444,MATCH(D302,$D$5:$D$444,0))</f>
        <v>0.013252500000000004</v>
      </c>
    </row>
    <row r="303" spans="1:9" ht="15" customHeight="1">
      <c r="A303" s="13">
        <v>299</v>
      </c>
      <c r="B303" s="24" t="s">
        <v>503</v>
      </c>
      <c r="C303" s="24" t="s">
        <v>504</v>
      </c>
      <c r="D303" s="13" t="s">
        <v>360</v>
      </c>
      <c r="E303" s="24" t="s">
        <v>618</v>
      </c>
      <c r="F303" s="27">
        <v>0.03761618055555555</v>
      </c>
      <c r="G303" s="13" t="str">
        <f>TEXT(INT((HOUR(F303)*3600+MINUTE(F303)*60+SECOND(F303))/$I$3/60),"0")&amp;"."&amp;TEXT(MOD((HOUR(F303)*3600+MINUTE(F303)*60+SECOND(F303))/$I$3,60),"00")&amp;"/km"</f>
        <v>6.01/km</v>
      </c>
      <c r="H303" s="14">
        <f>F303-$F$5</f>
        <v>0.01474569444444444</v>
      </c>
      <c r="I303" s="14">
        <f>F303-INDEX($F$5:$F$444,MATCH(D303,$D$5:$D$444,0))</f>
        <v>0.005023252314814812</v>
      </c>
    </row>
    <row r="304" spans="1:9" ht="15" customHeight="1">
      <c r="A304" s="13">
        <v>300</v>
      </c>
      <c r="B304" s="24" t="s">
        <v>505</v>
      </c>
      <c r="C304" s="24" t="s">
        <v>88</v>
      </c>
      <c r="D304" s="13" t="s">
        <v>123</v>
      </c>
      <c r="E304" s="24" t="s">
        <v>176</v>
      </c>
      <c r="F304" s="27">
        <v>0.037628113425925924</v>
      </c>
      <c r="G304" s="13" t="str">
        <f>TEXT(INT((HOUR(F304)*3600+MINUTE(F304)*60+SECOND(F304))/$I$3/60),"0")&amp;"."&amp;TEXT(MOD((HOUR(F304)*3600+MINUTE(F304)*60+SECOND(F304))/$I$3,60),"00")&amp;"/km"</f>
        <v>6.01/km</v>
      </c>
      <c r="H304" s="14">
        <f>F304-$F$5</f>
        <v>0.014757627314814812</v>
      </c>
      <c r="I304" s="14">
        <f>F304-INDEX($F$5:$F$444,MATCH(D304,$D$5:$D$444,0))</f>
        <v>0.012604050925925925</v>
      </c>
    </row>
    <row r="305" spans="1:9" ht="15" customHeight="1">
      <c r="A305" s="13">
        <v>301</v>
      </c>
      <c r="B305" s="24" t="s">
        <v>132</v>
      </c>
      <c r="C305" s="24" t="s">
        <v>67</v>
      </c>
      <c r="D305" s="13" t="s">
        <v>353</v>
      </c>
      <c r="E305" s="24" t="s">
        <v>620</v>
      </c>
      <c r="F305" s="27">
        <v>0.03768559027777778</v>
      </c>
      <c r="G305" s="13" t="str">
        <f>TEXT(INT((HOUR(F305)*3600+MINUTE(F305)*60+SECOND(F305))/$I$3/60),"0")&amp;"."&amp;TEXT(MOD((HOUR(F305)*3600+MINUTE(F305)*60+SECOND(F305))/$I$3,60),"00")&amp;"/km"</f>
        <v>6.02/km</v>
      </c>
      <c r="H305" s="14">
        <f>F305-$F$5</f>
        <v>0.014815104166666666</v>
      </c>
      <c r="I305" s="14">
        <f>F305-INDEX($F$5:$F$444,MATCH(D305,$D$5:$D$444,0))</f>
        <v>0.005185046296296299</v>
      </c>
    </row>
    <row r="306" spans="1:9" ht="15" customHeight="1">
      <c r="A306" s="13">
        <v>302</v>
      </c>
      <c r="B306" s="24" t="s">
        <v>506</v>
      </c>
      <c r="C306" s="24" t="s">
        <v>507</v>
      </c>
      <c r="D306" s="13" t="s">
        <v>111</v>
      </c>
      <c r="E306" s="24" t="s">
        <v>134</v>
      </c>
      <c r="F306" s="27">
        <v>0.03770866898148148</v>
      </c>
      <c r="G306" s="13" t="str">
        <f>TEXT(INT((HOUR(F306)*3600+MINUTE(F306)*60+SECOND(F306))/$I$3/60),"0")&amp;"."&amp;TEXT(MOD((HOUR(F306)*3600+MINUTE(F306)*60+SECOND(F306))/$I$3,60),"00")&amp;"/km"</f>
        <v>6.02/km</v>
      </c>
      <c r="H306" s="14">
        <f>F306-$F$5</f>
        <v>0.014838182870370368</v>
      </c>
      <c r="I306" s="14">
        <f>F306-INDEX($F$5:$F$444,MATCH(D306,$D$5:$D$444,0))</f>
        <v>0.01423607638888889</v>
      </c>
    </row>
    <row r="307" spans="1:9" ht="15" customHeight="1">
      <c r="A307" s="13">
        <v>303</v>
      </c>
      <c r="B307" s="24" t="s">
        <v>508</v>
      </c>
      <c r="C307" s="24" t="s">
        <v>509</v>
      </c>
      <c r="D307" s="13" t="s">
        <v>206</v>
      </c>
      <c r="E307" s="24" t="s">
        <v>621</v>
      </c>
      <c r="F307" s="27">
        <v>0.03776722222222222</v>
      </c>
      <c r="G307" s="13" t="str">
        <f>TEXT(INT((HOUR(F307)*3600+MINUTE(F307)*60+SECOND(F307))/$I$3/60),"0")&amp;"."&amp;TEXT(MOD((HOUR(F307)*3600+MINUTE(F307)*60+SECOND(F307))/$I$3,60),"00")&amp;"/km"</f>
        <v>6.03/km</v>
      </c>
      <c r="H307" s="14">
        <f>F307-$F$5</f>
        <v>0.01489673611111111</v>
      </c>
      <c r="I307" s="14">
        <f>F307-INDEX($F$5:$F$444,MATCH(D307,$D$5:$D$444,0))</f>
        <v>0.009525648148148148</v>
      </c>
    </row>
    <row r="308" spans="1:9" ht="15" customHeight="1">
      <c r="A308" s="13">
        <v>304</v>
      </c>
      <c r="B308" s="24" t="s">
        <v>510</v>
      </c>
      <c r="C308" s="24" t="s">
        <v>511</v>
      </c>
      <c r="D308" s="13" t="s">
        <v>186</v>
      </c>
      <c r="E308" s="24" t="s">
        <v>167</v>
      </c>
      <c r="F308" s="27">
        <v>0.03779011574074074</v>
      </c>
      <c r="G308" s="13" t="str">
        <f>TEXT(INT((HOUR(F308)*3600+MINUTE(F308)*60+SECOND(F308))/$I$3/60),"0")&amp;"."&amp;TEXT(MOD((HOUR(F308)*3600+MINUTE(F308)*60+SECOND(F308))/$I$3,60),"00")&amp;"/km"</f>
        <v>6.03/km</v>
      </c>
      <c r="H308" s="14">
        <f>F308-$F$5</f>
        <v>0.014919629629629626</v>
      </c>
      <c r="I308" s="14">
        <f>F308-INDEX($F$5:$F$444,MATCH(D308,$D$5:$D$444,0))</f>
        <v>0.00998893518518518</v>
      </c>
    </row>
    <row r="309" spans="1:9" ht="15" customHeight="1">
      <c r="A309" s="13">
        <v>305</v>
      </c>
      <c r="B309" s="24" t="s">
        <v>512</v>
      </c>
      <c r="C309" s="24" t="s">
        <v>513</v>
      </c>
      <c r="D309" s="13" t="s">
        <v>390</v>
      </c>
      <c r="E309" s="24" t="s">
        <v>148</v>
      </c>
      <c r="F309" s="27">
        <v>0.037882708333333334</v>
      </c>
      <c r="G309" s="13" t="str">
        <f>TEXT(INT((HOUR(F309)*3600+MINUTE(F309)*60+SECOND(F309))/$I$3/60),"0")&amp;"."&amp;TEXT(MOD((HOUR(F309)*3600+MINUTE(F309)*60+SECOND(F309))/$I$3,60),"00")&amp;"/km"</f>
        <v>6.04/km</v>
      </c>
      <c r="H309" s="14">
        <f>F309-$F$5</f>
        <v>0.015012222222222222</v>
      </c>
      <c r="I309" s="14">
        <f>F309-INDEX($F$5:$F$444,MATCH(D309,$D$5:$D$444,0))</f>
        <v>0.003680405092592591</v>
      </c>
    </row>
    <row r="310" spans="1:9" ht="15" customHeight="1">
      <c r="A310" s="13">
        <v>306</v>
      </c>
      <c r="B310" s="24" t="s">
        <v>81</v>
      </c>
      <c r="C310" s="24" t="s">
        <v>97</v>
      </c>
      <c r="D310" s="13" t="s">
        <v>111</v>
      </c>
      <c r="E310" s="24" t="s">
        <v>179</v>
      </c>
      <c r="F310" s="27">
        <v>0.03794043981481481</v>
      </c>
      <c r="G310" s="13" t="str">
        <f>TEXT(INT((HOUR(F310)*3600+MINUTE(F310)*60+SECOND(F310))/$I$3/60),"0")&amp;"."&amp;TEXT(MOD((HOUR(F310)*3600+MINUTE(F310)*60+SECOND(F310))/$I$3,60),"00")&amp;"/km"</f>
        <v>6.04/km</v>
      </c>
      <c r="H310" s="14">
        <f>F310-$F$5</f>
        <v>0.0150699537037037</v>
      </c>
      <c r="I310" s="14">
        <f>F310-INDEX($F$5:$F$444,MATCH(D310,$D$5:$D$444,0))</f>
        <v>0.014467847222222222</v>
      </c>
    </row>
    <row r="311" spans="1:9" ht="15" customHeight="1">
      <c r="A311" s="13">
        <v>307</v>
      </c>
      <c r="B311" s="24" t="s">
        <v>514</v>
      </c>
      <c r="C311" s="24" t="s">
        <v>47</v>
      </c>
      <c r="D311" s="13" t="s">
        <v>118</v>
      </c>
      <c r="E311" s="24" t="s">
        <v>173</v>
      </c>
      <c r="F311" s="27">
        <v>0.0380097337962963</v>
      </c>
      <c r="G311" s="13" t="str">
        <f>TEXT(INT((HOUR(F311)*3600+MINUTE(F311)*60+SECOND(F311))/$I$3/60),"0")&amp;"."&amp;TEXT(MOD((HOUR(F311)*3600+MINUTE(F311)*60+SECOND(F311))/$I$3,60),"00")&amp;"/km"</f>
        <v>6.05/km</v>
      </c>
      <c r="H311" s="14">
        <f>F311-$F$5</f>
        <v>0.015139247685185184</v>
      </c>
      <c r="I311" s="14">
        <f>F311-INDEX($F$5:$F$444,MATCH(D311,$D$5:$D$444,0))</f>
        <v>0.013726817129629632</v>
      </c>
    </row>
    <row r="312" spans="1:9" ht="15" customHeight="1">
      <c r="A312" s="13">
        <v>308</v>
      </c>
      <c r="B312" s="24" t="s">
        <v>515</v>
      </c>
      <c r="C312" s="24" t="s">
        <v>39</v>
      </c>
      <c r="D312" s="13" t="s">
        <v>111</v>
      </c>
      <c r="E312" s="24" t="s">
        <v>148</v>
      </c>
      <c r="F312" s="27">
        <v>0.03803327546296296</v>
      </c>
      <c r="G312" s="13" t="str">
        <f>TEXT(INT((HOUR(F312)*3600+MINUTE(F312)*60+SECOND(F312))/$I$3/60),"0")&amp;"."&amp;TEXT(MOD((HOUR(F312)*3600+MINUTE(F312)*60+SECOND(F312))/$I$3,60),"00")&amp;"/km"</f>
        <v>6.05/km</v>
      </c>
      <c r="H312" s="14">
        <f>F312-$F$5</f>
        <v>0.015162789351851846</v>
      </c>
      <c r="I312" s="14">
        <f>F312-INDEX($F$5:$F$444,MATCH(D312,$D$5:$D$444,0))</f>
        <v>0.014560682870370368</v>
      </c>
    </row>
    <row r="313" spans="1:9" ht="15" customHeight="1">
      <c r="A313" s="13">
        <v>309</v>
      </c>
      <c r="B313" s="24" t="s">
        <v>516</v>
      </c>
      <c r="C313" s="24" t="s">
        <v>517</v>
      </c>
      <c r="D313" s="13" t="s">
        <v>170</v>
      </c>
      <c r="E313" s="24" t="s">
        <v>218</v>
      </c>
      <c r="F313" s="27">
        <v>0.03806818287037037</v>
      </c>
      <c r="G313" s="13" t="str">
        <f>TEXT(INT((HOUR(F313)*3600+MINUTE(F313)*60+SECOND(F313))/$I$3/60),"0")&amp;"."&amp;TEXT(MOD((HOUR(F313)*3600+MINUTE(F313)*60+SECOND(F313))/$I$3,60),"00")&amp;"/km"</f>
        <v>6.05/km</v>
      </c>
      <c r="H313" s="14">
        <f>F313-$F$5</f>
        <v>0.01519769675925926</v>
      </c>
      <c r="I313" s="14">
        <f>F313-INDEX($F$5:$F$444,MATCH(D313,$D$5:$D$444,0))</f>
        <v>0.010694733796296298</v>
      </c>
    </row>
    <row r="314" spans="1:9" ht="15" customHeight="1">
      <c r="A314" s="13">
        <v>310</v>
      </c>
      <c r="B314" s="24" t="s">
        <v>518</v>
      </c>
      <c r="C314" s="24" t="s">
        <v>30</v>
      </c>
      <c r="D314" s="13" t="s">
        <v>243</v>
      </c>
      <c r="E314" s="24" t="s">
        <v>621</v>
      </c>
      <c r="F314" s="27">
        <v>0.03810232638888889</v>
      </c>
      <c r="G314" s="13" t="str">
        <f>TEXT(INT((HOUR(F314)*3600+MINUTE(F314)*60+SECOND(F314))/$I$3/60),"0")&amp;"."&amp;TEXT(MOD((HOUR(F314)*3600+MINUTE(F314)*60+SECOND(F314))/$I$3,60),"00")&amp;"/km"</f>
        <v>6.06/km</v>
      </c>
      <c r="H314" s="14">
        <f>F314-$F$5</f>
        <v>0.01523184027777778</v>
      </c>
      <c r="I314" s="14">
        <f>F314-INDEX($F$5:$F$444,MATCH(D314,$D$5:$D$444,0))</f>
        <v>0.008506759259259266</v>
      </c>
    </row>
    <row r="315" spans="1:9" ht="15" customHeight="1">
      <c r="A315" s="13">
        <v>311</v>
      </c>
      <c r="B315" s="24" t="s">
        <v>0</v>
      </c>
      <c r="C315" s="24" t="s">
        <v>104</v>
      </c>
      <c r="D315" s="13" t="s">
        <v>243</v>
      </c>
      <c r="E315" s="24" t="s">
        <v>618</v>
      </c>
      <c r="F315" s="27">
        <v>0.038403321759259264</v>
      </c>
      <c r="G315" s="13" t="str">
        <f>TEXT(INT((HOUR(F315)*3600+MINUTE(F315)*60+SECOND(F315))/$I$3/60),"0")&amp;"."&amp;TEXT(MOD((HOUR(F315)*3600+MINUTE(F315)*60+SECOND(F315))/$I$3,60),"00")&amp;"/km"</f>
        <v>6.09/km</v>
      </c>
      <c r="H315" s="14">
        <f>F315-$F$5</f>
        <v>0.015532835648148152</v>
      </c>
      <c r="I315" s="14">
        <f>F315-INDEX($F$5:$F$444,MATCH(D315,$D$5:$D$444,0))</f>
        <v>0.008807754629629638</v>
      </c>
    </row>
    <row r="316" spans="1:9" ht="15" customHeight="1">
      <c r="A316" s="13">
        <v>312</v>
      </c>
      <c r="B316" s="24" t="s">
        <v>518</v>
      </c>
      <c r="C316" s="24" t="s">
        <v>31</v>
      </c>
      <c r="D316" s="13" t="s">
        <v>106</v>
      </c>
      <c r="E316" s="24" t="s">
        <v>621</v>
      </c>
      <c r="F316" s="27">
        <v>0.03858850694444444</v>
      </c>
      <c r="G316" s="13" t="str">
        <f>TEXT(INT((HOUR(F316)*3600+MINUTE(F316)*60+SECOND(F316))/$I$3/60),"0")&amp;"."&amp;TEXT(MOD((HOUR(F316)*3600+MINUTE(F316)*60+SECOND(F316))/$I$3,60),"00")&amp;"/km"</f>
        <v>6.10/km</v>
      </c>
      <c r="H316" s="14">
        <f>F316-$F$5</f>
        <v>0.01571802083333333</v>
      </c>
      <c r="I316" s="14">
        <f>F316-INDEX($F$5:$F$444,MATCH(D316,$D$5:$D$444,0))</f>
        <v>0.01571802083333333</v>
      </c>
    </row>
    <row r="317" spans="1:9" ht="15" customHeight="1">
      <c r="A317" s="13">
        <v>313</v>
      </c>
      <c r="B317" s="24" t="s">
        <v>330</v>
      </c>
      <c r="C317" s="24" t="s">
        <v>45</v>
      </c>
      <c r="D317" s="13" t="s">
        <v>206</v>
      </c>
      <c r="E317" s="24" t="s">
        <v>122</v>
      </c>
      <c r="F317" s="27">
        <v>0.03863447916666667</v>
      </c>
      <c r="G317" s="13" t="str">
        <f>TEXT(INT((HOUR(F317)*3600+MINUTE(F317)*60+SECOND(F317))/$I$3/60),"0")&amp;"."&amp;TEXT(MOD((HOUR(F317)*3600+MINUTE(F317)*60+SECOND(F317))/$I$3,60),"00")&amp;"/km"</f>
        <v>6.11/km</v>
      </c>
      <c r="H317" s="14">
        <f>F317-$F$5</f>
        <v>0.01576399305555556</v>
      </c>
      <c r="I317" s="14">
        <f>F317-INDEX($F$5:$F$444,MATCH(D317,$D$5:$D$444,0))</f>
        <v>0.010392905092592598</v>
      </c>
    </row>
    <row r="318" spans="1:9" ht="15" customHeight="1">
      <c r="A318" s="13">
        <v>314</v>
      </c>
      <c r="B318" s="24" t="s">
        <v>382</v>
      </c>
      <c r="C318" s="24" t="s">
        <v>31</v>
      </c>
      <c r="D318" s="13" t="s">
        <v>353</v>
      </c>
      <c r="E318" s="24" t="s">
        <v>218</v>
      </c>
      <c r="F318" s="27">
        <v>0.03865784722222222</v>
      </c>
      <c r="G318" s="13" t="str">
        <f>TEXT(INT((HOUR(F318)*3600+MINUTE(F318)*60+SECOND(F318))/$I$3/60),"0")&amp;"."&amp;TEXT(MOD((HOUR(F318)*3600+MINUTE(F318)*60+SECOND(F318))/$I$3,60),"00")&amp;"/km"</f>
        <v>6.11/km</v>
      </c>
      <c r="H318" s="14">
        <f>F318-$F$5</f>
        <v>0.01578736111111111</v>
      </c>
      <c r="I318" s="14">
        <f>F318-INDEX($F$5:$F$444,MATCH(D318,$D$5:$D$444,0))</f>
        <v>0.006157303240740743</v>
      </c>
    </row>
    <row r="319" spans="1:9" ht="15" customHeight="1">
      <c r="A319" s="13">
        <v>315</v>
      </c>
      <c r="B319" s="24" t="s">
        <v>519</v>
      </c>
      <c r="C319" s="24" t="s">
        <v>91</v>
      </c>
      <c r="D319" s="13" t="s">
        <v>186</v>
      </c>
      <c r="E319" s="24" t="s">
        <v>113</v>
      </c>
      <c r="F319" s="27">
        <v>0.03880815972222222</v>
      </c>
      <c r="G319" s="13" t="str">
        <f>TEXT(INT((HOUR(F319)*3600+MINUTE(F319)*60+SECOND(F319))/$I$3/60),"0")&amp;"."&amp;TEXT(MOD((HOUR(F319)*3600+MINUTE(F319)*60+SECOND(F319))/$I$3,60),"00")&amp;"/km"</f>
        <v>6.13/km</v>
      </c>
      <c r="H319" s="14">
        <f>F319-$F$5</f>
        <v>0.01593767361111111</v>
      </c>
      <c r="I319" s="14">
        <f>F319-INDEX($F$5:$F$444,MATCH(D319,$D$5:$D$444,0))</f>
        <v>0.011006979166666663</v>
      </c>
    </row>
    <row r="320" spans="1:9" ht="15" customHeight="1">
      <c r="A320" s="13">
        <v>316</v>
      </c>
      <c r="B320" s="24" t="s">
        <v>520</v>
      </c>
      <c r="C320" s="24" t="s">
        <v>29</v>
      </c>
      <c r="D320" s="13" t="s">
        <v>111</v>
      </c>
      <c r="E320" s="24" t="s">
        <v>621</v>
      </c>
      <c r="F320" s="27">
        <v>0.03882017361111111</v>
      </c>
      <c r="G320" s="13" t="str">
        <f>TEXT(INT((HOUR(F320)*3600+MINUTE(F320)*60+SECOND(F320))/$I$3/60),"0")&amp;"."&amp;TEXT(MOD((HOUR(F320)*3600+MINUTE(F320)*60+SECOND(F320))/$I$3,60),"00")&amp;"/km"</f>
        <v>6.13/km</v>
      </c>
      <c r="H320" s="14">
        <f>F320-$F$5</f>
        <v>0.0159496875</v>
      </c>
      <c r="I320" s="14">
        <f>F320-INDEX($F$5:$F$444,MATCH(D320,$D$5:$D$444,0))</f>
        <v>0.015347581018518523</v>
      </c>
    </row>
    <row r="321" spans="1:9" ht="15" customHeight="1">
      <c r="A321" s="13">
        <v>317</v>
      </c>
      <c r="B321" s="24" t="s">
        <v>521</v>
      </c>
      <c r="C321" s="24" t="s">
        <v>41</v>
      </c>
      <c r="D321" s="13" t="s">
        <v>353</v>
      </c>
      <c r="E321" s="24" t="s">
        <v>313</v>
      </c>
      <c r="F321" s="27">
        <v>0.03881978009259259</v>
      </c>
      <c r="G321" s="13" t="str">
        <f>TEXT(INT((HOUR(F321)*3600+MINUTE(F321)*60+SECOND(F321))/$I$3/60),"0")&amp;"."&amp;TEXT(MOD((HOUR(F321)*3600+MINUTE(F321)*60+SECOND(F321))/$I$3,60),"00")&amp;"/km"</f>
        <v>6.13/km</v>
      </c>
      <c r="H321" s="14">
        <f>F321-$F$5</f>
        <v>0.01594929398148148</v>
      </c>
      <c r="I321" s="14">
        <f>F321-INDEX($F$5:$F$444,MATCH(D321,$D$5:$D$444,0))</f>
        <v>0.006319236111111112</v>
      </c>
    </row>
    <row r="322" spans="1:9" ht="15" customHeight="1">
      <c r="A322" s="13">
        <v>318</v>
      </c>
      <c r="B322" s="24" t="s">
        <v>522</v>
      </c>
      <c r="C322" s="24" t="s">
        <v>523</v>
      </c>
      <c r="D322" s="13" t="s">
        <v>118</v>
      </c>
      <c r="E322" s="24" t="s">
        <v>620</v>
      </c>
      <c r="F322" s="27">
        <v>0.03890075231481482</v>
      </c>
      <c r="G322" s="13" t="str">
        <f>TEXT(INT((HOUR(F322)*3600+MINUTE(F322)*60+SECOND(F322))/$I$3/60),"0")&amp;"."&amp;TEXT(MOD((HOUR(F322)*3600+MINUTE(F322)*60+SECOND(F322))/$I$3,60),"00")&amp;"/km"</f>
        <v>6.13/km</v>
      </c>
      <c r="H322" s="14">
        <f>F322-$F$5</f>
        <v>0.016030266203703705</v>
      </c>
      <c r="I322" s="14">
        <f>F322-INDEX($F$5:$F$444,MATCH(D322,$D$5:$D$444,0))</f>
        <v>0.014617835648148152</v>
      </c>
    </row>
    <row r="323" spans="1:9" ht="15" customHeight="1">
      <c r="A323" s="13">
        <v>319</v>
      </c>
      <c r="B323" s="24" t="s">
        <v>524</v>
      </c>
      <c r="C323" s="24" t="s">
        <v>525</v>
      </c>
      <c r="D323" s="13" t="s">
        <v>121</v>
      </c>
      <c r="E323" s="24" t="s">
        <v>621</v>
      </c>
      <c r="F323" s="27">
        <v>0.039005000000000005</v>
      </c>
      <c r="G323" s="13" t="str">
        <f>TEXT(INT((HOUR(F323)*3600+MINUTE(F323)*60+SECOND(F323))/$I$3/60),"0")&amp;"."&amp;TEXT(MOD((HOUR(F323)*3600+MINUTE(F323)*60+SECOND(F323))/$I$3,60),"00")&amp;"/km"</f>
        <v>6.14/km</v>
      </c>
      <c r="H323" s="14">
        <f>F323-$F$5</f>
        <v>0.016134513888888893</v>
      </c>
      <c r="I323" s="14">
        <f>F323-INDEX($F$5:$F$444,MATCH(D323,$D$5:$D$444,0))</f>
        <v>0.014085069444444449</v>
      </c>
    </row>
    <row r="324" spans="1:9" ht="15" customHeight="1">
      <c r="A324" s="13">
        <v>320</v>
      </c>
      <c r="B324" s="24" t="s">
        <v>526</v>
      </c>
      <c r="C324" s="24" t="s">
        <v>527</v>
      </c>
      <c r="D324" s="13" t="s">
        <v>258</v>
      </c>
      <c r="E324" s="24" t="s">
        <v>116</v>
      </c>
      <c r="F324" s="27">
        <v>0.039051585648148146</v>
      </c>
      <c r="G324" s="13" t="str">
        <f>TEXT(INT((HOUR(F324)*3600+MINUTE(F324)*60+SECOND(F324))/$I$3/60),"0")&amp;"."&amp;TEXT(MOD((HOUR(F324)*3600+MINUTE(F324)*60+SECOND(F324))/$I$3,60),"00")&amp;"/km"</f>
        <v>6.15/km</v>
      </c>
      <c r="H324" s="14">
        <f>F324-$F$5</f>
        <v>0.016181099537037034</v>
      </c>
      <c r="I324" s="14">
        <f>F324-INDEX($F$5:$F$444,MATCH(D324,$D$5:$D$444,0))</f>
        <v>0.00903935185185185</v>
      </c>
    </row>
    <row r="325" spans="1:9" ht="15" customHeight="1">
      <c r="A325" s="13">
        <v>321</v>
      </c>
      <c r="B325" s="24" t="s">
        <v>528</v>
      </c>
      <c r="C325" s="24" t="s">
        <v>104</v>
      </c>
      <c r="D325" s="13" t="s">
        <v>121</v>
      </c>
      <c r="E325" s="24" t="s">
        <v>621</v>
      </c>
      <c r="F325" s="27">
        <v>0.03906304398148148</v>
      </c>
      <c r="G325" s="13" t="str">
        <f>TEXT(INT((HOUR(F325)*3600+MINUTE(F325)*60+SECOND(F325))/$I$3/60),"0")&amp;"."&amp;TEXT(MOD((HOUR(F325)*3600+MINUTE(F325)*60+SECOND(F325))/$I$3,60),"00")&amp;"/km"</f>
        <v>6.15/km</v>
      </c>
      <c r="H325" s="14">
        <f>F325-$F$5</f>
        <v>0.016192557870370366</v>
      </c>
      <c r="I325" s="14">
        <f>F325-INDEX($F$5:$F$444,MATCH(D325,$D$5:$D$444,0))</f>
        <v>0.014143113425925922</v>
      </c>
    </row>
    <row r="326" spans="1:9" ht="15" customHeight="1">
      <c r="A326" s="13">
        <v>322</v>
      </c>
      <c r="B326" s="24" t="s">
        <v>529</v>
      </c>
      <c r="C326" s="24" t="s">
        <v>60</v>
      </c>
      <c r="D326" s="13" t="s">
        <v>191</v>
      </c>
      <c r="E326" s="24" t="s">
        <v>443</v>
      </c>
      <c r="F326" s="27">
        <v>0.039120810185185186</v>
      </c>
      <c r="G326" s="13" t="str">
        <f>TEXT(INT((HOUR(F326)*3600+MINUTE(F326)*60+SECOND(F326))/$I$3/60),"0")&amp;"."&amp;TEXT(MOD((HOUR(F326)*3600+MINUTE(F326)*60+SECOND(F326))/$I$3,60),"00")&amp;"/km"</f>
        <v>6.16/km</v>
      </c>
      <c r="H326" s="14">
        <f>F326-$F$5</f>
        <v>0.016250324074074073</v>
      </c>
      <c r="I326" s="14">
        <f>F326-INDEX($F$5:$F$444,MATCH(D326,$D$5:$D$444,0))</f>
        <v>0.011226377314814816</v>
      </c>
    </row>
    <row r="327" spans="1:9" ht="15" customHeight="1">
      <c r="A327" s="13">
        <v>323</v>
      </c>
      <c r="B327" s="24" t="s">
        <v>178</v>
      </c>
      <c r="C327" s="24" t="s">
        <v>44</v>
      </c>
      <c r="D327" s="13" t="s">
        <v>121</v>
      </c>
      <c r="E327" s="24" t="s">
        <v>443</v>
      </c>
      <c r="F327" s="27">
        <v>0.03914388888888889</v>
      </c>
      <c r="G327" s="13" t="str">
        <f>TEXT(INT((HOUR(F327)*3600+MINUTE(F327)*60+SECOND(F327))/$I$3/60),"0")&amp;"."&amp;TEXT(MOD((HOUR(F327)*3600+MINUTE(F327)*60+SECOND(F327))/$I$3,60),"00")&amp;"/km"</f>
        <v>6.16/km</v>
      </c>
      <c r="H327" s="14">
        <f>F327-$F$5</f>
        <v>0.016273402777777776</v>
      </c>
      <c r="I327" s="14">
        <f>F327-INDEX($F$5:$F$444,MATCH(D327,$D$5:$D$444,0))</f>
        <v>0.014223958333333332</v>
      </c>
    </row>
    <row r="328" spans="1:9" ht="15" customHeight="1">
      <c r="A328" s="13">
        <v>324</v>
      </c>
      <c r="B328" s="24" t="s">
        <v>530</v>
      </c>
      <c r="C328" s="24" t="s">
        <v>531</v>
      </c>
      <c r="D328" s="13" t="s">
        <v>123</v>
      </c>
      <c r="E328" s="24" t="s">
        <v>532</v>
      </c>
      <c r="F328" s="27">
        <v>0.03942148148148148</v>
      </c>
      <c r="G328" s="13" t="str">
        <f>TEXT(INT((HOUR(F328)*3600+MINUTE(F328)*60+SECOND(F328))/$I$3/60),"0")&amp;"."&amp;TEXT(MOD((HOUR(F328)*3600+MINUTE(F328)*60+SECOND(F328))/$I$3,60),"00")&amp;"/km"</f>
        <v>6.18/km</v>
      </c>
      <c r="H328" s="14">
        <f>F328-$F$5</f>
        <v>0.01655099537037037</v>
      </c>
      <c r="I328" s="14">
        <f>F328-INDEX($F$5:$F$444,MATCH(D328,$D$5:$D$444,0))</f>
        <v>0.014397418981481482</v>
      </c>
    </row>
    <row r="329" spans="1:9" ht="15" customHeight="1">
      <c r="A329" s="13">
        <v>325</v>
      </c>
      <c r="B329" s="24" t="s">
        <v>458</v>
      </c>
      <c r="C329" s="24" t="s">
        <v>533</v>
      </c>
      <c r="D329" s="13" t="s">
        <v>206</v>
      </c>
      <c r="E329" s="24" t="s">
        <v>620</v>
      </c>
      <c r="F329" s="27">
        <v>0.03942209490740741</v>
      </c>
      <c r="G329" s="13" t="str">
        <f>TEXT(INT((HOUR(F329)*3600+MINUTE(F329)*60+SECOND(F329))/$I$3/60),"0")&amp;"."&amp;TEXT(MOD((HOUR(F329)*3600+MINUTE(F329)*60+SECOND(F329))/$I$3,60),"00")&amp;"/km"</f>
        <v>6.18/km</v>
      </c>
      <c r="H329" s="14">
        <f>F329-$F$5</f>
        <v>0.0165516087962963</v>
      </c>
      <c r="I329" s="14">
        <f>F329-INDEX($F$5:$F$444,MATCH(D329,$D$5:$D$444,0))</f>
        <v>0.011180520833333336</v>
      </c>
    </row>
    <row r="330" spans="1:9" ht="15" customHeight="1">
      <c r="A330" s="13">
        <v>326</v>
      </c>
      <c r="B330" s="24" t="s">
        <v>534</v>
      </c>
      <c r="C330" s="24" t="s">
        <v>181</v>
      </c>
      <c r="D330" s="13" t="s">
        <v>206</v>
      </c>
      <c r="E330" s="24" t="s">
        <v>290</v>
      </c>
      <c r="F330" s="27">
        <v>0.03942180555555556</v>
      </c>
      <c r="G330" s="13" t="str">
        <f>TEXT(INT((HOUR(F330)*3600+MINUTE(F330)*60+SECOND(F330))/$I$3/60),"0")&amp;"."&amp;TEXT(MOD((HOUR(F330)*3600+MINUTE(F330)*60+SECOND(F330))/$I$3,60),"00")&amp;"/km"</f>
        <v>6.18/km</v>
      </c>
      <c r="H330" s="14">
        <f>F330-$F$5</f>
        <v>0.016551319444444445</v>
      </c>
      <c r="I330" s="14">
        <f>F330-INDEX($F$5:$F$444,MATCH(D330,$D$5:$D$444,0))</f>
        <v>0.011180231481481482</v>
      </c>
    </row>
    <row r="331" spans="1:9" ht="15" customHeight="1">
      <c r="A331" s="13">
        <v>327</v>
      </c>
      <c r="B331" s="24" t="s">
        <v>535</v>
      </c>
      <c r="C331" s="24" t="s">
        <v>536</v>
      </c>
      <c r="D331" s="13" t="s">
        <v>206</v>
      </c>
      <c r="E331" s="24" t="s">
        <v>148</v>
      </c>
      <c r="F331" s="27">
        <v>0.039433888888888886</v>
      </c>
      <c r="G331" s="13" t="str">
        <f>TEXT(INT((HOUR(F331)*3600+MINUTE(F331)*60+SECOND(F331))/$I$3/60),"0")&amp;"."&amp;TEXT(MOD((HOUR(F331)*3600+MINUTE(F331)*60+SECOND(F331))/$I$3,60),"00")&amp;"/km"</f>
        <v>6.19/km</v>
      </c>
      <c r="H331" s="14">
        <f>F331-$F$5</f>
        <v>0.016563402777777774</v>
      </c>
      <c r="I331" s="14">
        <f>F331-INDEX($F$5:$F$444,MATCH(D331,$D$5:$D$444,0))</f>
        <v>0.011192314814814811</v>
      </c>
    </row>
    <row r="332" spans="1:9" ht="15" customHeight="1">
      <c r="A332" s="13">
        <v>328</v>
      </c>
      <c r="B332" s="24" t="s">
        <v>537</v>
      </c>
      <c r="C332" s="24" t="s">
        <v>28</v>
      </c>
      <c r="D332" s="13" t="s">
        <v>118</v>
      </c>
      <c r="E332" s="24" t="s">
        <v>443</v>
      </c>
      <c r="F332" s="27">
        <v>0.03965332175925926</v>
      </c>
      <c r="G332" s="13" t="str">
        <f>TEXT(INT((HOUR(F332)*3600+MINUTE(F332)*60+SECOND(F332))/$I$3/60),"0")&amp;"."&amp;TEXT(MOD((HOUR(F332)*3600+MINUTE(F332)*60+SECOND(F332))/$I$3,60),"00")&amp;"/km"</f>
        <v>6.21/km</v>
      </c>
      <c r="H332" s="14">
        <f>F332-$F$5</f>
        <v>0.016782835648148146</v>
      </c>
      <c r="I332" s="14">
        <f>F332-INDEX($F$5:$F$444,MATCH(D332,$D$5:$D$444,0))</f>
        <v>0.015370405092592593</v>
      </c>
    </row>
    <row r="333" spans="1:9" ht="15" customHeight="1">
      <c r="A333" s="13">
        <v>329</v>
      </c>
      <c r="B333" s="24" t="s">
        <v>8</v>
      </c>
      <c r="C333" s="24" t="s">
        <v>440</v>
      </c>
      <c r="D333" s="13" t="s">
        <v>109</v>
      </c>
      <c r="E333" s="24" t="s">
        <v>173</v>
      </c>
      <c r="F333" s="27">
        <v>0.0398035300925926</v>
      </c>
      <c r="G333" s="13" t="str">
        <f>TEXT(INT((HOUR(F333)*3600+MINUTE(F333)*60+SECOND(F333))/$I$3/60),"0")&amp;"."&amp;TEXT(MOD((HOUR(F333)*3600+MINUTE(F333)*60+SECOND(F333))/$I$3,60),"00")&amp;"/km"</f>
        <v>6.22/km</v>
      </c>
      <c r="H333" s="14">
        <f>F333-$F$5</f>
        <v>0.016933043981481485</v>
      </c>
      <c r="I333" s="14">
        <f>F333-INDEX($F$5:$F$444,MATCH(D333,$D$5:$D$444,0))</f>
        <v>0.01687524305555556</v>
      </c>
    </row>
    <row r="334" spans="1:9" ht="15" customHeight="1">
      <c r="A334" s="13">
        <v>330</v>
      </c>
      <c r="B334" s="24" t="s">
        <v>538</v>
      </c>
      <c r="C334" s="24" t="s">
        <v>23</v>
      </c>
      <c r="D334" s="13" t="s">
        <v>243</v>
      </c>
      <c r="E334" s="24" t="s">
        <v>173</v>
      </c>
      <c r="F334" s="27">
        <v>0.039861365740740735</v>
      </c>
      <c r="G334" s="13" t="str">
        <f>TEXT(INT((HOUR(F334)*3600+MINUTE(F334)*60+SECOND(F334))/$I$3/60),"0")&amp;"."&amp;TEXT(MOD((HOUR(F334)*3600+MINUTE(F334)*60+SECOND(F334))/$I$3,60),"00")&amp;"/km"</f>
        <v>6.23/km</v>
      </c>
      <c r="H334" s="14">
        <f>F334-$F$5</f>
        <v>0.016990879629629623</v>
      </c>
      <c r="I334" s="14">
        <f>F334-INDEX($F$5:$F$444,MATCH(D334,$D$5:$D$444,0))</f>
        <v>0.01026579861111111</v>
      </c>
    </row>
    <row r="335" spans="1:9" ht="15" customHeight="1">
      <c r="A335" s="13">
        <v>331</v>
      </c>
      <c r="B335" s="24" t="s">
        <v>293</v>
      </c>
      <c r="C335" s="24" t="s">
        <v>47</v>
      </c>
      <c r="D335" s="13" t="s">
        <v>106</v>
      </c>
      <c r="E335" s="24" t="s">
        <v>290</v>
      </c>
      <c r="F335" s="27">
        <v>0.03991984953703704</v>
      </c>
      <c r="G335" s="13" t="str">
        <f>TEXT(INT((HOUR(F335)*3600+MINUTE(F335)*60+SECOND(F335))/$I$3/60),"0")&amp;"."&amp;TEXT(MOD((HOUR(F335)*3600+MINUTE(F335)*60+SECOND(F335))/$I$3,60),"00")&amp;"/km"</f>
        <v>6.23/km</v>
      </c>
      <c r="H335" s="14">
        <f>F335-$F$5</f>
        <v>0.017049363425925928</v>
      </c>
      <c r="I335" s="14">
        <f>F335-INDEX($F$5:$F$444,MATCH(D335,$D$5:$D$444,0))</f>
        <v>0.017049363425925928</v>
      </c>
    </row>
    <row r="336" spans="1:9" ht="15" customHeight="1">
      <c r="A336" s="13">
        <v>332</v>
      </c>
      <c r="B336" s="24" t="s">
        <v>539</v>
      </c>
      <c r="C336" s="24" t="s">
        <v>540</v>
      </c>
      <c r="D336" s="13" t="s">
        <v>191</v>
      </c>
      <c r="E336" s="24" t="s">
        <v>620</v>
      </c>
      <c r="F336" s="27">
        <v>0.03996546296296296</v>
      </c>
      <c r="G336" s="13" t="str">
        <f>TEXT(INT((HOUR(F336)*3600+MINUTE(F336)*60+SECOND(F336))/$I$3/60),"0")&amp;"."&amp;TEXT(MOD((HOUR(F336)*3600+MINUTE(F336)*60+SECOND(F336))/$I$3,60),"00")&amp;"/km"</f>
        <v>6.24/km</v>
      </c>
      <c r="H336" s="14">
        <f>F336-$F$5</f>
        <v>0.017094976851851847</v>
      </c>
      <c r="I336" s="14">
        <f>F336-INDEX($F$5:$F$444,MATCH(D336,$D$5:$D$444,0))</f>
        <v>0.01207103009259259</v>
      </c>
    </row>
    <row r="337" spans="1:9" ht="15" customHeight="1">
      <c r="A337" s="13">
        <v>333</v>
      </c>
      <c r="B337" s="24" t="s">
        <v>541</v>
      </c>
      <c r="C337" s="24" t="s">
        <v>80</v>
      </c>
      <c r="D337" s="13" t="s">
        <v>121</v>
      </c>
      <c r="E337" s="24" t="s">
        <v>152</v>
      </c>
      <c r="F337" s="27">
        <v>0.0400472800925926</v>
      </c>
      <c r="G337" s="13" t="str">
        <f>TEXT(INT((HOUR(F337)*3600+MINUTE(F337)*60+SECOND(F337))/$I$3/60),"0")&amp;"."&amp;TEXT(MOD((HOUR(F337)*3600+MINUTE(F337)*60+SECOND(F337))/$I$3,60),"00")&amp;"/km"</f>
        <v>6.24/km</v>
      </c>
      <c r="H337" s="14">
        <f>F337-$F$5</f>
        <v>0.017176793981481486</v>
      </c>
      <c r="I337" s="14">
        <f>F337-INDEX($F$5:$F$444,MATCH(D337,$D$5:$D$444,0))</f>
        <v>0.015127349537037042</v>
      </c>
    </row>
    <row r="338" spans="1:9" ht="15" customHeight="1">
      <c r="A338" s="13">
        <v>334</v>
      </c>
      <c r="B338" s="24" t="s">
        <v>542</v>
      </c>
      <c r="C338" s="24" t="s">
        <v>34</v>
      </c>
      <c r="D338" s="13" t="s">
        <v>243</v>
      </c>
      <c r="E338" s="24" t="s">
        <v>621</v>
      </c>
      <c r="F338" s="27">
        <v>0.040058449074074076</v>
      </c>
      <c r="G338" s="13" t="str">
        <f>TEXT(INT((HOUR(F338)*3600+MINUTE(F338)*60+SECOND(F338))/$I$3/60),"0")&amp;"."&amp;TEXT(MOD((HOUR(F338)*3600+MINUTE(F338)*60+SECOND(F338))/$I$3,60),"00")&amp;"/km"</f>
        <v>6.25/km</v>
      </c>
      <c r="H338" s="14">
        <f>F338-$F$5</f>
        <v>0.017187962962962964</v>
      </c>
      <c r="I338" s="14">
        <f>F338-INDEX($F$5:$F$444,MATCH(D338,$D$5:$D$444,0))</f>
        <v>0.01046288194444445</v>
      </c>
    </row>
    <row r="339" spans="1:9" ht="15" customHeight="1">
      <c r="A339" s="13">
        <v>335</v>
      </c>
      <c r="B339" s="24" t="s">
        <v>528</v>
      </c>
      <c r="C339" s="24" t="s">
        <v>26</v>
      </c>
      <c r="D339" s="13" t="s">
        <v>121</v>
      </c>
      <c r="E339" s="24" t="s">
        <v>621</v>
      </c>
      <c r="F339" s="27">
        <v>0.040197418981481485</v>
      </c>
      <c r="G339" s="13" t="str">
        <f>TEXT(INT((HOUR(F339)*3600+MINUTE(F339)*60+SECOND(F339))/$I$3/60),"0")&amp;"."&amp;TEXT(MOD((HOUR(F339)*3600+MINUTE(F339)*60+SECOND(F339))/$I$3,60),"00")&amp;"/km"</f>
        <v>6.26/km</v>
      </c>
      <c r="H339" s="14">
        <f>F339-$F$5</f>
        <v>0.017326932870370373</v>
      </c>
      <c r="I339" s="14">
        <f>F339-INDEX($F$5:$F$444,MATCH(D339,$D$5:$D$444,0))</f>
        <v>0.015277488425925929</v>
      </c>
    </row>
    <row r="340" spans="1:9" ht="15" customHeight="1">
      <c r="A340" s="13">
        <v>336</v>
      </c>
      <c r="B340" s="24" t="s">
        <v>543</v>
      </c>
      <c r="C340" s="24" t="s">
        <v>93</v>
      </c>
      <c r="D340" s="13" t="s">
        <v>118</v>
      </c>
      <c r="E340" s="24" t="s">
        <v>621</v>
      </c>
      <c r="F340" s="27">
        <v>0.040348055555555554</v>
      </c>
      <c r="G340" s="13" t="str">
        <f>TEXT(INT((HOUR(F340)*3600+MINUTE(F340)*60+SECOND(F340))/$I$3/60),"0")&amp;"."&amp;TEXT(MOD((HOUR(F340)*3600+MINUTE(F340)*60+SECOND(F340))/$I$3,60),"00")&amp;"/km"</f>
        <v>6.27/km</v>
      </c>
      <c r="H340" s="14">
        <f>F340-$F$5</f>
        <v>0.01747756944444444</v>
      </c>
      <c r="I340" s="14">
        <f>F340-INDEX($F$5:$F$444,MATCH(D340,$D$5:$D$444,0))</f>
        <v>0.01606513888888889</v>
      </c>
    </row>
    <row r="341" spans="1:9" ht="15" customHeight="1">
      <c r="A341" s="13">
        <v>337</v>
      </c>
      <c r="B341" s="24" t="s">
        <v>450</v>
      </c>
      <c r="C341" s="24" t="s">
        <v>94</v>
      </c>
      <c r="D341" s="13" t="s">
        <v>121</v>
      </c>
      <c r="E341" s="24" t="s">
        <v>620</v>
      </c>
      <c r="F341" s="27">
        <v>0.04040542824074074</v>
      </c>
      <c r="G341" s="13" t="str">
        <f>TEXT(INT((HOUR(F341)*3600+MINUTE(F341)*60+SECOND(F341))/$I$3/60),"0")&amp;"."&amp;TEXT(MOD((HOUR(F341)*3600+MINUTE(F341)*60+SECOND(F341))/$I$3,60),"00")&amp;"/km"</f>
        <v>6.28/km</v>
      </c>
      <c r="H341" s="14">
        <f>F341-$F$5</f>
        <v>0.017534942129629628</v>
      </c>
      <c r="I341" s="14">
        <f>F341-INDEX($F$5:$F$444,MATCH(D341,$D$5:$D$444,0))</f>
        <v>0.015485497685185184</v>
      </c>
    </row>
    <row r="342" spans="1:9" ht="15" customHeight="1">
      <c r="A342" s="13">
        <v>338</v>
      </c>
      <c r="B342" s="24" t="s">
        <v>544</v>
      </c>
      <c r="C342" s="24" t="s">
        <v>42</v>
      </c>
      <c r="D342" s="13" t="s">
        <v>121</v>
      </c>
      <c r="E342" s="24" t="s">
        <v>620</v>
      </c>
      <c r="F342" s="27">
        <v>0.040405497685185185</v>
      </c>
      <c r="G342" s="13" t="str">
        <f>TEXT(INT((HOUR(F342)*3600+MINUTE(F342)*60+SECOND(F342))/$I$3/60),"0")&amp;"."&amp;TEXT(MOD((HOUR(F342)*3600+MINUTE(F342)*60+SECOND(F342))/$I$3,60),"00")&amp;"/km"</f>
        <v>6.28/km</v>
      </c>
      <c r="H342" s="14">
        <f>F342-$F$5</f>
        <v>0.017535011574074073</v>
      </c>
      <c r="I342" s="14">
        <f>F342-INDEX($F$5:$F$444,MATCH(D342,$D$5:$D$444,0))</f>
        <v>0.015485567129629629</v>
      </c>
    </row>
    <row r="343" spans="1:9" ht="15" customHeight="1">
      <c r="A343" s="13">
        <v>339</v>
      </c>
      <c r="B343" s="24" t="s">
        <v>545</v>
      </c>
      <c r="C343" s="24" t="s">
        <v>42</v>
      </c>
      <c r="D343" s="13" t="s">
        <v>123</v>
      </c>
      <c r="E343" s="24" t="s">
        <v>179</v>
      </c>
      <c r="F343" s="27">
        <v>0.04041666666666667</v>
      </c>
      <c r="G343" s="13" t="str">
        <f>TEXT(INT((HOUR(F343)*3600+MINUTE(F343)*60+SECOND(F343))/$I$3/60),"0")&amp;"."&amp;TEXT(MOD((HOUR(F343)*3600+MINUTE(F343)*60+SECOND(F343))/$I$3,60),"00")&amp;"/km"</f>
        <v>6.28/km</v>
      </c>
      <c r="H343" s="14">
        <f>F343-$F$5</f>
        <v>0.017546180555555558</v>
      </c>
      <c r="I343" s="14">
        <f>F343-INDEX($F$5:$F$444,MATCH(D343,$D$5:$D$444,0))</f>
        <v>0.01539260416666667</v>
      </c>
    </row>
    <row r="344" spans="1:9" ht="15" customHeight="1">
      <c r="A344" s="13">
        <v>340</v>
      </c>
      <c r="B344" s="24" t="s">
        <v>546</v>
      </c>
      <c r="C344" s="24" t="s">
        <v>547</v>
      </c>
      <c r="D344" s="13" t="s">
        <v>390</v>
      </c>
      <c r="E344" s="24" t="s">
        <v>138</v>
      </c>
      <c r="F344" s="27">
        <v>0.04053320601851852</v>
      </c>
      <c r="G344" s="13" t="str">
        <f>TEXT(INT((HOUR(F344)*3600+MINUTE(F344)*60+SECOND(F344))/$I$3/60),"0")&amp;"."&amp;TEXT(MOD((HOUR(F344)*3600+MINUTE(F344)*60+SECOND(F344))/$I$3,60),"00")&amp;"/km"</f>
        <v>6.29/km</v>
      </c>
      <c r="H344" s="14">
        <f>F344-$F$5</f>
        <v>0.01766271990740741</v>
      </c>
      <c r="I344" s="14">
        <f>F344-INDEX($F$5:$F$444,MATCH(D344,$D$5:$D$444,0))</f>
        <v>0.006330902777777779</v>
      </c>
    </row>
    <row r="345" spans="1:9" ht="15" customHeight="1">
      <c r="A345" s="13">
        <v>341</v>
      </c>
      <c r="B345" s="24" t="s">
        <v>548</v>
      </c>
      <c r="C345" s="24" t="s">
        <v>549</v>
      </c>
      <c r="D345" s="13" t="s">
        <v>383</v>
      </c>
      <c r="E345" s="24" t="s">
        <v>173</v>
      </c>
      <c r="F345" s="27">
        <v>0.04054493055555556</v>
      </c>
      <c r="G345" s="13" t="str">
        <f>TEXT(INT((HOUR(F345)*3600+MINUTE(F345)*60+SECOND(F345))/$I$3/60),"0")&amp;"."&amp;TEXT(MOD((HOUR(F345)*3600+MINUTE(F345)*60+SECOND(F345))/$I$3,60),"00")&amp;"/km"</f>
        <v>6.29/km</v>
      </c>
      <c r="H345" s="14">
        <f>F345-$F$5</f>
        <v>0.017674444444444447</v>
      </c>
      <c r="I345" s="14">
        <f>F345-INDEX($F$5:$F$444,MATCH(D345,$D$5:$D$444,0))</f>
        <v>0.007014687500000005</v>
      </c>
    </row>
    <row r="346" spans="1:9" ht="15" customHeight="1">
      <c r="A346" s="18">
        <v>342</v>
      </c>
      <c r="B346" s="29" t="s">
        <v>550</v>
      </c>
      <c r="C346" s="29" t="s">
        <v>56</v>
      </c>
      <c r="D346" s="18" t="s">
        <v>360</v>
      </c>
      <c r="E346" s="29" t="s">
        <v>616</v>
      </c>
      <c r="F346" s="30">
        <v>0.040707037037037035</v>
      </c>
      <c r="G346" s="18" t="str">
        <f>TEXT(INT((HOUR(F346)*3600+MINUTE(F346)*60+SECOND(F346))/$I$3/60),"0")&amp;"."&amp;TEXT(MOD((HOUR(F346)*3600+MINUTE(F346)*60+SECOND(F346))/$I$3,60),"00")&amp;"/km"</f>
        <v>6.31/km</v>
      </c>
      <c r="H346" s="19">
        <f>F346-$F$5</f>
        <v>0.017836550925925922</v>
      </c>
      <c r="I346" s="19">
        <f>F346-INDEX($F$5:$F$444,MATCH(D346,$D$5:$D$444,0))</f>
        <v>0.008114108796296295</v>
      </c>
    </row>
    <row r="347" spans="1:9" ht="15" customHeight="1">
      <c r="A347" s="18">
        <v>343</v>
      </c>
      <c r="B347" s="29" t="s">
        <v>528</v>
      </c>
      <c r="C347" s="29" t="s">
        <v>32</v>
      </c>
      <c r="D347" s="18" t="s">
        <v>121</v>
      </c>
      <c r="E347" s="29" t="s">
        <v>616</v>
      </c>
      <c r="F347" s="30">
        <v>0.04083341435185185</v>
      </c>
      <c r="G347" s="18" t="str">
        <f>TEXT(INT((HOUR(F347)*3600+MINUTE(F347)*60+SECOND(F347))/$I$3/60),"0")&amp;"."&amp;TEXT(MOD((HOUR(F347)*3600+MINUTE(F347)*60+SECOND(F347))/$I$3,60),"00")&amp;"/km"</f>
        <v>6.32/km</v>
      </c>
      <c r="H347" s="19">
        <f>F347-$F$5</f>
        <v>0.01796292824074074</v>
      </c>
      <c r="I347" s="19">
        <f>F347-INDEX($F$5:$F$444,MATCH(D347,$D$5:$D$444,0))</f>
        <v>0.015913483796296295</v>
      </c>
    </row>
    <row r="348" spans="1:9" ht="15" customHeight="1">
      <c r="A348" s="13">
        <v>344</v>
      </c>
      <c r="B348" s="24" t="s">
        <v>550</v>
      </c>
      <c r="C348" s="24" t="s">
        <v>56</v>
      </c>
      <c r="D348" s="13" t="s">
        <v>191</v>
      </c>
      <c r="E348" s="24" t="s">
        <v>621</v>
      </c>
      <c r="F348" s="27">
        <v>0.04084527777777778</v>
      </c>
      <c r="G348" s="13" t="str">
        <f aca="true" t="shared" si="3" ref="G325:G388">TEXT(INT((HOUR(F348)*3600+MINUTE(F348)*60+SECOND(F348))/$I$3/60),"0")&amp;"."&amp;TEXT(MOD((HOUR(F348)*3600+MINUTE(F348)*60+SECOND(F348))/$I$3,60),"00")&amp;"/km"</f>
        <v>6.32/km</v>
      </c>
      <c r="H348" s="14">
        <f>F348-$F$5</f>
        <v>0.017974791666666667</v>
      </c>
      <c r="I348" s="14">
        <f aca="true" t="shared" si="4" ref="I326:I389">F348-INDEX($F$5:$F$444,MATCH(D348,$D$5:$D$444,0))</f>
        <v>0.01295084490740741</v>
      </c>
    </row>
    <row r="349" spans="1:9" ht="15" customHeight="1">
      <c r="A349" s="13">
        <v>345</v>
      </c>
      <c r="B349" s="24" t="s">
        <v>239</v>
      </c>
      <c r="C349" s="24" t="s">
        <v>65</v>
      </c>
      <c r="D349" s="13" t="s">
        <v>109</v>
      </c>
      <c r="E349" s="24" t="s">
        <v>621</v>
      </c>
      <c r="F349" s="27">
        <v>0.04085753472222222</v>
      </c>
      <c r="G349" s="13" t="str">
        <f t="shared" si="3"/>
        <v>6.32/km</v>
      </c>
      <c r="H349" s="14">
        <f>F349-$F$5</f>
        <v>0.017987048611111108</v>
      </c>
      <c r="I349" s="14">
        <f t="shared" si="4"/>
        <v>0.017929247685185185</v>
      </c>
    </row>
    <row r="350" spans="1:9" ht="15" customHeight="1">
      <c r="A350" s="13">
        <v>346</v>
      </c>
      <c r="B350" s="24" t="s">
        <v>551</v>
      </c>
      <c r="C350" s="24" t="s">
        <v>136</v>
      </c>
      <c r="D350" s="13" t="s">
        <v>111</v>
      </c>
      <c r="E350" s="24" t="s">
        <v>148</v>
      </c>
      <c r="F350" s="27">
        <v>0.04085756944444444</v>
      </c>
      <c r="G350" s="13" t="str">
        <f t="shared" si="3"/>
        <v>6.32/km</v>
      </c>
      <c r="H350" s="14">
        <f aca="true" t="shared" si="5" ref="H350:H407">F350-$F$5</f>
        <v>0.01798708333333333</v>
      </c>
      <c r="I350" s="14">
        <f t="shared" si="4"/>
        <v>0.017384976851851853</v>
      </c>
    </row>
    <row r="351" spans="1:9" ht="15" customHeight="1">
      <c r="A351" s="13">
        <v>347</v>
      </c>
      <c r="B351" s="24" t="s">
        <v>552</v>
      </c>
      <c r="C351" s="24" t="s">
        <v>83</v>
      </c>
      <c r="D351" s="13" t="s">
        <v>191</v>
      </c>
      <c r="E351" s="24" t="s">
        <v>619</v>
      </c>
      <c r="F351" s="27">
        <v>0.04086846064814815</v>
      </c>
      <c r="G351" s="13" t="str">
        <f t="shared" si="3"/>
        <v>6.32/km</v>
      </c>
      <c r="H351" s="14">
        <f t="shared" si="5"/>
        <v>0.017997974537037036</v>
      </c>
      <c r="I351" s="14">
        <f t="shared" si="4"/>
        <v>0.012974027777777779</v>
      </c>
    </row>
    <row r="352" spans="1:9" ht="15" customHeight="1">
      <c r="A352" s="13">
        <v>348</v>
      </c>
      <c r="B352" s="24" t="s">
        <v>553</v>
      </c>
      <c r="C352" s="24" t="s">
        <v>253</v>
      </c>
      <c r="D352" s="13" t="s">
        <v>191</v>
      </c>
      <c r="E352" s="24" t="s">
        <v>148</v>
      </c>
      <c r="F352" s="27">
        <v>0.040868310185185185</v>
      </c>
      <c r="G352" s="13" t="str">
        <f t="shared" si="3"/>
        <v>6.32/km</v>
      </c>
      <c r="H352" s="14">
        <f t="shared" si="5"/>
        <v>0.017997824074074072</v>
      </c>
      <c r="I352" s="14">
        <f t="shared" si="4"/>
        <v>0.012973877314814815</v>
      </c>
    </row>
    <row r="353" spans="1:9" ht="15" customHeight="1">
      <c r="A353" s="13">
        <v>349</v>
      </c>
      <c r="B353" s="24" t="s">
        <v>324</v>
      </c>
      <c r="C353" s="24" t="s">
        <v>554</v>
      </c>
      <c r="D353" s="13" t="s">
        <v>353</v>
      </c>
      <c r="E353" s="24" t="s">
        <v>301</v>
      </c>
      <c r="F353" s="27">
        <v>0.04108894675925926</v>
      </c>
      <c r="G353" s="13" t="str">
        <f t="shared" si="3"/>
        <v>6.34/km</v>
      </c>
      <c r="H353" s="14">
        <f t="shared" si="5"/>
        <v>0.01821846064814815</v>
      </c>
      <c r="I353" s="14">
        <f t="shared" si="4"/>
        <v>0.008588402777777782</v>
      </c>
    </row>
    <row r="354" spans="1:9" ht="15" customHeight="1">
      <c r="A354" s="13">
        <v>350</v>
      </c>
      <c r="B354" s="24" t="s">
        <v>555</v>
      </c>
      <c r="C354" s="24" t="s">
        <v>344</v>
      </c>
      <c r="D354" s="13" t="s">
        <v>243</v>
      </c>
      <c r="E354" s="24" t="s">
        <v>306</v>
      </c>
      <c r="F354" s="27">
        <v>0.04132020833333334</v>
      </c>
      <c r="G354" s="13" t="str">
        <f t="shared" si="3"/>
        <v>6.37/km</v>
      </c>
      <c r="H354" s="14">
        <f t="shared" si="5"/>
        <v>0.018449722222222225</v>
      </c>
      <c r="I354" s="14">
        <f t="shared" si="4"/>
        <v>0.011724641203703711</v>
      </c>
    </row>
    <row r="355" spans="1:9" ht="15" customHeight="1">
      <c r="A355" s="13">
        <v>351</v>
      </c>
      <c r="B355" s="24" t="s">
        <v>508</v>
      </c>
      <c r="C355" s="24" t="s">
        <v>223</v>
      </c>
      <c r="D355" s="13" t="s">
        <v>383</v>
      </c>
      <c r="E355" s="24" t="s">
        <v>218</v>
      </c>
      <c r="F355" s="27">
        <v>0.0413428125</v>
      </c>
      <c r="G355" s="13" t="str">
        <f t="shared" si="3"/>
        <v>6.37/km</v>
      </c>
      <c r="H355" s="14">
        <f t="shared" si="5"/>
        <v>0.018472326388888887</v>
      </c>
      <c r="I355" s="14">
        <f t="shared" si="4"/>
        <v>0.007812569444444445</v>
      </c>
    </row>
    <row r="356" spans="1:9" ht="15" customHeight="1">
      <c r="A356" s="13">
        <v>352</v>
      </c>
      <c r="B356" s="24" t="s">
        <v>556</v>
      </c>
      <c r="C356" s="24" t="s">
        <v>557</v>
      </c>
      <c r="D356" s="13" t="s">
        <v>123</v>
      </c>
      <c r="E356" s="24" t="s">
        <v>138</v>
      </c>
      <c r="F356" s="27">
        <v>0.041389583333333334</v>
      </c>
      <c r="G356" s="13" t="str">
        <f t="shared" si="3"/>
        <v>6.37/km</v>
      </c>
      <c r="H356" s="14">
        <f t="shared" si="5"/>
        <v>0.01851909722222222</v>
      </c>
      <c r="I356" s="14">
        <f t="shared" si="4"/>
        <v>0.016365520833333334</v>
      </c>
    </row>
    <row r="357" spans="1:9" ht="15" customHeight="1">
      <c r="A357" s="13">
        <v>353</v>
      </c>
      <c r="B357" s="24" t="s">
        <v>558</v>
      </c>
      <c r="C357" s="24" t="s">
        <v>44</v>
      </c>
      <c r="D357" s="13" t="s">
        <v>111</v>
      </c>
      <c r="E357" s="24" t="s">
        <v>173</v>
      </c>
      <c r="F357" s="27">
        <v>0.04168981481481482</v>
      </c>
      <c r="G357" s="13" t="str">
        <f t="shared" si="3"/>
        <v>6.40/km</v>
      </c>
      <c r="H357" s="14">
        <f t="shared" si="5"/>
        <v>0.018819328703703706</v>
      </c>
      <c r="I357" s="14">
        <f t="shared" si="4"/>
        <v>0.01821722222222223</v>
      </c>
    </row>
    <row r="358" spans="1:9" ht="15" customHeight="1">
      <c r="A358" s="13">
        <v>354</v>
      </c>
      <c r="B358" s="24" t="s">
        <v>559</v>
      </c>
      <c r="C358" s="24" t="s">
        <v>91</v>
      </c>
      <c r="D358" s="13" t="s">
        <v>191</v>
      </c>
      <c r="E358" s="24" t="s">
        <v>173</v>
      </c>
      <c r="F358" s="27">
        <v>0.04195674768518518</v>
      </c>
      <c r="G358" s="13" t="str">
        <f t="shared" si="3"/>
        <v>6.43/km</v>
      </c>
      <c r="H358" s="14">
        <f t="shared" si="5"/>
        <v>0.01908626157407407</v>
      </c>
      <c r="I358" s="14">
        <f t="shared" si="4"/>
        <v>0.014062314814814812</v>
      </c>
    </row>
    <row r="359" spans="1:9" ht="15" customHeight="1">
      <c r="A359" s="13">
        <v>355</v>
      </c>
      <c r="B359" s="24" t="s">
        <v>560</v>
      </c>
      <c r="C359" s="24" t="s">
        <v>55</v>
      </c>
      <c r="D359" s="13" t="s">
        <v>121</v>
      </c>
      <c r="E359" s="24" t="s">
        <v>173</v>
      </c>
      <c r="F359" s="27">
        <v>0.04196832175925926</v>
      </c>
      <c r="G359" s="13" t="str">
        <f t="shared" si="3"/>
        <v>6.43/km</v>
      </c>
      <c r="H359" s="14">
        <f t="shared" si="5"/>
        <v>0.01909783564814815</v>
      </c>
      <c r="I359" s="14">
        <f t="shared" si="4"/>
        <v>0.017048391203703706</v>
      </c>
    </row>
    <row r="360" spans="1:9" ht="15" customHeight="1">
      <c r="A360" s="13">
        <v>356</v>
      </c>
      <c r="B360" s="24" t="s">
        <v>241</v>
      </c>
      <c r="C360" s="24" t="s">
        <v>223</v>
      </c>
      <c r="D360" s="13" t="s">
        <v>111</v>
      </c>
      <c r="E360" s="24" t="s">
        <v>113</v>
      </c>
      <c r="F360" s="27">
        <v>0.04252427083333333</v>
      </c>
      <c r="G360" s="13" t="str">
        <f t="shared" si="3"/>
        <v>6.48/km</v>
      </c>
      <c r="H360" s="14">
        <f t="shared" si="5"/>
        <v>0.019653784722222217</v>
      </c>
      <c r="I360" s="14">
        <f t="shared" si="4"/>
        <v>0.01905167824074074</v>
      </c>
    </row>
    <row r="361" spans="1:9" ht="15" customHeight="1">
      <c r="A361" s="13">
        <v>357</v>
      </c>
      <c r="B361" s="24" t="s">
        <v>561</v>
      </c>
      <c r="C361" s="24" t="s">
        <v>562</v>
      </c>
      <c r="D361" s="13" t="s">
        <v>360</v>
      </c>
      <c r="E361" s="24" t="s">
        <v>176</v>
      </c>
      <c r="F361" s="27">
        <v>0.042535775462962964</v>
      </c>
      <c r="G361" s="13" t="str">
        <f t="shared" si="3"/>
        <v>6.48/km</v>
      </c>
      <c r="H361" s="14">
        <f t="shared" si="5"/>
        <v>0.019665289351851852</v>
      </c>
      <c r="I361" s="14">
        <f t="shared" si="4"/>
        <v>0.009942847222222224</v>
      </c>
    </row>
    <row r="362" spans="1:9" ht="15" customHeight="1">
      <c r="A362" s="13">
        <v>358</v>
      </c>
      <c r="B362" s="24" t="s">
        <v>563</v>
      </c>
      <c r="C362" s="24" t="s">
        <v>67</v>
      </c>
      <c r="D362" s="13" t="s">
        <v>206</v>
      </c>
      <c r="E362" s="24" t="s">
        <v>176</v>
      </c>
      <c r="F362" s="27">
        <v>0.04278960648148148</v>
      </c>
      <c r="G362" s="13" t="str">
        <f t="shared" si="3"/>
        <v>6.51/km</v>
      </c>
      <c r="H362" s="14">
        <f t="shared" si="5"/>
        <v>0.01991912037037037</v>
      </c>
      <c r="I362" s="14">
        <f t="shared" si="4"/>
        <v>0.014548032407407405</v>
      </c>
    </row>
    <row r="363" spans="1:9" ht="15" customHeight="1">
      <c r="A363" s="13">
        <v>359</v>
      </c>
      <c r="B363" s="24" t="s">
        <v>162</v>
      </c>
      <c r="C363" s="24" t="s">
        <v>27</v>
      </c>
      <c r="D363" s="13" t="s">
        <v>111</v>
      </c>
      <c r="E363" s="24" t="s">
        <v>113</v>
      </c>
      <c r="F363" s="27">
        <v>0.04311376157407407</v>
      </c>
      <c r="G363" s="13" t="str">
        <f t="shared" si="3"/>
        <v>6.54/km</v>
      </c>
      <c r="H363" s="14">
        <f t="shared" si="5"/>
        <v>0.02024327546296296</v>
      </c>
      <c r="I363" s="14">
        <f t="shared" si="4"/>
        <v>0.019641168981481483</v>
      </c>
    </row>
    <row r="364" spans="1:9" ht="15" customHeight="1">
      <c r="A364" s="13">
        <v>360</v>
      </c>
      <c r="B364" s="24" t="s">
        <v>328</v>
      </c>
      <c r="C364" s="24" t="s">
        <v>62</v>
      </c>
      <c r="D364" s="13" t="s">
        <v>206</v>
      </c>
      <c r="E364" s="24" t="s">
        <v>134</v>
      </c>
      <c r="F364" s="27">
        <v>0.04323011574074074</v>
      </c>
      <c r="G364" s="13" t="str">
        <f t="shared" si="3"/>
        <v>6.55/km</v>
      </c>
      <c r="H364" s="14">
        <f t="shared" si="5"/>
        <v>0.020359629629629627</v>
      </c>
      <c r="I364" s="14">
        <f t="shared" si="4"/>
        <v>0.014988541666666664</v>
      </c>
    </row>
    <row r="365" spans="1:9" ht="15" customHeight="1">
      <c r="A365" s="13">
        <v>361</v>
      </c>
      <c r="B365" s="24" t="s">
        <v>564</v>
      </c>
      <c r="C365" s="24" t="s">
        <v>565</v>
      </c>
      <c r="D365" s="13" t="s">
        <v>415</v>
      </c>
      <c r="E365" s="24" t="s">
        <v>618</v>
      </c>
      <c r="F365" s="27">
        <v>0.043241863425925925</v>
      </c>
      <c r="G365" s="13" t="str">
        <f t="shared" si="3"/>
        <v>6.55/km</v>
      </c>
      <c r="H365" s="14">
        <f t="shared" si="5"/>
        <v>0.020371377314814813</v>
      </c>
      <c r="I365" s="14">
        <f t="shared" si="4"/>
        <v>0.008021261574074075</v>
      </c>
    </row>
    <row r="366" spans="1:9" ht="15" customHeight="1">
      <c r="A366" s="13">
        <v>362</v>
      </c>
      <c r="B366" s="24" t="s">
        <v>566</v>
      </c>
      <c r="C366" s="24" t="s">
        <v>30</v>
      </c>
      <c r="D366" s="13" t="s">
        <v>383</v>
      </c>
      <c r="E366" s="24" t="s">
        <v>159</v>
      </c>
      <c r="F366" s="27">
        <v>0.043252465277777784</v>
      </c>
      <c r="G366" s="13" t="str">
        <f t="shared" si="3"/>
        <v>6.55/km</v>
      </c>
      <c r="H366" s="14">
        <f t="shared" si="5"/>
        <v>0.02038197916666667</v>
      </c>
      <c r="I366" s="14">
        <f t="shared" si="4"/>
        <v>0.00972222222222223</v>
      </c>
    </row>
    <row r="367" spans="1:9" ht="15" customHeight="1">
      <c r="A367" s="13">
        <v>363</v>
      </c>
      <c r="B367" s="24" t="s">
        <v>257</v>
      </c>
      <c r="C367" s="24" t="s">
        <v>567</v>
      </c>
      <c r="D367" s="13" t="s">
        <v>191</v>
      </c>
      <c r="E367" s="24" t="s">
        <v>618</v>
      </c>
      <c r="F367" s="27">
        <v>0.04347295138888888</v>
      </c>
      <c r="G367" s="13" t="str">
        <f t="shared" si="3"/>
        <v>6.57/km</v>
      </c>
      <c r="H367" s="14">
        <f t="shared" si="5"/>
        <v>0.02060246527777777</v>
      </c>
      <c r="I367" s="14">
        <f t="shared" si="4"/>
        <v>0.015578518518518512</v>
      </c>
    </row>
    <row r="368" spans="1:9" ht="15" customHeight="1">
      <c r="A368" s="13">
        <v>364</v>
      </c>
      <c r="B368" s="24" t="s">
        <v>528</v>
      </c>
      <c r="C368" s="24" t="s">
        <v>568</v>
      </c>
      <c r="D368" s="13" t="s">
        <v>191</v>
      </c>
      <c r="E368" s="24" t="s">
        <v>621</v>
      </c>
      <c r="F368" s="27">
        <v>0.043495706018518515</v>
      </c>
      <c r="G368" s="13" t="str">
        <f t="shared" si="3"/>
        <v>6.58/km</v>
      </c>
      <c r="H368" s="14">
        <f t="shared" si="5"/>
        <v>0.020625219907407403</v>
      </c>
      <c r="I368" s="14">
        <f t="shared" si="4"/>
        <v>0.015601273148148145</v>
      </c>
    </row>
    <row r="369" spans="1:9" ht="15" customHeight="1">
      <c r="A369" s="13">
        <v>365</v>
      </c>
      <c r="B369" s="24" t="s">
        <v>569</v>
      </c>
      <c r="C369" s="24" t="s">
        <v>570</v>
      </c>
      <c r="D369" s="13" t="s">
        <v>191</v>
      </c>
      <c r="E369" s="24" t="s">
        <v>621</v>
      </c>
      <c r="F369" s="27">
        <v>0.04365810185185185</v>
      </c>
      <c r="G369" s="13" t="str">
        <f t="shared" si="3"/>
        <v>6.59/km</v>
      </c>
      <c r="H369" s="14">
        <f t="shared" si="5"/>
        <v>0.02078761574074074</v>
      </c>
      <c r="I369" s="14">
        <f t="shared" si="4"/>
        <v>0.01576366898148148</v>
      </c>
    </row>
    <row r="370" spans="1:9" ht="15" customHeight="1">
      <c r="A370" s="13">
        <v>366</v>
      </c>
      <c r="B370" s="24" t="s">
        <v>275</v>
      </c>
      <c r="C370" s="24" t="s">
        <v>51</v>
      </c>
      <c r="D370" s="13" t="s">
        <v>206</v>
      </c>
      <c r="E370" s="24" t="s">
        <v>621</v>
      </c>
      <c r="F370" s="27">
        <v>0.043739293981481485</v>
      </c>
      <c r="G370" s="13" t="str">
        <f t="shared" si="3"/>
        <v>6.60/km</v>
      </c>
      <c r="H370" s="14">
        <f t="shared" si="5"/>
        <v>0.020868807870370373</v>
      </c>
      <c r="I370" s="14">
        <f t="shared" si="4"/>
        <v>0.01549771990740741</v>
      </c>
    </row>
    <row r="371" spans="1:9" ht="15" customHeight="1">
      <c r="A371" s="13">
        <v>367</v>
      </c>
      <c r="B371" s="24" t="s">
        <v>571</v>
      </c>
      <c r="C371" s="24" t="s">
        <v>572</v>
      </c>
      <c r="D371" s="13" t="s">
        <v>191</v>
      </c>
      <c r="E371" s="24" t="s">
        <v>301</v>
      </c>
      <c r="F371" s="27">
        <v>0.04376168981481482</v>
      </c>
      <c r="G371" s="13" t="str">
        <f t="shared" si="3"/>
        <v>7.00/km</v>
      </c>
      <c r="H371" s="14">
        <f t="shared" si="5"/>
        <v>0.020891203703703707</v>
      </c>
      <c r="I371" s="14">
        <f t="shared" si="4"/>
        <v>0.01586725694444445</v>
      </c>
    </row>
    <row r="372" spans="1:9" ht="15" customHeight="1">
      <c r="A372" s="13">
        <v>368</v>
      </c>
      <c r="B372" s="24" t="s">
        <v>9</v>
      </c>
      <c r="C372" s="24" t="s">
        <v>23</v>
      </c>
      <c r="D372" s="13" t="s">
        <v>383</v>
      </c>
      <c r="E372" s="24" t="s">
        <v>573</v>
      </c>
      <c r="F372" s="27">
        <v>0.04376175925925926</v>
      </c>
      <c r="G372" s="13" t="str">
        <f t="shared" si="3"/>
        <v>7.00/km</v>
      </c>
      <c r="H372" s="14">
        <f t="shared" si="5"/>
        <v>0.020891273148148145</v>
      </c>
      <c r="I372" s="14">
        <f t="shared" si="4"/>
        <v>0.010231516203703703</v>
      </c>
    </row>
    <row r="373" spans="1:9" ht="15" customHeight="1">
      <c r="A373" s="13">
        <v>369</v>
      </c>
      <c r="B373" s="24" t="s">
        <v>574</v>
      </c>
      <c r="C373" s="24" t="s">
        <v>68</v>
      </c>
      <c r="D373" s="13" t="s">
        <v>243</v>
      </c>
      <c r="E373" s="24" t="s">
        <v>176</v>
      </c>
      <c r="F373" s="27">
        <v>0.04376201388888889</v>
      </c>
      <c r="G373" s="13" t="str">
        <f t="shared" si="3"/>
        <v>7.00/km</v>
      </c>
      <c r="H373" s="14">
        <f t="shared" si="5"/>
        <v>0.020891527777777776</v>
      </c>
      <c r="I373" s="14">
        <f t="shared" si="4"/>
        <v>0.014166446759259262</v>
      </c>
    </row>
    <row r="374" spans="1:9" ht="15" customHeight="1">
      <c r="A374" s="13">
        <v>370</v>
      </c>
      <c r="B374" s="24" t="s">
        <v>72</v>
      </c>
      <c r="C374" s="24" t="s">
        <v>99</v>
      </c>
      <c r="D374" s="13" t="s">
        <v>353</v>
      </c>
      <c r="E374" s="24" t="s">
        <v>218</v>
      </c>
      <c r="F374" s="27">
        <v>0.044097222222222225</v>
      </c>
      <c r="G374" s="13" t="str">
        <f t="shared" si="3"/>
        <v>7.03/km</v>
      </c>
      <c r="H374" s="14">
        <f t="shared" si="5"/>
        <v>0.021226736111111113</v>
      </c>
      <c r="I374" s="14">
        <f t="shared" si="4"/>
        <v>0.011596678240740746</v>
      </c>
    </row>
    <row r="375" spans="1:9" ht="15" customHeight="1">
      <c r="A375" s="13">
        <v>371</v>
      </c>
      <c r="B375" s="24" t="s">
        <v>575</v>
      </c>
      <c r="C375" s="24" t="s">
        <v>57</v>
      </c>
      <c r="D375" s="13" t="s">
        <v>206</v>
      </c>
      <c r="E375" s="24" t="s">
        <v>116</v>
      </c>
      <c r="F375" s="27">
        <v>0.04412077546296297</v>
      </c>
      <c r="G375" s="13" t="str">
        <f t="shared" si="3"/>
        <v>7.04/km</v>
      </c>
      <c r="H375" s="14">
        <f t="shared" si="5"/>
        <v>0.021250289351851855</v>
      </c>
      <c r="I375" s="14">
        <f t="shared" si="4"/>
        <v>0.015879201388888892</v>
      </c>
    </row>
    <row r="376" spans="1:9" ht="15" customHeight="1">
      <c r="A376" s="13">
        <v>372</v>
      </c>
      <c r="B376" s="24" t="s">
        <v>576</v>
      </c>
      <c r="C376" s="24" t="s">
        <v>23</v>
      </c>
      <c r="D376" s="13" t="s">
        <v>383</v>
      </c>
      <c r="E376" s="24" t="s">
        <v>119</v>
      </c>
      <c r="F376" s="27">
        <v>0.04416732638888889</v>
      </c>
      <c r="G376" s="13" t="str">
        <f t="shared" si="3"/>
        <v>7.04/km</v>
      </c>
      <c r="H376" s="14">
        <f t="shared" si="5"/>
        <v>0.02129684027777778</v>
      </c>
      <c r="I376" s="14">
        <f t="shared" si="4"/>
        <v>0.010637083333333339</v>
      </c>
    </row>
    <row r="377" spans="1:9" ht="15" customHeight="1">
      <c r="A377" s="13">
        <v>373</v>
      </c>
      <c r="B377" s="24" t="s">
        <v>275</v>
      </c>
      <c r="C377" s="24" t="s">
        <v>577</v>
      </c>
      <c r="D377" s="13" t="s">
        <v>186</v>
      </c>
      <c r="E377" s="24" t="s">
        <v>621</v>
      </c>
      <c r="F377" s="27">
        <v>0.04471130787037037</v>
      </c>
      <c r="G377" s="13" t="str">
        <f t="shared" si="3"/>
        <v>7.09/km</v>
      </c>
      <c r="H377" s="14">
        <f t="shared" si="5"/>
        <v>0.02184082175925926</v>
      </c>
      <c r="I377" s="14">
        <f t="shared" si="4"/>
        <v>0.016910127314814814</v>
      </c>
    </row>
    <row r="378" spans="1:9" ht="15" customHeight="1">
      <c r="A378" s="13">
        <v>374</v>
      </c>
      <c r="B378" s="24" t="s">
        <v>578</v>
      </c>
      <c r="C378" s="24" t="s">
        <v>579</v>
      </c>
      <c r="D378" s="13" t="s">
        <v>390</v>
      </c>
      <c r="E378" s="24" t="s">
        <v>621</v>
      </c>
      <c r="F378" s="27">
        <v>0.04482708333333333</v>
      </c>
      <c r="G378" s="13" t="str">
        <f t="shared" si="3"/>
        <v>7.10/km</v>
      </c>
      <c r="H378" s="14">
        <f t="shared" si="5"/>
        <v>0.021956597222222218</v>
      </c>
      <c r="I378" s="14">
        <f t="shared" si="4"/>
        <v>0.010624780092592587</v>
      </c>
    </row>
    <row r="379" spans="1:9" ht="15" customHeight="1">
      <c r="A379" s="13">
        <v>375</v>
      </c>
      <c r="B379" s="24" t="s">
        <v>580</v>
      </c>
      <c r="C379" s="24" t="s">
        <v>581</v>
      </c>
      <c r="D379" s="13" t="s">
        <v>360</v>
      </c>
      <c r="E379" s="24" t="s">
        <v>621</v>
      </c>
      <c r="F379" s="27">
        <v>0.044873379629629624</v>
      </c>
      <c r="G379" s="13" t="str">
        <f t="shared" si="3"/>
        <v>7.11/km</v>
      </c>
      <c r="H379" s="14">
        <f t="shared" si="5"/>
        <v>0.022002893518518512</v>
      </c>
      <c r="I379" s="14">
        <f t="shared" si="4"/>
        <v>0.012280451388888884</v>
      </c>
    </row>
    <row r="380" spans="1:9" ht="15" customHeight="1">
      <c r="A380" s="13">
        <v>376</v>
      </c>
      <c r="B380" s="24" t="s">
        <v>582</v>
      </c>
      <c r="C380" s="24" t="s">
        <v>223</v>
      </c>
      <c r="D380" s="13" t="s">
        <v>121</v>
      </c>
      <c r="E380" s="24" t="s">
        <v>621</v>
      </c>
      <c r="F380" s="27">
        <v>0.04489666666666667</v>
      </c>
      <c r="G380" s="13" t="str">
        <f t="shared" si="3"/>
        <v>7.11/km</v>
      </c>
      <c r="H380" s="14">
        <f t="shared" si="5"/>
        <v>0.022026180555555556</v>
      </c>
      <c r="I380" s="14">
        <f t="shared" si="4"/>
        <v>0.019976736111111112</v>
      </c>
    </row>
    <row r="381" spans="1:9" ht="15" customHeight="1">
      <c r="A381" s="13">
        <v>377</v>
      </c>
      <c r="B381" s="24" t="s">
        <v>583</v>
      </c>
      <c r="C381" s="24" t="s">
        <v>344</v>
      </c>
      <c r="D381" s="13" t="s">
        <v>111</v>
      </c>
      <c r="E381" s="24" t="s">
        <v>621</v>
      </c>
      <c r="F381" s="27">
        <v>0.04503563657407408</v>
      </c>
      <c r="G381" s="13" t="str">
        <f t="shared" si="3"/>
        <v>7.12/km</v>
      </c>
      <c r="H381" s="14">
        <f t="shared" si="5"/>
        <v>0.022165150462962965</v>
      </c>
      <c r="I381" s="14">
        <f t="shared" si="4"/>
        <v>0.021563043981481487</v>
      </c>
    </row>
    <row r="382" spans="1:9" ht="15" customHeight="1">
      <c r="A382" s="13">
        <v>378</v>
      </c>
      <c r="B382" s="24" t="s">
        <v>584</v>
      </c>
      <c r="C382" s="24" t="s">
        <v>585</v>
      </c>
      <c r="D382" s="13" t="s">
        <v>243</v>
      </c>
      <c r="E382" s="24" t="s">
        <v>618</v>
      </c>
      <c r="F382" s="27">
        <v>0.04505873842592593</v>
      </c>
      <c r="G382" s="13" t="str">
        <f t="shared" si="3"/>
        <v>7.13/km</v>
      </c>
      <c r="H382" s="14">
        <f t="shared" si="5"/>
        <v>0.022188252314814815</v>
      </c>
      <c r="I382" s="14">
        <f t="shared" si="4"/>
        <v>0.015463171296296301</v>
      </c>
    </row>
    <row r="383" spans="1:9" ht="15" customHeight="1">
      <c r="A383" s="13">
        <v>379</v>
      </c>
      <c r="B383" s="24" t="s">
        <v>586</v>
      </c>
      <c r="C383" s="24" t="s">
        <v>587</v>
      </c>
      <c r="D383" s="13" t="s">
        <v>243</v>
      </c>
      <c r="E383" s="24" t="s">
        <v>176</v>
      </c>
      <c r="F383" s="27">
        <v>0.04516287037037037</v>
      </c>
      <c r="G383" s="13" t="str">
        <f t="shared" si="3"/>
        <v>7.14/km</v>
      </c>
      <c r="H383" s="14">
        <f t="shared" si="5"/>
        <v>0.022292384259259255</v>
      </c>
      <c r="I383" s="14">
        <f t="shared" si="4"/>
        <v>0.015567303240740741</v>
      </c>
    </row>
    <row r="384" spans="1:9" ht="15" customHeight="1">
      <c r="A384" s="13">
        <v>380</v>
      </c>
      <c r="B384" s="24" t="s">
        <v>588</v>
      </c>
      <c r="C384" s="24" t="s">
        <v>75</v>
      </c>
      <c r="D384" s="13" t="s">
        <v>243</v>
      </c>
      <c r="E384" s="24" t="s">
        <v>176</v>
      </c>
      <c r="F384" s="27">
        <v>0.04517372685185186</v>
      </c>
      <c r="G384" s="13" t="str">
        <f t="shared" si="3"/>
        <v>7.14/km</v>
      </c>
      <c r="H384" s="14">
        <f t="shared" si="5"/>
        <v>0.022303240740740745</v>
      </c>
      <c r="I384" s="14">
        <f t="shared" si="4"/>
        <v>0.015578159722222231</v>
      </c>
    </row>
    <row r="385" spans="1:9" ht="15" customHeight="1">
      <c r="A385" s="13">
        <v>381</v>
      </c>
      <c r="B385" s="24" t="s">
        <v>1</v>
      </c>
      <c r="C385" s="24" t="s">
        <v>485</v>
      </c>
      <c r="D385" s="13" t="s">
        <v>360</v>
      </c>
      <c r="E385" s="24" t="s">
        <v>176</v>
      </c>
      <c r="F385" s="27">
        <v>0.045834201388888884</v>
      </c>
      <c r="G385" s="13" t="str">
        <f t="shared" si="3"/>
        <v>7.20/km</v>
      </c>
      <c r="H385" s="14">
        <f t="shared" si="5"/>
        <v>0.022963715277777772</v>
      </c>
      <c r="I385" s="14">
        <f t="shared" si="4"/>
        <v>0.013241273148148144</v>
      </c>
    </row>
    <row r="386" spans="1:9" ht="15" customHeight="1">
      <c r="A386" s="13">
        <v>382</v>
      </c>
      <c r="B386" s="24" t="s">
        <v>589</v>
      </c>
      <c r="C386" s="24" t="s">
        <v>98</v>
      </c>
      <c r="D386" s="13" t="s">
        <v>186</v>
      </c>
      <c r="E386" s="24" t="s">
        <v>176</v>
      </c>
      <c r="F386" s="27">
        <v>0.046297164351851855</v>
      </c>
      <c r="G386" s="13" t="str">
        <f t="shared" si="3"/>
        <v>7.24/km</v>
      </c>
      <c r="H386" s="14">
        <f t="shared" si="5"/>
        <v>0.023426678240740743</v>
      </c>
      <c r="I386" s="14">
        <f t="shared" si="4"/>
        <v>0.018495983796296297</v>
      </c>
    </row>
    <row r="387" spans="1:9" ht="15" customHeight="1">
      <c r="A387" s="13">
        <v>383</v>
      </c>
      <c r="B387" s="24" t="s">
        <v>498</v>
      </c>
      <c r="C387" s="24" t="s">
        <v>52</v>
      </c>
      <c r="D387" s="13" t="s">
        <v>390</v>
      </c>
      <c r="E387" s="24" t="s">
        <v>176</v>
      </c>
      <c r="F387" s="27">
        <v>0.04643533564814815</v>
      </c>
      <c r="G387" s="13" t="str">
        <f t="shared" si="3"/>
        <v>7.26/km</v>
      </c>
      <c r="H387" s="14">
        <f t="shared" si="5"/>
        <v>0.023564849537037035</v>
      </c>
      <c r="I387" s="14">
        <f t="shared" si="4"/>
        <v>0.012233032407407404</v>
      </c>
    </row>
    <row r="388" spans="1:9" ht="15" customHeight="1">
      <c r="A388" s="13">
        <v>384</v>
      </c>
      <c r="B388" s="24" t="s">
        <v>590</v>
      </c>
      <c r="C388" s="24" t="s">
        <v>33</v>
      </c>
      <c r="D388" s="13" t="s">
        <v>121</v>
      </c>
      <c r="E388" s="24" t="s">
        <v>173</v>
      </c>
      <c r="F388" s="27">
        <v>0.04644741898148148</v>
      </c>
      <c r="G388" s="13" t="str">
        <f t="shared" si="3"/>
        <v>7.26/km</v>
      </c>
      <c r="H388" s="14">
        <f t="shared" si="5"/>
        <v>0.023576932870370364</v>
      </c>
      <c r="I388" s="14">
        <f t="shared" si="4"/>
        <v>0.02152748842592592</v>
      </c>
    </row>
    <row r="389" spans="1:9" ht="15" customHeight="1">
      <c r="A389" s="13">
        <v>385</v>
      </c>
      <c r="B389" s="24" t="s">
        <v>591</v>
      </c>
      <c r="C389" s="24" t="s">
        <v>366</v>
      </c>
      <c r="D389" s="13" t="s">
        <v>415</v>
      </c>
      <c r="E389" s="24" t="s">
        <v>173</v>
      </c>
      <c r="F389" s="27">
        <v>0.046446944444444443</v>
      </c>
      <c r="G389" s="13" t="str">
        <f aca="true" t="shared" si="6" ref="G389:G407">TEXT(INT((HOUR(F389)*3600+MINUTE(F389)*60+SECOND(F389))/$I$3/60),"0")&amp;"."&amp;TEXT(MOD((HOUR(F389)*3600+MINUTE(F389)*60+SECOND(F389))/$I$3,60),"00")&amp;"/km"</f>
        <v>7.26/km</v>
      </c>
      <c r="H389" s="14">
        <f t="shared" si="5"/>
        <v>0.02357645833333333</v>
      </c>
      <c r="I389" s="14">
        <f t="shared" si="4"/>
        <v>0.011226342592592593</v>
      </c>
    </row>
    <row r="390" spans="1:9" ht="15" customHeight="1">
      <c r="A390" s="13">
        <v>386</v>
      </c>
      <c r="B390" s="24" t="s">
        <v>592</v>
      </c>
      <c r="C390" s="24" t="s">
        <v>554</v>
      </c>
      <c r="D390" s="13" t="s">
        <v>206</v>
      </c>
      <c r="E390" s="24" t="s">
        <v>621</v>
      </c>
      <c r="F390" s="27">
        <v>0.04644701388888889</v>
      </c>
      <c r="G390" s="13" t="str">
        <f t="shared" si="6"/>
        <v>7.26/km</v>
      </c>
      <c r="H390" s="14">
        <f t="shared" si="5"/>
        <v>0.023576527777777776</v>
      </c>
      <c r="I390" s="14">
        <f aca="true" t="shared" si="7" ref="I390:I407">F390-INDEX($F$5:$F$444,MATCH(D390,$D$5:$D$444,0))</f>
        <v>0.018205439814814813</v>
      </c>
    </row>
    <row r="391" spans="1:9" ht="15" customHeight="1">
      <c r="A391" s="13">
        <v>387</v>
      </c>
      <c r="B391" s="24" t="s">
        <v>593</v>
      </c>
      <c r="C391" s="24" t="s">
        <v>594</v>
      </c>
      <c r="D391" s="13" t="s">
        <v>258</v>
      </c>
      <c r="E391" s="24" t="s">
        <v>154</v>
      </c>
      <c r="F391" s="27">
        <v>0.04645891203703704</v>
      </c>
      <c r="G391" s="13" t="str">
        <f t="shared" si="6"/>
        <v>7.26/km</v>
      </c>
      <c r="H391" s="14">
        <f t="shared" si="5"/>
        <v>0.023588425925925926</v>
      </c>
      <c r="I391" s="14">
        <f t="shared" si="7"/>
        <v>0.016446678240740743</v>
      </c>
    </row>
    <row r="392" spans="1:9" ht="15" customHeight="1">
      <c r="A392" s="13">
        <v>388</v>
      </c>
      <c r="B392" s="24" t="s">
        <v>595</v>
      </c>
      <c r="C392" s="24" t="s">
        <v>596</v>
      </c>
      <c r="D392" s="13" t="s">
        <v>383</v>
      </c>
      <c r="E392" s="24" t="s">
        <v>148</v>
      </c>
      <c r="F392" s="27">
        <v>0.04818295138888889</v>
      </c>
      <c r="G392" s="13" t="str">
        <f t="shared" si="6"/>
        <v>7.43/km</v>
      </c>
      <c r="H392" s="14">
        <f t="shared" si="5"/>
        <v>0.025312465277777776</v>
      </c>
      <c r="I392" s="14">
        <f t="shared" si="7"/>
        <v>0.014652708333333334</v>
      </c>
    </row>
    <row r="393" spans="1:9" ht="15" customHeight="1">
      <c r="A393" s="13">
        <v>389</v>
      </c>
      <c r="B393" s="24" t="s">
        <v>597</v>
      </c>
      <c r="C393" s="24" t="s">
        <v>53</v>
      </c>
      <c r="D393" s="13" t="s">
        <v>109</v>
      </c>
      <c r="E393" s="24" t="s">
        <v>621</v>
      </c>
      <c r="F393" s="27">
        <v>0.04818381944444444</v>
      </c>
      <c r="G393" s="13" t="str">
        <f t="shared" si="6"/>
        <v>7.43/km</v>
      </c>
      <c r="H393" s="14">
        <f t="shared" si="5"/>
        <v>0.02531333333333333</v>
      </c>
      <c r="I393" s="14">
        <f t="shared" si="7"/>
        <v>0.025255532407407407</v>
      </c>
    </row>
    <row r="394" spans="1:9" ht="15" customHeight="1">
      <c r="A394" s="13">
        <v>390</v>
      </c>
      <c r="B394" s="24" t="s">
        <v>598</v>
      </c>
      <c r="C394" s="24" t="s">
        <v>599</v>
      </c>
      <c r="D394" s="13" t="s">
        <v>360</v>
      </c>
      <c r="E394" s="24" t="s">
        <v>621</v>
      </c>
      <c r="F394" s="27">
        <v>0.048646087962962964</v>
      </c>
      <c r="G394" s="13" t="str">
        <f t="shared" si="6"/>
        <v>7.47/km</v>
      </c>
      <c r="H394" s="14">
        <f t="shared" si="5"/>
        <v>0.02577560185185185</v>
      </c>
      <c r="I394" s="14">
        <f t="shared" si="7"/>
        <v>0.016053159722222224</v>
      </c>
    </row>
    <row r="395" spans="1:9" ht="15" customHeight="1">
      <c r="A395" s="13">
        <v>391</v>
      </c>
      <c r="B395" s="24" t="s">
        <v>600</v>
      </c>
      <c r="C395" s="24" t="s">
        <v>3</v>
      </c>
      <c r="D395" s="13" t="s">
        <v>243</v>
      </c>
      <c r="E395" s="24" t="s">
        <v>621</v>
      </c>
      <c r="F395" s="27">
        <v>0.048831597222222224</v>
      </c>
      <c r="G395" s="13" t="str">
        <f t="shared" si="6"/>
        <v>7.49/km</v>
      </c>
      <c r="H395" s="14">
        <f t="shared" si="5"/>
        <v>0.025961111111111112</v>
      </c>
      <c r="I395" s="14">
        <f t="shared" si="7"/>
        <v>0.019236030092592598</v>
      </c>
    </row>
    <row r="396" spans="1:9" ht="15" customHeight="1">
      <c r="A396" s="13">
        <v>392</v>
      </c>
      <c r="B396" s="24" t="s">
        <v>601</v>
      </c>
      <c r="C396" s="24" t="s">
        <v>54</v>
      </c>
      <c r="D396" s="13" t="s">
        <v>123</v>
      </c>
      <c r="E396" s="24" t="s">
        <v>621</v>
      </c>
      <c r="F396" s="27">
        <v>0.048843576388888886</v>
      </c>
      <c r="G396" s="13" t="str">
        <f t="shared" si="6"/>
        <v>7.49/km</v>
      </c>
      <c r="H396" s="14">
        <f t="shared" si="5"/>
        <v>0.025973090277777774</v>
      </c>
      <c r="I396" s="14">
        <f t="shared" si="7"/>
        <v>0.023819513888888887</v>
      </c>
    </row>
    <row r="397" spans="1:9" ht="15" customHeight="1">
      <c r="A397" s="13">
        <v>393</v>
      </c>
      <c r="B397" s="24" t="s">
        <v>602</v>
      </c>
      <c r="C397" s="24" t="s">
        <v>603</v>
      </c>
      <c r="D397" s="13" t="s">
        <v>206</v>
      </c>
      <c r="E397" s="24" t="s">
        <v>621</v>
      </c>
      <c r="F397" s="27">
        <v>0.04884335648148148</v>
      </c>
      <c r="G397" s="13" t="str">
        <f t="shared" si="6"/>
        <v>7.49/km</v>
      </c>
      <c r="H397" s="14">
        <f t="shared" si="5"/>
        <v>0.025972870370370365</v>
      </c>
      <c r="I397" s="14">
        <f t="shared" si="7"/>
        <v>0.020601782407407402</v>
      </c>
    </row>
    <row r="398" spans="1:9" ht="15" customHeight="1">
      <c r="A398" s="13">
        <v>394</v>
      </c>
      <c r="B398" s="24" t="s">
        <v>569</v>
      </c>
      <c r="C398" s="24" t="s">
        <v>604</v>
      </c>
      <c r="D398" s="13" t="s">
        <v>191</v>
      </c>
      <c r="E398" s="24" t="s">
        <v>621</v>
      </c>
      <c r="F398" s="27">
        <v>0.048854895833333335</v>
      </c>
      <c r="G398" s="13" t="str">
        <f t="shared" si="6"/>
        <v>7.49/km</v>
      </c>
      <c r="H398" s="14">
        <f t="shared" si="5"/>
        <v>0.025984409722222223</v>
      </c>
      <c r="I398" s="14">
        <f t="shared" si="7"/>
        <v>0.020960462962962965</v>
      </c>
    </row>
    <row r="399" spans="1:9" ht="15" customHeight="1">
      <c r="A399" s="13">
        <v>395</v>
      </c>
      <c r="B399" s="24" t="s">
        <v>423</v>
      </c>
      <c r="C399" s="24" t="s">
        <v>605</v>
      </c>
      <c r="D399" s="13" t="s">
        <v>415</v>
      </c>
      <c r="E399" s="24" t="s">
        <v>621</v>
      </c>
      <c r="F399" s="27">
        <v>0.04885496527777777</v>
      </c>
      <c r="G399" s="13" t="str">
        <f t="shared" si="6"/>
        <v>7.49/km</v>
      </c>
      <c r="H399" s="14">
        <f t="shared" si="5"/>
        <v>0.02598447916666666</v>
      </c>
      <c r="I399" s="14">
        <f t="shared" si="7"/>
        <v>0.013634363425925923</v>
      </c>
    </row>
    <row r="400" spans="1:9" ht="15" customHeight="1">
      <c r="A400" s="13">
        <v>396</v>
      </c>
      <c r="B400" s="24" t="s">
        <v>606</v>
      </c>
      <c r="C400" s="24" t="s">
        <v>34</v>
      </c>
      <c r="D400" s="13" t="s">
        <v>206</v>
      </c>
      <c r="E400" s="24" t="s">
        <v>621</v>
      </c>
      <c r="F400" s="27">
        <v>0.04897024305555556</v>
      </c>
      <c r="G400" s="13" t="str">
        <f t="shared" si="6"/>
        <v>7.50/km</v>
      </c>
      <c r="H400" s="14">
        <f t="shared" si="5"/>
        <v>0.026099756944444445</v>
      </c>
      <c r="I400" s="14">
        <f t="shared" si="7"/>
        <v>0.02072866898148148</v>
      </c>
    </row>
    <row r="401" spans="1:9" ht="15" customHeight="1">
      <c r="A401" s="13">
        <v>397</v>
      </c>
      <c r="B401" s="24" t="s">
        <v>241</v>
      </c>
      <c r="C401" s="24" t="s">
        <v>607</v>
      </c>
      <c r="D401" s="13" t="s">
        <v>390</v>
      </c>
      <c r="E401" s="24" t="s">
        <v>621</v>
      </c>
      <c r="F401" s="27">
        <v>0.04898148148148148</v>
      </c>
      <c r="G401" s="13" t="str">
        <f t="shared" si="6"/>
        <v>7.50/km</v>
      </c>
      <c r="H401" s="14">
        <f t="shared" si="5"/>
        <v>0.026110995370370368</v>
      </c>
      <c r="I401" s="14">
        <f t="shared" si="7"/>
        <v>0.014779178240740737</v>
      </c>
    </row>
    <row r="402" spans="1:9" ht="15" customHeight="1">
      <c r="A402" s="13">
        <v>398</v>
      </c>
      <c r="B402" s="24" t="s">
        <v>608</v>
      </c>
      <c r="C402" s="24" t="s">
        <v>36</v>
      </c>
      <c r="D402" s="13" t="s">
        <v>353</v>
      </c>
      <c r="E402" s="24" t="s">
        <v>623</v>
      </c>
      <c r="F402" s="27">
        <v>0.04902857638888889</v>
      </c>
      <c r="G402" s="13" t="str">
        <f t="shared" si="6"/>
        <v>7.51/km</v>
      </c>
      <c r="H402" s="14">
        <f t="shared" si="5"/>
        <v>0.02615809027777778</v>
      </c>
      <c r="I402" s="14">
        <f t="shared" si="7"/>
        <v>0.01652803240740741</v>
      </c>
    </row>
    <row r="403" spans="1:9" ht="15" customHeight="1">
      <c r="A403" s="13">
        <v>399</v>
      </c>
      <c r="B403" s="24" t="s">
        <v>456</v>
      </c>
      <c r="C403" s="24" t="s">
        <v>65</v>
      </c>
      <c r="D403" s="13" t="s">
        <v>206</v>
      </c>
      <c r="E403" s="24" t="s">
        <v>620</v>
      </c>
      <c r="F403" s="27">
        <v>0.04902782407407408</v>
      </c>
      <c r="G403" s="13" t="str">
        <f t="shared" si="6"/>
        <v>7.51/km</v>
      </c>
      <c r="H403" s="14">
        <f t="shared" si="5"/>
        <v>0.026157337962962966</v>
      </c>
      <c r="I403" s="14">
        <f t="shared" si="7"/>
        <v>0.020786250000000003</v>
      </c>
    </row>
    <row r="404" spans="1:9" ht="15" customHeight="1">
      <c r="A404" s="13">
        <v>400</v>
      </c>
      <c r="B404" s="24" t="s">
        <v>609</v>
      </c>
      <c r="C404" s="24" t="s">
        <v>610</v>
      </c>
      <c r="D404" s="13" t="s">
        <v>360</v>
      </c>
      <c r="E404" s="24" t="s">
        <v>620</v>
      </c>
      <c r="F404" s="27">
        <v>0.04975709490740741</v>
      </c>
      <c r="G404" s="13" t="str">
        <f t="shared" si="6"/>
        <v>7.58/km</v>
      </c>
      <c r="H404" s="14">
        <f t="shared" si="5"/>
        <v>0.026886608796296296</v>
      </c>
      <c r="I404" s="14">
        <f t="shared" si="7"/>
        <v>0.017164166666666668</v>
      </c>
    </row>
    <row r="405" spans="1:9" ht="15" customHeight="1">
      <c r="A405" s="13">
        <v>401</v>
      </c>
      <c r="B405" s="24" t="s">
        <v>611</v>
      </c>
      <c r="C405" s="24" t="s">
        <v>612</v>
      </c>
      <c r="D405" s="13" t="s">
        <v>186</v>
      </c>
      <c r="E405" s="24" t="s">
        <v>620</v>
      </c>
      <c r="F405" s="27">
        <v>0.04997790509259259</v>
      </c>
      <c r="G405" s="13" t="str">
        <f t="shared" si="6"/>
        <v>7.60/km</v>
      </c>
      <c r="H405" s="14">
        <f t="shared" si="5"/>
        <v>0.027107418981481477</v>
      </c>
      <c r="I405" s="14">
        <f t="shared" si="7"/>
        <v>0.02217672453703703</v>
      </c>
    </row>
    <row r="406" spans="1:9" ht="15" customHeight="1">
      <c r="A406" s="13">
        <v>402</v>
      </c>
      <c r="B406" s="24" t="s">
        <v>387</v>
      </c>
      <c r="C406" s="24" t="s">
        <v>613</v>
      </c>
      <c r="D406" s="13" t="s">
        <v>170</v>
      </c>
      <c r="E406" s="24" t="s">
        <v>621</v>
      </c>
      <c r="F406" s="27">
        <v>0.051354166666666666</v>
      </c>
      <c r="G406" s="13" t="str">
        <f t="shared" si="6"/>
        <v>8.13/km</v>
      </c>
      <c r="H406" s="14">
        <f t="shared" si="5"/>
        <v>0.028483680555555554</v>
      </c>
      <c r="I406" s="14">
        <f t="shared" si="7"/>
        <v>0.02398071759259259</v>
      </c>
    </row>
    <row r="407" spans="1:9" ht="15" customHeight="1">
      <c r="A407" s="16">
        <v>403</v>
      </c>
      <c r="B407" s="25" t="s">
        <v>614</v>
      </c>
      <c r="C407" s="25" t="s">
        <v>615</v>
      </c>
      <c r="D407" s="16" t="s">
        <v>415</v>
      </c>
      <c r="E407" s="25" t="s">
        <v>395</v>
      </c>
      <c r="F407" s="28">
        <v>0.051354745370370374</v>
      </c>
      <c r="G407" s="16" t="str">
        <f t="shared" si="6"/>
        <v>8.13/km</v>
      </c>
      <c r="H407" s="17">
        <f t="shared" si="5"/>
        <v>0.02848425925925926</v>
      </c>
      <c r="I407" s="17">
        <f t="shared" si="7"/>
        <v>0.016134143518518523</v>
      </c>
    </row>
  </sheetData>
  <autoFilter ref="A4:I40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9" t="str">
        <f>Individuale!A1</f>
        <v>Campestre Lago di Fondi e Parco dei Monti Ausoni</v>
      </c>
      <c r="B1" s="39"/>
      <c r="C1" s="39"/>
    </row>
    <row r="2" spans="1:3" ht="42" customHeight="1">
      <c r="A2" s="22" t="str">
        <f>Individuale!A3&amp;" km. "&amp;Individuale!I3</f>
        <v>Monte San Biagio (LT) Italia - Domenica 09/06/2013 km. 9</v>
      </c>
      <c r="B2" s="22"/>
      <c r="C2" s="22"/>
    </row>
    <row r="3" spans="1:3" ht="24.75" customHeight="1">
      <c r="A3" s="6" t="s">
        <v>14</v>
      </c>
      <c r="B3" s="7" t="s">
        <v>18</v>
      </c>
      <c r="C3" s="7" t="s">
        <v>12</v>
      </c>
    </row>
    <row r="4" spans="1:3" ht="15" customHeight="1">
      <c r="A4" s="10">
        <v>1</v>
      </c>
      <c r="B4" s="32" t="s">
        <v>621</v>
      </c>
      <c r="C4" s="36">
        <v>49</v>
      </c>
    </row>
    <row r="5" spans="1:3" ht="15" customHeight="1">
      <c r="A5" s="33">
        <v>2</v>
      </c>
      <c r="B5" s="34" t="s">
        <v>173</v>
      </c>
      <c r="C5" s="37">
        <v>39</v>
      </c>
    </row>
    <row r="6" spans="1:3" ht="15" customHeight="1">
      <c r="A6" s="13">
        <v>3</v>
      </c>
      <c r="B6" s="34" t="s">
        <v>618</v>
      </c>
      <c r="C6" s="37">
        <v>30</v>
      </c>
    </row>
    <row r="7" spans="1:3" ht="15" customHeight="1">
      <c r="A7" s="33">
        <v>4</v>
      </c>
      <c r="B7" s="34" t="s">
        <v>620</v>
      </c>
      <c r="C7" s="37">
        <v>28</v>
      </c>
    </row>
    <row r="8" spans="1:3" ht="15" customHeight="1">
      <c r="A8" s="13">
        <v>5</v>
      </c>
      <c r="B8" s="34" t="s">
        <v>113</v>
      </c>
      <c r="C8" s="37">
        <v>23</v>
      </c>
    </row>
    <row r="9" spans="1:3" ht="15" customHeight="1">
      <c r="A9" s="33">
        <v>6</v>
      </c>
      <c r="B9" s="34" t="s">
        <v>218</v>
      </c>
      <c r="C9" s="37">
        <v>17</v>
      </c>
    </row>
    <row r="10" spans="1:3" ht="15" customHeight="1">
      <c r="A10" s="13">
        <v>7</v>
      </c>
      <c r="B10" s="34" t="s">
        <v>148</v>
      </c>
      <c r="C10" s="37">
        <v>16</v>
      </c>
    </row>
    <row r="11" spans="1:3" ht="15" customHeight="1">
      <c r="A11" s="33">
        <v>8</v>
      </c>
      <c r="B11" s="34" t="s">
        <v>176</v>
      </c>
      <c r="C11" s="37">
        <v>16</v>
      </c>
    </row>
    <row r="12" spans="1:3" ht="15" customHeight="1">
      <c r="A12" s="13">
        <v>9</v>
      </c>
      <c r="B12" s="34" t="s">
        <v>152</v>
      </c>
      <c r="C12" s="37">
        <v>15</v>
      </c>
    </row>
    <row r="13" spans="1:3" ht="15" customHeight="1">
      <c r="A13" s="33">
        <v>10</v>
      </c>
      <c r="B13" s="34" t="s">
        <v>167</v>
      </c>
      <c r="C13" s="37">
        <v>15</v>
      </c>
    </row>
    <row r="14" spans="1:3" ht="15" customHeight="1">
      <c r="A14" s="13">
        <v>11</v>
      </c>
      <c r="B14" s="34" t="s">
        <v>116</v>
      </c>
      <c r="C14" s="37">
        <v>12</v>
      </c>
    </row>
    <row r="15" spans="1:3" ht="15" customHeight="1">
      <c r="A15" s="33">
        <v>12</v>
      </c>
      <c r="B15" s="34" t="s">
        <v>134</v>
      </c>
      <c r="C15" s="37">
        <v>9</v>
      </c>
    </row>
    <row r="16" spans="1:3" ht="15" customHeight="1">
      <c r="A16" s="13">
        <v>13</v>
      </c>
      <c r="B16" s="34" t="s">
        <v>159</v>
      </c>
      <c r="C16" s="37">
        <v>9</v>
      </c>
    </row>
    <row r="17" spans="1:3" ht="15" customHeight="1">
      <c r="A17" s="33">
        <v>14</v>
      </c>
      <c r="B17" s="34" t="s">
        <v>138</v>
      </c>
      <c r="C17" s="37">
        <v>9</v>
      </c>
    </row>
    <row r="18" spans="1:3" ht="15" customHeight="1">
      <c r="A18" s="13">
        <v>15</v>
      </c>
      <c r="B18" s="34" t="s">
        <v>290</v>
      </c>
      <c r="C18" s="37">
        <v>8</v>
      </c>
    </row>
    <row r="19" spans="1:3" ht="15" customHeight="1">
      <c r="A19" s="33">
        <v>16</v>
      </c>
      <c r="B19" s="34" t="s">
        <v>195</v>
      </c>
      <c r="C19" s="37">
        <v>7</v>
      </c>
    </row>
    <row r="20" spans="1:3" ht="15" customHeight="1">
      <c r="A20" s="13">
        <v>17</v>
      </c>
      <c r="B20" s="34" t="s">
        <v>122</v>
      </c>
      <c r="C20" s="37">
        <v>7</v>
      </c>
    </row>
    <row r="21" spans="1:3" ht="15" customHeight="1">
      <c r="A21" s="33">
        <v>18</v>
      </c>
      <c r="B21" s="34" t="s">
        <v>146</v>
      </c>
      <c r="C21" s="37">
        <v>7</v>
      </c>
    </row>
    <row r="22" spans="1:3" ht="15" customHeight="1">
      <c r="A22" s="13">
        <v>19</v>
      </c>
      <c r="B22" s="34" t="s">
        <v>179</v>
      </c>
      <c r="C22" s="37">
        <v>7</v>
      </c>
    </row>
    <row r="23" spans="1:3" ht="15" customHeight="1">
      <c r="A23" s="33">
        <v>20</v>
      </c>
      <c r="B23" s="34" t="s">
        <v>301</v>
      </c>
      <c r="C23" s="37">
        <v>6</v>
      </c>
    </row>
    <row r="24" spans="1:3" ht="15" customHeight="1">
      <c r="A24" s="13">
        <v>21</v>
      </c>
      <c r="B24" s="34" t="s">
        <v>119</v>
      </c>
      <c r="C24" s="37">
        <v>6</v>
      </c>
    </row>
    <row r="25" spans="1:3" ht="15" customHeight="1">
      <c r="A25" s="33">
        <v>22</v>
      </c>
      <c r="B25" s="34" t="s">
        <v>619</v>
      </c>
      <c r="C25" s="37">
        <v>5</v>
      </c>
    </row>
    <row r="26" spans="1:3" ht="15" customHeight="1">
      <c r="A26" s="13">
        <v>23</v>
      </c>
      <c r="B26" s="34" t="s">
        <v>616</v>
      </c>
      <c r="C26" s="37">
        <v>5</v>
      </c>
    </row>
    <row r="27" spans="1:3" ht="15" customHeight="1">
      <c r="A27" s="33">
        <v>24</v>
      </c>
      <c r="B27" s="34" t="s">
        <v>124</v>
      </c>
      <c r="C27" s="37">
        <v>5</v>
      </c>
    </row>
    <row r="28" spans="1:3" ht="15" customHeight="1">
      <c r="A28" s="13">
        <v>25</v>
      </c>
      <c r="B28" s="34" t="s">
        <v>202</v>
      </c>
      <c r="C28" s="37">
        <v>4</v>
      </c>
    </row>
    <row r="29" spans="1:3" ht="15" customHeight="1">
      <c r="A29" s="33">
        <v>26</v>
      </c>
      <c r="B29" s="34" t="s">
        <v>154</v>
      </c>
      <c r="C29" s="37">
        <v>4</v>
      </c>
    </row>
    <row r="30" spans="1:3" ht="15" customHeight="1">
      <c r="A30" s="13">
        <v>27</v>
      </c>
      <c r="B30" s="34" t="s">
        <v>443</v>
      </c>
      <c r="C30" s="37">
        <v>4</v>
      </c>
    </row>
    <row r="31" spans="1:3" ht="15" customHeight="1">
      <c r="A31" s="33">
        <v>28</v>
      </c>
      <c r="B31" s="34" t="s">
        <v>617</v>
      </c>
      <c r="C31" s="37">
        <v>3</v>
      </c>
    </row>
    <row r="32" spans="1:3" ht="15" customHeight="1">
      <c r="A32" s="13">
        <v>29</v>
      </c>
      <c r="B32" s="34" t="s">
        <v>128</v>
      </c>
      <c r="C32" s="37">
        <v>3</v>
      </c>
    </row>
    <row r="33" spans="1:3" ht="15" customHeight="1">
      <c r="A33" s="33">
        <v>30</v>
      </c>
      <c r="B33" s="34" t="s">
        <v>313</v>
      </c>
      <c r="C33" s="37">
        <v>3</v>
      </c>
    </row>
    <row r="34" spans="1:3" ht="15" customHeight="1">
      <c r="A34" s="13">
        <v>31</v>
      </c>
      <c r="B34" s="34" t="s">
        <v>141</v>
      </c>
      <c r="C34" s="37">
        <v>2</v>
      </c>
    </row>
    <row r="35" spans="1:3" ht="15" customHeight="1">
      <c r="A35" s="33">
        <v>32</v>
      </c>
      <c r="B35" s="34" t="s">
        <v>306</v>
      </c>
      <c r="C35" s="37">
        <v>2</v>
      </c>
    </row>
    <row r="36" spans="1:3" ht="15" customHeight="1">
      <c r="A36" s="13">
        <v>33</v>
      </c>
      <c r="B36" s="34" t="s">
        <v>126</v>
      </c>
      <c r="C36" s="37">
        <v>2</v>
      </c>
    </row>
    <row r="37" spans="1:3" ht="15" customHeight="1">
      <c r="A37" s="33">
        <v>34</v>
      </c>
      <c r="B37" s="34" t="s">
        <v>240</v>
      </c>
      <c r="C37" s="37">
        <v>2</v>
      </c>
    </row>
    <row r="38" spans="1:3" ht="15" customHeight="1">
      <c r="A38" s="13">
        <v>35</v>
      </c>
      <c r="B38" s="34" t="s">
        <v>204</v>
      </c>
      <c r="C38" s="37">
        <v>2</v>
      </c>
    </row>
    <row r="39" spans="1:3" ht="15" customHeight="1">
      <c r="A39" s="33">
        <v>36</v>
      </c>
      <c r="B39" s="34" t="s">
        <v>395</v>
      </c>
      <c r="C39" s="37">
        <v>2</v>
      </c>
    </row>
    <row r="40" spans="1:3" ht="15" customHeight="1">
      <c r="A40" s="13">
        <v>37</v>
      </c>
      <c r="B40" s="34" t="s">
        <v>112</v>
      </c>
      <c r="C40" s="37">
        <v>2</v>
      </c>
    </row>
    <row r="41" spans="1:3" ht="15" customHeight="1">
      <c r="A41" s="33">
        <v>38</v>
      </c>
      <c r="B41" s="34" t="s">
        <v>131</v>
      </c>
      <c r="C41" s="37">
        <v>1</v>
      </c>
    </row>
    <row r="42" spans="1:3" ht="15" customHeight="1">
      <c r="A42" s="13">
        <v>39</v>
      </c>
      <c r="B42" s="34" t="s">
        <v>622</v>
      </c>
      <c r="C42" s="37">
        <v>1</v>
      </c>
    </row>
    <row r="43" spans="1:3" ht="15" customHeight="1">
      <c r="A43" s="33">
        <v>40</v>
      </c>
      <c r="B43" s="34" t="s">
        <v>271</v>
      </c>
      <c r="C43" s="37">
        <v>1</v>
      </c>
    </row>
    <row r="44" spans="1:3" ht="15" customHeight="1">
      <c r="A44" s="13">
        <v>41</v>
      </c>
      <c r="B44" s="34" t="s">
        <v>4</v>
      </c>
      <c r="C44" s="37">
        <v>1</v>
      </c>
    </row>
    <row r="45" spans="1:3" ht="15" customHeight="1">
      <c r="A45" s="33">
        <v>42</v>
      </c>
      <c r="B45" s="34" t="s">
        <v>171</v>
      </c>
      <c r="C45" s="37">
        <v>1</v>
      </c>
    </row>
    <row r="46" spans="1:3" ht="15" customHeight="1">
      <c r="A46" s="13">
        <v>43</v>
      </c>
      <c r="B46" s="34" t="s">
        <v>623</v>
      </c>
      <c r="C46" s="37">
        <v>1</v>
      </c>
    </row>
    <row r="47" spans="1:3" ht="15" customHeight="1">
      <c r="A47" s="33">
        <v>44</v>
      </c>
      <c r="B47" s="34" t="s">
        <v>298</v>
      </c>
      <c r="C47" s="37">
        <v>1</v>
      </c>
    </row>
    <row r="48" spans="1:3" ht="15" customHeight="1">
      <c r="A48" s="13">
        <v>45</v>
      </c>
      <c r="B48" s="34" t="s">
        <v>532</v>
      </c>
      <c r="C48" s="37">
        <v>1</v>
      </c>
    </row>
    <row r="49" spans="1:3" ht="15" customHeight="1">
      <c r="A49" s="33">
        <v>46</v>
      </c>
      <c r="B49" s="34" t="s">
        <v>431</v>
      </c>
      <c r="C49" s="37">
        <v>1</v>
      </c>
    </row>
    <row r="50" spans="1:3" ht="15" customHeight="1">
      <c r="A50" s="13">
        <v>47</v>
      </c>
      <c r="B50" s="34" t="s">
        <v>573</v>
      </c>
      <c r="C50" s="37">
        <v>1</v>
      </c>
    </row>
    <row r="51" spans="1:3" ht="15" customHeight="1">
      <c r="A51" s="33">
        <v>48</v>
      </c>
      <c r="B51" s="34" t="s">
        <v>433</v>
      </c>
      <c r="C51" s="37">
        <v>1</v>
      </c>
    </row>
    <row r="52" spans="1:3" ht="15" customHeight="1">
      <c r="A52" s="13">
        <v>49</v>
      </c>
      <c r="B52" s="34" t="s">
        <v>244</v>
      </c>
      <c r="C52" s="37">
        <v>1</v>
      </c>
    </row>
    <row r="53" spans="1:3" ht="15" customHeight="1">
      <c r="A53" s="33">
        <v>50</v>
      </c>
      <c r="B53" s="34" t="s">
        <v>189</v>
      </c>
      <c r="C53" s="37">
        <v>1</v>
      </c>
    </row>
    <row r="54" spans="1:3" ht="15" customHeight="1">
      <c r="A54" s="13">
        <v>51</v>
      </c>
      <c r="B54" s="34" t="s">
        <v>412</v>
      </c>
      <c r="C54" s="37">
        <v>1</v>
      </c>
    </row>
    <row r="55" spans="1:3" ht="15" customHeight="1">
      <c r="A55" s="33">
        <v>52</v>
      </c>
      <c r="B55" s="34" t="s">
        <v>260</v>
      </c>
      <c r="C55" s="37">
        <v>1</v>
      </c>
    </row>
    <row r="56" spans="1:3" ht="15" customHeight="1">
      <c r="A56" s="13">
        <v>53</v>
      </c>
      <c r="B56" s="34" t="s">
        <v>107</v>
      </c>
      <c r="C56" s="37">
        <v>1</v>
      </c>
    </row>
    <row r="57" spans="1:3" ht="15" customHeight="1">
      <c r="A57" s="33">
        <v>54</v>
      </c>
      <c r="B57" s="34" t="s">
        <v>144</v>
      </c>
      <c r="C57" s="37">
        <v>1</v>
      </c>
    </row>
    <row r="58" spans="1:3" ht="15" customHeight="1">
      <c r="A58" s="16">
        <v>55</v>
      </c>
      <c r="B58" s="35" t="s">
        <v>317</v>
      </c>
      <c r="C58" s="38">
        <v>1</v>
      </c>
    </row>
    <row r="59" ht="12.75">
      <c r="C59" s="2">
        <f>SUM(C4:C58)</f>
        <v>403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2013-06-12T15:34:00Z</dcterms:modified>
  <cp:category/>
  <cp:version/>
  <cp:contentType/>
  <cp:contentStatus/>
</cp:coreProperties>
</file>