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'Individuale'!$A$4:$J$20</definedName>
    <definedName name="_xlnm._FilterDatabase" localSheetId="1" hidden="1">'Squadra'!$A$4:$C$17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<sst xmlns="http://schemas.openxmlformats.org/spreadsheetml/2006/main" count="94" uniqueCount="67">
  <si>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</si>
  <si>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</si>
  <si>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</si>
  <si>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</si>
  <si>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</si>
  <si>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</si>
  <si>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</si>
  <si>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</si>
  <si>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</si>
  <si>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</si>
  <si>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</si>
  <si>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</si>
  <si>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MARCO</t>
  </si>
  <si>
    <t>ROBERTO</t>
  </si>
  <si>
    <t>MM-40  C</t>
  </si>
  <si>
    <t>Runners Rieti</t>
  </si>
  <si>
    <t>Amatori Podistica Terni</t>
  </si>
  <si>
    <t>MM-35  B</t>
  </si>
  <si>
    <t>MM-50  E</t>
  </si>
  <si>
    <t>AtleticoUisp Monterotondo</t>
  </si>
  <si>
    <t>Marco</t>
  </si>
  <si>
    <t>MM-45  D</t>
  </si>
  <si>
    <t>Giorgio</t>
  </si>
  <si>
    <t>Zervos</t>
  </si>
  <si>
    <t>Thi Kim Thu</t>
  </si>
  <si>
    <t>MF-50  Q</t>
  </si>
  <si>
    <t>Forhans Team</t>
  </si>
  <si>
    <t>MM-55  F</t>
  </si>
  <si>
    <t>MF-45  P</t>
  </si>
  <si>
    <t>Giovanni</t>
  </si>
  <si>
    <t>MM-70  I</t>
  </si>
  <si>
    <t>Grifoni</t>
  </si>
  <si>
    <t>Eugenio</t>
  </si>
  <si>
    <t>MF-35  N</t>
  </si>
  <si>
    <t>GIUSEPPE</t>
  </si>
  <si>
    <t>MAURIZIO</t>
  </si>
  <si>
    <t>GIANFRANCO</t>
  </si>
  <si>
    <t>Tappone del Terminillo</t>
  </si>
  <si>
    <t xml:space="preserve">1ª edizione </t>
  </si>
  <si>
    <t>Rieti (RI) Italia - Domenica 03/05/2015</t>
  </si>
  <si>
    <t>CALABRESE</t>
  </si>
  <si>
    <t>GS GABBI</t>
  </si>
  <si>
    <t>Tazza</t>
  </si>
  <si>
    <t>Giunchi</t>
  </si>
  <si>
    <t>Anna</t>
  </si>
  <si>
    <t>ROSSINI</t>
  </si>
  <si>
    <t>CDP PERUGINA</t>
  </si>
  <si>
    <t>Mansi</t>
  </si>
  <si>
    <t>Happy Runner Clup</t>
  </si>
  <si>
    <t>COLANGELO</t>
  </si>
  <si>
    <t>CARMELO</t>
  </si>
  <si>
    <t>PODISTI DI CAPITANATA</t>
  </si>
  <si>
    <t>SANSALONE</t>
  </si>
  <si>
    <t>ASD FORREST GUMP</t>
  </si>
  <si>
    <t>SECCI</t>
  </si>
  <si>
    <t>ATLETICO MONTEROTONDO</t>
  </si>
  <si>
    <t>PINO</t>
  </si>
  <si>
    <t>GIANNA</t>
  </si>
  <si>
    <t>WORLD TRUCK TEAM</t>
  </si>
  <si>
    <t>SPATUZZO</t>
  </si>
  <si>
    <t>CESPI POLISIANI</t>
  </si>
  <si>
    <t>LISCI</t>
  </si>
  <si>
    <t>ACRSD OUTDOOR RIETI</t>
  </si>
  <si>
    <t>Liboa</t>
  </si>
  <si>
    <t>Alessandro</t>
  </si>
  <si>
    <t>Bianco</t>
  </si>
  <si>
    <t>Avis in Corsa Coversano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</si>
</sst>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39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30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7" t="s">
        <v>40</v>
      </c>
      <c r="C5" s="27" t="s">
        <v>34</v>
      </c>
      <c r="D5" s="27" t="s">
        <v>14</v>
      </c>
      <c r="E5" s="27" t="s">
        <v>41</v>
      </c>
      <c r="F5" s="30">
        <v>0.08894675925925927</v>
      </c>
      <c r="G5" s="30">
        <v>0.08894675925925927</v>
      </c>
      <c r="H5" s="11" t="str">
        <f>TEXT(INT((HOUR(G5)*3600+MINUTE(G5)*60+SECOND(G5))/$J$3/60),"0")&amp;"."&amp;TEXT(MOD((HOUR(G5)*3600+MINUTE(G5)*60+SECOND(G5))/$J$3,60),"00")&amp;"/km"</f>
        <v>4.16/km</v>
      </c>
      <c r="I5" s="15">
        <f>G5-$G$5</f>
        <v>0</v>
      </c>
      <c r="J5" s="15">
        <f>G5-INDEX($G$5:$G$101,MATCH(D5,$D$5:$D$101,0))</f>
        <v>0</v>
      </c>
    </row>
    <row r="6" spans="1:10" s="10" customFormat="1" ht="15" customHeight="1">
      <c r="A6" s="12">
        <v>2</v>
      </c>
      <c r="B6" s="28" t="s">
        <v>42</v>
      </c>
      <c r="C6" s="28" t="s">
        <v>22</v>
      </c>
      <c r="D6" s="28" t="s">
        <v>18</v>
      </c>
      <c r="E6" s="28" t="s">
        <v>16</v>
      </c>
      <c r="F6" s="31">
        <v>0.09200231481481481</v>
      </c>
      <c r="G6" s="31">
        <v>0.09200231481481481</v>
      </c>
      <c r="H6" s="12" t="str">
        <f aca="true" t="shared" si="0" ref="H6:H20">TEXT(INT((HOUR(G6)*3600+MINUTE(G6)*60+SECOND(G6))/$J$3/60),"0")&amp;"."&amp;TEXT(MOD((HOUR(G6)*3600+MINUTE(G6)*60+SECOND(G6))/$J$3,60),"00")&amp;"/km"</f>
        <v>4.25/km</v>
      </c>
      <c r="I6" s="13">
        <f aca="true" t="shared" si="1" ref="I6:I20">G6-$G$5</f>
        <v>0.0030555555555555475</v>
      </c>
      <c r="J6" s="13">
        <f>G6-INDEX($G$5:$G$101,MATCH(D6,$D$5:$D$101,0))</f>
        <v>0</v>
      </c>
    </row>
    <row r="7" spans="1:10" s="10" customFormat="1" ht="15" customHeight="1">
      <c r="A7" s="12">
        <v>3</v>
      </c>
      <c r="B7" s="28" t="s">
        <v>43</v>
      </c>
      <c r="C7" s="28" t="s">
        <v>44</v>
      </c>
      <c r="D7" s="28" t="s">
        <v>33</v>
      </c>
      <c r="E7" s="28" t="s">
        <v>41</v>
      </c>
      <c r="F7" s="31">
        <v>0.09819444444444443</v>
      </c>
      <c r="G7" s="31">
        <v>0.09819444444444443</v>
      </c>
      <c r="H7" s="12" t="str">
        <f t="shared" si="0"/>
        <v>4.43/km</v>
      </c>
      <c r="I7" s="13">
        <f t="shared" si="1"/>
        <v>0.009247685185185164</v>
      </c>
      <c r="J7" s="13">
        <f>G7-INDEX($G$5:$G$101,MATCH(D7,$D$5:$D$101,0))</f>
        <v>0</v>
      </c>
    </row>
    <row r="8" spans="1:10" s="10" customFormat="1" ht="15" customHeight="1">
      <c r="A8" s="12">
        <v>4</v>
      </c>
      <c r="B8" s="28" t="s">
        <v>45</v>
      </c>
      <c r="C8" s="28" t="s">
        <v>36</v>
      </c>
      <c r="D8" s="28" t="s">
        <v>18</v>
      </c>
      <c r="E8" s="28" t="s">
        <v>46</v>
      </c>
      <c r="F8" s="31">
        <v>0.09849537037037037</v>
      </c>
      <c r="G8" s="31">
        <v>0.09849537037037037</v>
      </c>
      <c r="H8" s="12" t="str">
        <f t="shared" si="0"/>
        <v>4.44/km</v>
      </c>
      <c r="I8" s="13">
        <f t="shared" si="1"/>
        <v>0.009548611111111105</v>
      </c>
      <c r="J8" s="13">
        <f>G8-INDEX($G$5:$G$101,MATCH(D8,$D$5:$D$101,0))</f>
        <v>0.0064930555555555575</v>
      </c>
    </row>
    <row r="9" spans="1:10" s="10" customFormat="1" ht="15" customHeight="1">
      <c r="A9" s="12">
        <v>5</v>
      </c>
      <c r="B9" s="28" t="s">
        <v>47</v>
      </c>
      <c r="C9" s="28" t="s">
        <v>20</v>
      </c>
      <c r="D9" s="28" t="s">
        <v>18</v>
      </c>
      <c r="E9" s="28" t="s">
        <v>48</v>
      </c>
      <c r="F9" s="31">
        <v>0.1006712962962963</v>
      </c>
      <c r="G9" s="31">
        <v>0.1006712962962963</v>
      </c>
      <c r="H9" s="12" t="str">
        <f t="shared" si="0"/>
        <v>4.50/km</v>
      </c>
      <c r="I9" s="13">
        <f t="shared" si="1"/>
        <v>0.011724537037037033</v>
      </c>
      <c r="J9" s="13">
        <f>G9-INDEX($G$5:$G$101,MATCH(D9,$D$5:$D$101,0))</f>
        <v>0.008668981481481486</v>
      </c>
    </row>
    <row r="10" spans="1:10" s="10" customFormat="1" ht="15" customHeight="1">
      <c r="A10" s="12">
        <v>6</v>
      </c>
      <c r="B10" s="28" t="s">
        <v>49</v>
      </c>
      <c r="C10" s="28" t="s">
        <v>50</v>
      </c>
      <c r="D10" s="28" t="s">
        <v>27</v>
      </c>
      <c r="E10" s="28" t="s">
        <v>51</v>
      </c>
      <c r="F10" s="31">
        <v>0.10533564814814815</v>
      </c>
      <c r="G10" s="31">
        <v>0.10533564814814815</v>
      </c>
      <c r="H10" s="12" t="str">
        <f t="shared" si="0"/>
        <v>5.03/km</v>
      </c>
      <c r="I10" s="13">
        <f t="shared" si="1"/>
        <v>0.016388888888888883</v>
      </c>
      <c r="J10" s="13">
        <f>G10-INDEX($G$5:$G$101,MATCH(D10,$D$5:$D$101,0))</f>
        <v>0</v>
      </c>
    </row>
    <row r="11" spans="1:10" s="10" customFormat="1" ht="15" customHeight="1">
      <c r="A11" s="12">
        <v>7</v>
      </c>
      <c r="B11" s="28" t="s">
        <v>52</v>
      </c>
      <c r="C11" s="28" t="s">
        <v>13</v>
      </c>
      <c r="D11" s="28" t="s">
        <v>14</v>
      </c>
      <c r="E11" s="28" t="s">
        <v>53</v>
      </c>
      <c r="F11" s="31">
        <v>0.10648148148148147</v>
      </c>
      <c r="G11" s="31">
        <v>0.10648148148148147</v>
      </c>
      <c r="H11" s="12" t="str">
        <f t="shared" si="0"/>
        <v>5.07/km</v>
      </c>
      <c r="I11" s="13">
        <f t="shared" si="1"/>
        <v>0.0175347222222222</v>
      </c>
      <c r="J11" s="13">
        <f>G11-INDEX($G$5:$G$101,MATCH(D11,$D$5:$D$101,0))</f>
        <v>0.0175347222222222</v>
      </c>
    </row>
    <row r="12" spans="1:10" s="10" customFormat="1" ht="15" customHeight="1">
      <c r="A12" s="12">
        <v>8</v>
      </c>
      <c r="B12" s="28" t="s">
        <v>54</v>
      </c>
      <c r="C12" s="28" t="s">
        <v>13</v>
      </c>
      <c r="D12" s="28" t="s">
        <v>17</v>
      </c>
      <c r="E12" s="28" t="s">
        <v>55</v>
      </c>
      <c r="F12" s="31">
        <v>0.11355324074074075</v>
      </c>
      <c r="G12" s="31">
        <v>0.11355324074074075</v>
      </c>
      <c r="H12" s="12" t="str">
        <f t="shared" si="0"/>
        <v>5.27/km</v>
      </c>
      <c r="I12" s="13">
        <f t="shared" si="1"/>
        <v>0.02460648148148148</v>
      </c>
      <c r="J12" s="13">
        <f>G12-INDEX($G$5:$G$101,MATCH(D12,$D$5:$D$101,0))</f>
        <v>0</v>
      </c>
    </row>
    <row r="13" spans="1:10" s="10" customFormat="1" ht="15" customHeight="1">
      <c r="A13" s="12">
        <v>9</v>
      </c>
      <c r="B13" s="28" t="s">
        <v>56</v>
      </c>
      <c r="C13" s="28" t="s">
        <v>57</v>
      </c>
      <c r="D13" s="28" t="s">
        <v>28</v>
      </c>
      <c r="E13" s="28" t="s">
        <v>58</v>
      </c>
      <c r="F13" s="31">
        <v>0.12013888888888889</v>
      </c>
      <c r="G13" s="31">
        <v>0.12013888888888889</v>
      </c>
      <c r="H13" s="12" t="str">
        <f t="shared" si="0"/>
        <v>5.46/km</v>
      </c>
      <c r="I13" s="13">
        <f t="shared" si="1"/>
        <v>0.031192129629629625</v>
      </c>
      <c r="J13" s="13">
        <f>G13-INDEX($G$5:$G$101,MATCH(D13,$D$5:$D$101,0))</f>
        <v>0</v>
      </c>
    </row>
    <row r="14" spans="1:10" s="10" customFormat="1" ht="15" customHeight="1">
      <c r="A14" s="12">
        <v>10</v>
      </c>
      <c r="B14" s="28" t="s">
        <v>59</v>
      </c>
      <c r="C14" s="28" t="s">
        <v>12</v>
      </c>
      <c r="D14" s="28" t="s">
        <v>21</v>
      </c>
      <c r="E14" s="28" t="s">
        <v>58</v>
      </c>
      <c r="F14" s="31">
        <v>0.09931712962962963</v>
      </c>
      <c r="G14" s="31">
        <v>0.09931712962962963</v>
      </c>
      <c r="H14" s="12" t="str">
        <f t="shared" si="0"/>
        <v>4.46/km</v>
      </c>
      <c r="I14" s="13">
        <f t="shared" si="1"/>
        <v>0.010370370370370363</v>
      </c>
      <c r="J14" s="13">
        <f>G14-INDEX($G$5:$G$101,MATCH(D14,$D$5:$D$101,0))</f>
        <v>0</v>
      </c>
    </row>
    <row r="15" spans="1:10" s="10" customFormat="1" ht="15" customHeight="1">
      <c r="A15" s="12">
        <v>11</v>
      </c>
      <c r="B15" s="28" t="s">
        <v>23</v>
      </c>
      <c r="C15" s="28" t="s">
        <v>24</v>
      </c>
      <c r="D15" s="28" t="s">
        <v>25</v>
      </c>
      <c r="E15" s="28" t="s">
        <v>26</v>
      </c>
      <c r="F15" s="31">
        <v>0.12082175925925925</v>
      </c>
      <c r="G15" s="31">
        <v>0.12082175925925925</v>
      </c>
      <c r="H15" s="12" t="str">
        <f t="shared" si="0"/>
        <v>5.48/km</v>
      </c>
      <c r="I15" s="13">
        <f t="shared" si="1"/>
        <v>0.03187499999999999</v>
      </c>
      <c r="J15" s="13">
        <f>G15-INDEX($G$5:$G$101,MATCH(D15,$D$5:$D$101,0))</f>
        <v>0</v>
      </c>
    </row>
    <row r="16" spans="1:10" s="10" customFormat="1" ht="15" customHeight="1">
      <c r="A16" s="12">
        <v>12</v>
      </c>
      <c r="B16" s="28" t="s">
        <v>60</v>
      </c>
      <c r="C16" s="28" t="s">
        <v>13</v>
      </c>
      <c r="D16" s="28" t="s">
        <v>14</v>
      </c>
      <c r="E16" s="28" t="s">
        <v>55</v>
      </c>
      <c r="F16" s="31">
        <v>0.1259837962962963</v>
      </c>
      <c r="G16" s="31">
        <v>0.1259837962962963</v>
      </c>
      <c r="H16" s="12" t="str">
        <f t="shared" si="0"/>
        <v>6.03/km</v>
      </c>
      <c r="I16" s="13">
        <f t="shared" si="1"/>
        <v>0.037037037037037035</v>
      </c>
      <c r="J16" s="13">
        <f>G16-INDEX($G$5:$G$101,MATCH(D16,$D$5:$D$101,0))</f>
        <v>0.037037037037037035</v>
      </c>
    </row>
    <row r="17" spans="1:10" s="10" customFormat="1" ht="15" customHeight="1">
      <c r="A17" s="12">
        <v>13</v>
      </c>
      <c r="B17" s="28" t="s">
        <v>61</v>
      </c>
      <c r="C17" s="28" t="s">
        <v>35</v>
      </c>
      <c r="D17" s="28" t="s">
        <v>27</v>
      </c>
      <c r="E17" s="28" t="s">
        <v>62</v>
      </c>
      <c r="F17" s="31">
        <v>0.12855324074074073</v>
      </c>
      <c r="G17" s="31">
        <v>0.12855324074074073</v>
      </c>
      <c r="H17" s="12" t="str">
        <f t="shared" si="0"/>
        <v>6.10/km</v>
      </c>
      <c r="I17" s="13">
        <f t="shared" si="1"/>
        <v>0.039606481481481465</v>
      </c>
      <c r="J17" s="13">
        <f>G17-INDEX($G$5:$G$101,MATCH(D17,$D$5:$D$101,0))</f>
        <v>0.02321759259259258</v>
      </c>
    </row>
    <row r="18" spans="1:10" s="10" customFormat="1" ht="15" customHeight="1">
      <c r="A18" s="12">
        <v>14</v>
      </c>
      <c r="B18" s="28" t="s">
        <v>63</v>
      </c>
      <c r="C18" s="28" t="s">
        <v>64</v>
      </c>
      <c r="D18" s="28" t="s">
        <v>21</v>
      </c>
      <c r="E18" s="28" t="s">
        <v>19</v>
      </c>
      <c r="F18" s="31">
        <v>0.13501157407407408</v>
      </c>
      <c r="G18" s="31">
        <v>0.13501157407407408</v>
      </c>
      <c r="H18" s="12" t="str">
        <f t="shared" si="0"/>
        <v>6.29/km</v>
      </c>
      <c r="I18" s="13">
        <f t="shared" si="1"/>
        <v>0.04606481481481481</v>
      </c>
      <c r="J18" s="13">
        <f>G18-INDEX($G$5:$G$101,MATCH(D18,$D$5:$D$101,0))</f>
        <v>0.035694444444444445</v>
      </c>
    </row>
    <row r="19" spans="1:10" s="10" customFormat="1" ht="15" customHeight="1">
      <c r="A19" s="12">
        <v>15</v>
      </c>
      <c r="B19" s="28" t="s">
        <v>31</v>
      </c>
      <c r="C19" s="28" t="s">
        <v>32</v>
      </c>
      <c r="D19" s="28" t="s">
        <v>14</v>
      </c>
      <c r="E19" s="28" t="s">
        <v>15</v>
      </c>
      <c r="F19" s="31">
        <v>0.1376388888888889</v>
      </c>
      <c r="G19" s="31">
        <v>0.1376388888888889</v>
      </c>
      <c r="H19" s="12" t="str">
        <f t="shared" si="0"/>
        <v>6.36/km</v>
      </c>
      <c r="I19" s="13">
        <f t="shared" si="1"/>
        <v>0.04869212962962963</v>
      </c>
      <c r="J19" s="13">
        <f>G19-INDEX($G$5:$G$101,MATCH(D19,$D$5:$D$101,0))</f>
        <v>0.04869212962962963</v>
      </c>
    </row>
    <row r="20" spans="1:10" s="10" customFormat="1" ht="15" customHeight="1">
      <c r="A20" s="25">
        <v>16</v>
      </c>
      <c r="B20" s="29" t="s">
        <v>65</v>
      </c>
      <c r="C20" s="29" t="s">
        <v>29</v>
      </c>
      <c r="D20" s="29" t="s">
        <v>30</v>
      </c>
      <c r="E20" s="29" t="s">
        <v>66</v>
      </c>
      <c r="F20" s="32">
        <v>0.14515046296296297</v>
      </c>
      <c r="G20" s="32">
        <v>0.14515046296296297</v>
      </c>
      <c r="H20" s="25" t="str">
        <f t="shared" si="0"/>
        <v>6.58/km</v>
      </c>
      <c r="I20" s="26">
        <f t="shared" si="1"/>
        <v>0.0562037037037037</v>
      </c>
      <c r="J20" s="26">
        <f>G20-INDEX($G$5:$G$101,MATCH(D20,$D$5:$D$101,0))</f>
        <v>0</v>
      </c>
    </row>
  </sheetData>
  <sheetProtection/>
  <autoFilter ref="A4:J2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Tappone del Terminillo</v>
      </c>
      <c r="B1" s="37"/>
      <c r="C1" s="38"/>
    </row>
    <row r="2" spans="1:3" ht="24" customHeight="1">
      <c r="A2" s="34" t="str">
        <f>Individuale!A2</f>
        <v>1ª edizione </v>
      </c>
      <c r="B2" s="34"/>
      <c r="C2" s="34"/>
    </row>
    <row r="3" spans="1:3" ht="24" customHeight="1">
      <c r="A3" s="39" t="str">
        <f>Individuale!A3</f>
        <v>Rieti (RI) Italia - Domenica 03/05/2015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6">
        <v>1</v>
      </c>
      <c r="B5" s="17" t="s">
        <v>55</v>
      </c>
      <c r="C5" s="22">
        <v>2</v>
      </c>
    </row>
    <row r="6" spans="1:3" ht="15" customHeight="1">
      <c r="A6" s="18">
        <v>2</v>
      </c>
      <c r="B6" s="19" t="s">
        <v>41</v>
      </c>
      <c r="C6" s="23">
        <v>2</v>
      </c>
    </row>
    <row r="7" spans="1:3" ht="15" customHeight="1">
      <c r="A7" s="18">
        <v>3</v>
      </c>
      <c r="B7" s="19" t="s">
        <v>58</v>
      </c>
      <c r="C7" s="23">
        <v>2</v>
      </c>
    </row>
    <row r="8" spans="1:3" ht="15" customHeight="1">
      <c r="A8" s="18">
        <v>4</v>
      </c>
      <c r="B8" s="19" t="s">
        <v>62</v>
      </c>
      <c r="C8" s="23">
        <v>1</v>
      </c>
    </row>
    <row r="9" spans="1:3" ht="15" customHeight="1">
      <c r="A9" s="18">
        <v>5</v>
      </c>
      <c r="B9" s="19" t="s">
        <v>16</v>
      </c>
      <c r="C9" s="23">
        <v>1</v>
      </c>
    </row>
    <row r="10" spans="1:3" ht="15" customHeight="1">
      <c r="A10" s="18">
        <v>6</v>
      </c>
      <c r="B10" s="19" t="s">
        <v>53</v>
      </c>
      <c r="C10" s="23">
        <v>1</v>
      </c>
    </row>
    <row r="11" spans="1:3" ht="15" customHeight="1">
      <c r="A11" s="18">
        <v>7</v>
      </c>
      <c r="B11" s="19" t="s">
        <v>19</v>
      </c>
      <c r="C11" s="23">
        <v>1</v>
      </c>
    </row>
    <row r="12" spans="1:3" ht="15" customHeight="1">
      <c r="A12" s="18">
        <v>8</v>
      </c>
      <c r="B12" s="19" t="s">
        <v>66</v>
      </c>
      <c r="C12" s="23">
        <v>1</v>
      </c>
    </row>
    <row r="13" spans="1:3" ht="15" customHeight="1">
      <c r="A13" s="18">
        <v>9</v>
      </c>
      <c r="B13" s="19" t="s">
        <v>46</v>
      </c>
      <c r="C13" s="23">
        <v>1</v>
      </c>
    </row>
    <row r="14" spans="1:3" ht="15" customHeight="1">
      <c r="A14" s="18">
        <v>10</v>
      </c>
      <c r="B14" s="19" t="s">
        <v>26</v>
      </c>
      <c r="C14" s="23">
        <v>1</v>
      </c>
    </row>
    <row r="15" spans="1:3" ht="15" customHeight="1">
      <c r="A15" s="18">
        <v>11</v>
      </c>
      <c r="B15" s="19" t="s">
        <v>48</v>
      </c>
      <c r="C15" s="23">
        <v>1</v>
      </c>
    </row>
    <row r="16" spans="1:3" ht="15" customHeight="1">
      <c r="A16" s="18">
        <v>12</v>
      </c>
      <c r="B16" s="19" t="s">
        <v>51</v>
      </c>
      <c r="C16" s="23">
        <v>1</v>
      </c>
    </row>
    <row r="17" spans="1:3" ht="15" customHeight="1">
      <c r="A17" s="20">
        <v>13</v>
      </c>
      <c r="B17" s="21" t="s">
        <v>15</v>
      </c>
      <c r="C17" s="24">
        <v>1</v>
      </c>
    </row>
    <row r="18" ht="12.75">
      <c r="C18" s="2">
        <f>SUM(C5:C17)</f>
        <v>16</v>
      </c>
    </row>
  </sheetData>
  <sheetProtection/>
  <autoFilter ref="A4:C17">
    <sortState ref="A5:C18">
      <sortCondition descending="1" sortBy="value" ref="C5:C1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2015-05-12T21:36:29Z</dcterms:modified>
  <cp:category/>
  <cp:version/>
  <cp:contentType/>
  <cp:contentStatus/>
</cp:coreProperties>
</file>