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'Individuale'!$A$3:$I$157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<sst xmlns="http://schemas.openxmlformats.org/spreadsheetml/2006/main" count="682" uniqueCount="307">
  <si>
    <t>TIVOLI MARATHON</t>
  </si>
  <si>
    <t>AS.TRA. ROMA</t>
  </si>
  <si>
    <t>BENEDETTI</t>
  </si>
  <si>
    <t>MORINI</t>
  </si>
  <si>
    <t>MASSIMILIANO</t>
  </si>
  <si>
    <t>MARINO</t>
  </si>
  <si>
    <t>GIULIO</t>
  </si>
  <si>
    <t>RICCARDO</t>
  </si>
  <si>
    <t>AGOSTINI</t>
  </si>
  <si>
    <t>LUCIO</t>
  </si>
  <si>
    <t>ANGELICA</t>
  </si>
  <si>
    <t>EUGENIO</t>
  </si>
  <si>
    <t>GINO</t>
  </si>
  <si>
    <t>BRANDI</t>
  </si>
  <si>
    <t>UMBERTO</t>
  </si>
  <si>
    <t>FILIPPO</t>
  </si>
  <si>
    <t>MORETTI</t>
  </si>
  <si>
    <t>M</t>
  </si>
  <si>
    <t>CAT SPORT</t>
  </si>
  <si>
    <t>N</t>
  </si>
  <si>
    <t>ATLETICA FALERIA</t>
  </si>
  <si>
    <t>GABRIELE</t>
  </si>
  <si>
    <t>ALESSANDRA</t>
  </si>
  <si>
    <t>AMORUSO</t>
  </si>
  <si>
    <t>RENZI</t>
  </si>
  <si>
    <t>ANNA BABY RUNNER</t>
  </si>
  <si>
    <t>MORELLI</t>
  </si>
  <si>
    <t>DE SANTIS</t>
  </si>
  <si>
    <t>SIMONE</t>
  </si>
  <si>
    <t>CAPOTOSTI</t>
  </si>
  <si>
    <t>ATHLETIC TERNI</t>
  </si>
  <si>
    <t xml:space="preserve">DI PRIAMO </t>
  </si>
  <si>
    <t>ATLETICA VILLA AURELIA</t>
  </si>
  <si>
    <t>CIOCCOLINI</t>
  </si>
  <si>
    <t>ARSENTI</t>
  </si>
  <si>
    <t>ALTO LAZIO</t>
  </si>
  <si>
    <t>FILIPPINI</t>
  </si>
  <si>
    <t>DI MARCO SPORT</t>
  </si>
  <si>
    <t>TALIANI</t>
  </si>
  <si>
    <t>TEAM MARATHON BIKE</t>
  </si>
  <si>
    <t>ROSSIELLO</t>
  </si>
  <si>
    <t>FRESCUCCI</t>
  </si>
  <si>
    <t>LIB. ORVIETO</t>
  </si>
  <si>
    <t>ASD ESERCITO COMSUP</t>
  </si>
  <si>
    <t xml:space="preserve">SALZA </t>
  </si>
  <si>
    <t>TADDEI</t>
  </si>
  <si>
    <t>BERNINI</t>
  </si>
  <si>
    <t>CAVALLUCCI</t>
  </si>
  <si>
    <t>COLA</t>
  </si>
  <si>
    <t>GIAMPAOLO</t>
  </si>
  <si>
    <t>ATL. MONTEFIASCONE</t>
  </si>
  <si>
    <t>PAOLELLI</t>
  </si>
  <si>
    <t>FRANCESCHELLI</t>
  </si>
  <si>
    <t>ATLETICA AVIS PERUGIA</t>
  </si>
  <si>
    <t>ATL. INSIEME</t>
  </si>
  <si>
    <t>VIGARELLI</t>
  </si>
  <si>
    <t>POL. MONTALTO</t>
  </si>
  <si>
    <t>GIUSTINI</t>
  </si>
  <si>
    <t>PUCCI</t>
  </si>
  <si>
    <t xml:space="preserve">BOCCIALONI </t>
  </si>
  <si>
    <t>TARCISIO</t>
  </si>
  <si>
    <t>TURCO</t>
  </si>
  <si>
    <t>PIERALISI</t>
  </si>
  <si>
    <t>COSTANZI</t>
  </si>
  <si>
    <t>TOMBOLINI</t>
  </si>
  <si>
    <t>ADAMINI</t>
  </si>
  <si>
    <t>PEZZATO</t>
  </si>
  <si>
    <t>SPIDONI</t>
  </si>
  <si>
    <t>MANUEL</t>
  </si>
  <si>
    <t>MARSILIO</t>
  </si>
  <si>
    <t>ARRIGA</t>
  </si>
  <si>
    <t xml:space="preserve">SAN RAFEL </t>
  </si>
  <si>
    <t>MINUTO</t>
  </si>
  <si>
    <t>TURIN</t>
  </si>
  <si>
    <t>MIGUEL ANGEL</t>
  </si>
  <si>
    <t>ACORP ROMA</t>
  </si>
  <si>
    <t>NICCOLI</t>
  </si>
  <si>
    <t>COCCIOLO</t>
  </si>
  <si>
    <t>ISMAELE</t>
  </si>
  <si>
    <t>POD. CARSULAE TR</t>
  </si>
  <si>
    <t>GUGLINI</t>
  </si>
  <si>
    <t>U.S. ROMA 83</t>
  </si>
  <si>
    <t>MAIETTO</t>
  </si>
  <si>
    <t>PACELLI</t>
  </si>
  <si>
    <t>MERCANTINI</t>
  </si>
  <si>
    <t>SCARPONI</t>
  </si>
  <si>
    <t>CAPITONI</t>
  </si>
  <si>
    <t>D'ANTO'</t>
  </si>
  <si>
    <t>BERNI</t>
  </si>
  <si>
    <t>ROSA</t>
  </si>
  <si>
    <t>LIBERI PODISTI</t>
  </si>
  <si>
    <t>CONTI</t>
  </si>
  <si>
    <t>MARTELLETTI</t>
  </si>
  <si>
    <t>ANSELMI</t>
  </si>
  <si>
    <t>ACHILLE</t>
  </si>
  <si>
    <t>TASSELLI</t>
  </si>
  <si>
    <t>FILOSCIA</t>
  </si>
  <si>
    <t>CORIGLIANO</t>
  </si>
  <si>
    <t>ATL. CIMINA</t>
  </si>
  <si>
    <t>ZANONI</t>
  </si>
  <si>
    <t>FROHLIC</t>
  </si>
  <si>
    <t>HANS HERBERT</t>
  </si>
  <si>
    <t>LOZZI</t>
  </si>
  <si>
    <t>GENOVESE</t>
  </si>
  <si>
    <t>DIMITRI</t>
  </si>
  <si>
    <t>SPALLOTTA</t>
  </si>
  <si>
    <t>DONATO</t>
  </si>
  <si>
    <t>ALTETICA AMATORI VELLETRI</t>
  </si>
  <si>
    <t>CROCICCHIA</t>
  </si>
  <si>
    <t>BERTOLO</t>
  </si>
  <si>
    <t>DAVID</t>
  </si>
  <si>
    <t>ANNA BAGY RUNNER</t>
  </si>
  <si>
    <t>ATLETICA VITA</t>
  </si>
  <si>
    <t>MATTEUCCI</t>
  </si>
  <si>
    <t>BARBERINI</t>
  </si>
  <si>
    <t>TOSTI</t>
  </si>
  <si>
    <t>ERCOLANI</t>
  </si>
  <si>
    <t>BELLITTO</t>
  </si>
  <si>
    <t xml:space="preserve">I </t>
  </si>
  <si>
    <t>CESARETTI</t>
  </si>
  <si>
    <t xml:space="preserve">DELLA MORTE </t>
  </si>
  <si>
    <t>FORMICA</t>
  </si>
  <si>
    <t>AMEDEO</t>
  </si>
  <si>
    <t>ASD RUNNING EVOLUTION</t>
  </si>
  <si>
    <t>LORENZOTTI</t>
  </si>
  <si>
    <t>NICOLOSI</t>
  </si>
  <si>
    <t>COLETTA</t>
  </si>
  <si>
    <t>CARNEVALI</t>
  </si>
  <si>
    <t>DI PIETRO</t>
  </si>
  <si>
    <t>THE WALRUS TEAM</t>
  </si>
  <si>
    <t>FRIGGI</t>
  </si>
  <si>
    <t>ZERVOS</t>
  </si>
  <si>
    <t>THU KIM</t>
  </si>
  <si>
    <t>MARCELLI</t>
  </si>
  <si>
    <t>GRIFONI</t>
  </si>
  <si>
    <t>LEOPARDO</t>
  </si>
  <si>
    <t>POD. ALSIUM LADISPOLI</t>
  </si>
  <si>
    <t>CASSAN</t>
  </si>
  <si>
    <t>OTTICA ATTARDI</t>
  </si>
  <si>
    <t>PERCOSSI</t>
  </si>
  <si>
    <t>MALATESTA</t>
  </si>
  <si>
    <t>LOCHE</t>
  </si>
  <si>
    <t>ASD AMATORI CASTELFUSANO</t>
  </si>
  <si>
    <t>MARI</t>
  </si>
  <si>
    <t xml:space="preserve">CIANTI </t>
  </si>
  <si>
    <t>CAROSI</t>
  </si>
  <si>
    <t>MANGIALARDI</t>
  </si>
  <si>
    <t>SORDINI</t>
  </si>
  <si>
    <t>ISABELLA</t>
  </si>
  <si>
    <t>ALLEGRA</t>
  </si>
  <si>
    <t>SANTI</t>
  </si>
  <si>
    <t>G.S. ALBATROS</t>
  </si>
  <si>
    <t>BAGNOLI</t>
  </si>
  <si>
    <t>UISP PRATO</t>
  </si>
  <si>
    <t>TIRATERRA</t>
  </si>
  <si>
    <t>USAI</t>
  </si>
  <si>
    <t>MOSCETTI</t>
  </si>
  <si>
    <t>PISTOLA</t>
  </si>
  <si>
    <t>FASTELLINI</t>
  </si>
  <si>
    <t>DREAM RUNNERS</t>
  </si>
  <si>
    <t>ANGELETTI</t>
  </si>
  <si>
    <t>GRILLI</t>
  </si>
  <si>
    <t>CLEMENTI</t>
  </si>
  <si>
    <t>ORTENZI</t>
  </si>
  <si>
    <t>GELANGA</t>
  </si>
  <si>
    <t xml:space="preserve">ROMAGNOLI </t>
  </si>
  <si>
    <t>TOLI</t>
  </si>
  <si>
    <t>MEMOLI</t>
  </si>
  <si>
    <t>IVAN</t>
  </si>
  <si>
    <t>RAMACCINI</t>
  </si>
  <si>
    <t>GIANLORENZO</t>
  </si>
  <si>
    <t>MASINI</t>
  </si>
  <si>
    <t>CORRADINI</t>
  </si>
  <si>
    <t>PIERGIORIO</t>
  </si>
  <si>
    <t>MONTEFERRI</t>
  </si>
  <si>
    <t>ZAGO</t>
  </si>
  <si>
    <t>L</t>
  </si>
  <si>
    <t>FIORAVANTI</t>
  </si>
  <si>
    <t>A.S. AMATORI CASTELFUSANO</t>
  </si>
  <si>
    <t xml:space="preserve">STELLA </t>
  </si>
  <si>
    <t>MIGLIORINI</t>
  </si>
  <si>
    <t>VILMA</t>
  </si>
  <si>
    <t>DI COSIMO</t>
  </si>
  <si>
    <t>MONESTIROLI</t>
  </si>
  <si>
    <t>CSI ROMA FLAMINIO</t>
  </si>
  <si>
    <t>PASQUETTI</t>
  </si>
  <si>
    <t>PIERPAOLO</t>
  </si>
  <si>
    <t>CRISTOFARI</t>
  </si>
  <si>
    <t>NICOLETTA</t>
  </si>
  <si>
    <t>DILIO</t>
  </si>
  <si>
    <t>ROLANDO</t>
  </si>
  <si>
    <t>PIZZI</t>
  </si>
  <si>
    <t>SALZA</t>
  </si>
  <si>
    <t xml:space="preserve">PETRICCA </t>
  </si>
  <si>
    <t>MORDECCHI</t>
  </si>
  <si>
    <t>VISCARELLI</t>
  </si>
  <si>
    <t>TAMANTINI</t>
  </si>
  <si>
    <t>ANGELO MARIA</t>
  </si>
  <si>
    <t>UISP VITERBO</t>
  </si>
  <si>
    <t>LUNIDDI</t>
  </si>
  <si>
    <t>GAIA</t>
  </si>
  <si>
    <t xml:space="preserve">ROMOLI </t>
  </si>
  <si>
    <t>SCORSINO</t>
  </si>
  <si>
    <t>NOBILI</t>
  </si>
  <si>
    <t>PECCI</t>
  </si>
  <si>
    <t>ASTERIX MORLUPO</t>
  </si>
  <si>
    <t>PAPALI</t>
  </si>
  <si>
    <t>FLAVIANO</t>
  </si>
  <si>
    <t>PODISTICA OSTIA</t>
  </si>
  <si>
    <t>S99 CICLISMO</t>
  </si>
  <si>
    <t>BOBBONI</t>
  </si>
  <si>
    <r>
      <t xml:space="preserve">Salifaggeta </t>
    </r>
    <r>
      <rPr>
        <i/>
        <sz val="18"/>
        <rFont val="Arial"/>
        <family val="2"/>
      </rPr>
      <t>3ª edizione</t>
    </r>
  </si>
  <si>
    <t>Soriano del Cimino (VT) Italia - Sabato 23/07/2011</t>
  </si>
  <si>
    <t>TIBERI</t>
  </si>
  <si>
    <t>GALIENI</t>
  </si>
  <si>
    <t>SILVESTRO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</si>
  <si>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</si>
  <si>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</si>
  <si>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</si>
  <si>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</si>
  <si>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</si>
  <si>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</si>
  <si>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</si>
  <si>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</si>
  <si>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</si>
  <si>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</si>
  <si>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</si>
  <si>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FABIO</t>
  </si>
  <si>
    <t>MARCO</t>
  </si>
  <si>
    <t>ALESSANDRO</t>
  </si>
  <si>
    <t>MAURIZIO</t>
  </si>
  <si>
    <t>GIUSEPPE</t>
  </si>
  <si>
    <t>LUIGI</t>
  </si>
  <si>
    <t>ANTONIO</t>
  </si>
  <si>
    <t>FRANCESCO</t>
  </si>
  <si>
    <t>MASSIMO</t>
  </si>
  <si>
    <t>ANDREA</t>
  </si>
  <si>
    <t>GIOVANNI</t>
  </si>
  <si>
    <t>SALVATORE</t>
  </si>
  <si>
    <t>ROBERTO</t>
  </si>
  <si>
    <t>PAOLO</t>
  </si>
  <si>
    <t>MANCINI</t>
  </si>
  <si>
    <t>DANIELE</t>
  </si>
  <si>
    <t>MARIO</t>
  </si>
  <si>
    <t>GIANCARLO</t>
  </si>
  <si>
    <t>A.S.D. PODISTICA SOLIDARIETA'</t>
  </si>
  <si>
    <t>ALFREDO</t>
  </si>
  <si>
    <t>LUCA</t>
  </si>
  <si>
    <t>BRUNO</t>
  </si>
  <si>
    <t>GIANLUCA</t>
  </si>
  <si>
    <t>FELICI</t>
  </si>
  <si>
    <t>FRANCO</t>
  </si>
  <si>
    <t>RICCI</t>
  </si>
  <si>
    <t>FAUSTO</t>
  </si>
  <si>
    <t>LUCCHETTI</t>
  </si>
  <si>
    <t>FRANCESCA</t>
  </si>
  <si>
    <t>VIRGULTI</t>
  </si>
  <si>
    <t>NELLO</t>
  </si>
  <si>
    <t>LAURI</t>
  </si>
  <si>
    <t>D</t>
  </si>
  <si>
    <t>ZONA OLIMPICA TEAM</t>
  </si>
  <si>
    <t>A</t>
  </si>
  <si>
    <t>C</t>
  </si>
  <si>
    <t>BOLSENA FORUM</t>
  </si>
  <si>
    <t>B</t>
  </si>
  <si>
    <t>ATLETICA MONTEFIASCONE</t>
  </si>
  <si>
    <t>MODELLI CERAMICI RUNNING</t>
  </si>
  <si>
    <t>RUNNERS SAN GEMINI</t>
  </si>
  <si>
    <t>G</t>
  </si>
  <si>
    <t>POLISPORTIVA 94 TUSCANIA</t>
  </si>
  <si>
    <t>E</t>
  </si>
  <si>
    <t>F</t>
  </si>
  <si>
    <t>ATLETICA NEPI</t>
  </si>
  <si>
    <t>H</t>
  </si>
  <si>
    <t>ATLETICA ORTE</t>
  </si>
  <si>
    <t>I</t>
  </si>
  <si>
    <t>ATLETICA 90 TARQUINIA</t>
  </si>
  <si>
    <t>INDIVIDUALE</t>
  </si>
  <si>
    <t>ATLETICA AMATORI VELLETRI</t>
  </si>
  <si>
    <t>MAURO</t>
  </si>
  <si>
    <t>RAFFAELE</t>
  </si>
  <si>
    <t>FABRIZIO</t>
  </si>
  <si>
    <t>AUGUSTO</t>
  </si>
  <si>
    <t>ENRICO</t>
  </si>
  <si>
    <t>LUCIANO</t>
  </si>
  <si>
    <t>STEFANO</t>
  </si>
  <si>
    <t>MARCELLO</t>
  </si>
  <si>
    <t>ANGELO</t>
  </si>
  <si>
    <t>VINCENZO</t>
  </si>
  <si>
    <t>CLAUDIO</t>
  </si>
  <si>
    <t>PIETRO</t>
  </si>
  <si>
    <t>ARMANDO</t>
  </si>
  <si>
    <t>COPPOLA</t>
  </si>
  <si>
    <t>VINCENZO NICODEMO</t>
  </si>
  <si>
    <t>RENATO</t>
  </si>
  <si>
    <t>VITTORIO</t>
  </si>
  <si>
    <t>CECCHETTI</t>
  </si>
  <si>
    <t>SILVIA</t>
  </si>
  <si>
    <t>GUIDO</t>
  </si>
  <si>
    <t>CARLO</t>
  </si>
  <si>
    <t>ANTONELLA</t>
  </si>
  <si>
    <t>TROISI</t>
  </si>
  <si>
    <t>ALDO</t>
  </si>
  <si>
    <t>PETRELLI</t>
  </si>
  <si>
    <t>MARCELLA</t>
  </si>
  <si>
    <t>VECCHI</t>
  </si>
  <si>
    <t>GRAZIA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</si>
</sst>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  <numFmt numFmtId="168" formatCode="[h]:mm:ss;@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165" fontId="12" fillId="4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vertical="center"/>
    </xf>
    <xf numFmtId="0" fontId="12" fillId="4" borderId="6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166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166" fontId="0" fillId="0" borderId="6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166" fontId="0" fillId="0" borderId="4" xfId="0" applyNumberFormat="1" applyFont="1" applyBorder="1" applyAlignment="1">
      <alignment horizontal="center" vertical="center"/>
    </xf>
    <xf numFmtId="166" fontId="12" fillId="4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8" t="s">
        <v>211</v>
      </c>
      <c r="B1" s="18"/>
      <c r="C1" s="18"/>
      <c r="D1" s="18"/>
      <c r="E1" s="18"/>
      <c r="F1" s="18"/>
      <c r="G1" s="18"/>
      <c r="H1" s="18"/>
      <c r="I1" s="18"/>
    </row>
    <row r="2" spans="1:9" ht="24.75" customHeight="1">
      <c r="A2" s="19" t="s">
        <v>212</v>
      </c>
      <c r="B2" s="19"/>
      <c r="C2" s="19"/>
      <c r="D2" s="19"/>
      <c r="E2" s="19"/>
      <c r="F2" s="19"/>
      <c r="G2" s="19"/>
      <c r="H2" s="3" t="s">
        <v>216</v>
      </c>
      <c r="I2" s="4">
        <v>8.5</v>
      </c>
    </row>
    <row r="3" spans="1:9" ht="37.5" customHeight="1">
      <c r="A3" s="5" t="s">
        <v>217</v>
      </c>
      <c r="B3" s="6" t="s">
        <v>218</v>
      </c>
      <c r="C3" s="7" t="s">
        <v>219</v>
      </c>
      <c r="D3" s="7" t="s">
        <v>220</v>
      </c>
      <c r="E3" s="8" t="s">
        <v>221</v>
      </c>
      <c r="F3" s="9" t="s">
        <v>222</v>
      </c>
      <c r="G3" s="9" t="s">
        <v>223</v>
      </c>
      <c r="H3" s="10" t="s">
        <v>224</v>
      </c>
      <c r="I3" s="10" t="s">
        <v>225</v>
      </c>
    </row>
    <row r="4" spans="1:9" s="11" customFormat="1" ht="15" customHeight="1">
      <c r="A4" s="14">
        <v>1</v>
      </c>
      <c r="B4" s="42" t="s">
        <v>29</v>
      </c>
      <c r="C4" s="42" t="s">
        <v>286</v>
      </c>
      <c r="D4" s="14" t="s">
        <v>262</v>
      </c>
      <c r="E4" s="42" t="s">
        <v>30</v>
      </c>
      <c r="F4" s="43">
        <v>0.02458854166666667</v>
      </c>
      <c r="G4" s="14" t="str">
        <f aca="true" t="shared" si="0" ref="G4:G67">TEXT(INT((HOUR(F4)*3600+MINUTE(F4)*60+SECOND(F4))/$I$2/60),"0")&amp;"."&amp;TEXT(MOD((HOUR(F4)*3600+MINUTE(F4)*60+SECOND(F4))/$I$2,60),"00")&amp;"/km"</f>
        <v>4.10/km</v>
      </c>
      <c r="H4" s="27">
        <f>F4-$F$4</f>
        <v>0</v>
      </c>
      <c r="I4" s="27">
        <f>F4-INDEX($F$4:$F$28,MATCH(D4,$D$4:$D$28,0))</f>
        <v>0</v>
      </c>
    </row>
    <row r="5" spans="1:9" s="11" customFormat="1" ht="15" customHeight="1">
      <c r="A5" s="28">
        <v>2</v>
      </c>
      <c r="B5" s="44" t="s">
        <v>31</v>
      </c>
      <c r="C5" s="44" t="s">
        <v>229</v>
      </c>
      <c r="D5" s="40" t="s">
        <v>262</v>
      </c>
      <c r="E5" s="44" t="s">
        <v>32</v>
      </c>
      <c r="F5" s="45">
        <v>0.024961805555555553</v>
      </c>
      <c r="G5" s="28" t="str">
        <f t="shared" si="0"/>
        <v>4.14/km</v>
      </c>
      <c r="H5" s="31">
        <f>F5-$F$4</f>
        <v>0.0003732638888888848</v>
      </c>
      <c r="I5" s="31">
        <f>F5-INDEX($F$4:$F$745,MATCH(D5,$D$4:$D$745,0))</f>
        <v>0.0003732638888888848</v>
      </c>
    </row>
    <row r="6" spans="1:9" s="11" customFormat="1" ht="15" customHeight="1">
      <c r="A6" s="28">
        <v>3</v>
      </c>
      <c r="B6" s="44" t="s">
        <v>33</v>
      </c>
      <c r="C6" s="44" t="s">
        <v>231</v>
      </c>
      <c r="D6" s="40" t="s">
        <v>262</v>
      </c>
      <c r="E6" s="44" t="s">
        <v>260</v>
      </c>
      <c r="F6" s="45">
        <v>0.02575590277777778</v>
      </c>
      <c r="G6" s="28" t="str">
        <f t="shared" si="0"/>
        <v>4.22/km</v>
      </c>
      <c r="H6" s="31">
        <f aca="true" t="shared" si="1" ref="H6:H21">F6-$F$4</f>
        <v>0.001167361111111112</v>
      </c>
      <c r="I6" s="31">
        <f>F6-INDEX($F$4:$F$745,MATCH(D6,$D$4:$D$745,0))</f>
        <v>0.001167361111111112</v>
      </c>
    </row>
    <row r="7" spans="1:9" s="11" customFormat="1" ht="15" customHeight="1">
      <c r="A7" s="16">
        <v>4</v>
      </c>
      <c r="B7" s="34" t="s">
        <v>241</v>
      </c>
      <c r="C7" s="34" t="s">
        <v>236</v>
      </c>
      <c r="D7" s="16" t="s">
        <v>261</v>
      </c>
      <c r="E7" s="34" t="s">
        <v>245</v>
      </c>
      <c r="F7" s="48">
        <v>0.025903472222222224</v>
      </c>
      <c r="G7" s="16" t="str">
        <f t="shared" si="0"/>
        <v>4.23/km</v>
      </c>
      <c r="H7" s="17">
        <f t="shared" si="1"/>
        <v>0.0013149305555555553</v>
      </c>
      <c r="I7" s="17">
        <f>F7-INDEX($F$4:$F$745,MATCH(D7,$D$4:$D$745,0))</f>
        <v>0</v>
      </c>
    </row>
    <row r="8" spans="1:9" s="11" customFormat="1" ht="15" customHeight="1">
      <c r="A8" s="28">
        <v>5</v>
      </c>
      <c r="B8" s="44" t="s">
        <v>34</v>
      </c>
      <c r="C8" s="44" t="s">
        <v>298</v>
      </c>
      <c r="D8" s="40" t="s">
        <v>262</v>
      </c>
      <c r="E8" s="44" t="s">
        <v>35</v>
      </c>
      <c r="F8" s="45">
        <v>0.026002430555555556</v>
      </c>
      <c r="G8" s="28" t="str">
        <f t="shared" si="0"/>
        <v>4.24/km</v>
      </c>
      <c r="H8" s="31">
        <f t="shared" si="1"/>
        <v>0.0014138888888888881</v>
      </c>
      <c r="I8" s="31">
        <f>F8-INDEX($F$4:$F$745,MATCH(D8,$D$4:$D$745,0))</f>
        <v>0.0014138888888888881</v>
      </c>
    </row>
    <row r="9" spans="1:9" s="11" customFormat="1" ht="15" customHeight="1">
      <c r="A9" s="28">
        <v>6</v>
      </c>
      <c r="B9" s="44" t="s">
        <v>36</v>
      </c>
      <c r="C9" s="44" t="s">
        <v>21</v>
      </c>
      <c r="D9" s="28" t="s">
        <v>261</v>
      </c>
      <c r="E9" s="44" t="s">
        <v>37</v>
      </c>
      <c r="F9" s="45">
        <v>0.026607291666666668</v>
      </c>
      <c r="G9" s="28" t="str">
        <f t="shared" si="0"/>
        <v>4.30/km</v>
      </c>
      <c r="H9" s="31">
        <f t="shared" si="1"/>
        <v>0.0020187499999999997</v>
      </c>
      <c r="I9" s="31">
        <f>F9-INDEX($F$4:$F$745,MATCH(D9,$D$4:$D$745,0))</f>
        <v>0.0007038194444444444</v>
      </c>
    </row>
    <row r="10" spans="1:9" s="11" customFormat="1" ht="15" customHeight="1">
      <c r="A10" s="28">
        <v>7</v>
      </c>
      <c r="B10" s="44" t="s">
        <v>38</v>
      </c>
      <c r="C10" s="44" t="s">
        <v>4</v>
      </c>
      <c r="D10" s="28" t="s">
        <v>264</v>
      </c>
      <c r="E10" s="44" t="s">
        <v>39</v>
      </c>
      <c r="F10" s="45">
        <v>0.02667743055555556</v>
      </c>
      <c r="G10" s="28" t="str">
        <f t="shared" si="0"/>
        <v>4.31/km</v>
      </c>
      <c r="H10" s="31">
        <f t="shared" si="1"/>
        <v>0.00208888888888889</v>
      </c>
      <c r="I10" s="31">
        <f>F10-INDEX($F$4:$F$745,MATCH(D10,$D$4:$D$745,0))</f>
        <v>0</v>
      </c>
    </row>
    <row r="11" spans="1:9" s="11" customFormat="1" ht="15" customHeight="1">
      <c r="A11" s="28">
        <v>8</v>
      </c>
      <c r="B11" s="44" t="s">
        <v>40</v>
      </c>
      <c r="C11" s="44" t="s">
        <v>287</v>
      </c>
      <c r="D11" s="40" t="s">
        <v>262</v>
      </c>
      <c r="E11" s="44" t="s">
        <v>267</v>
      </c>
      <c r="F11" s="45">
        <v>0.02746319444444444</v>
      </c>
      <c r="G11" s="28" t="str">
        <f t="shared" si="0"/>
        <v>4.39/km</v>
      </c>
      <c r="H11" s="31">
        <f t="shared" si="1"/>
        <v>0.002874652777777771</v>
      </c>
      <c r="I11" s="31">
        <f>F11-INDEX($F$4:$F$745,MATCH(D11,$D$4:$D$745,0))</f>
        <v>0.002874652777777771</v>
      </c>
    </row>
    <row r="12" spans="1:9" s="11" customFormat="1" ht="15" customHeight="1">
      <c r="A12" s="28">
        <v>9</v>
      </c>
      <c r="B12" s="44" t="s">
        <v>41</v>
      </c>
      <c r="C12" s="44" t="s">
        <v>21</v>
      </c>
      <c r="D12" s="28" t="s">
        <v>261</v>
      </c>
      <c r="E12" s="44" t="s">
        <v>42</v>
      </c>
      <c r="F12" s="45">
        <v>0.027525462962962963</v>
      </c>
      <c r="G12" s="28" t="str">
        <f t="shared" si="0"/>
        <v>4.40/km</v>
      </c>
      <c r="H12" s="31">
        <f t="shared" si="1"/>
        <v>0.002936921296296295</v>
      </c>
      <c r="I12" s="31">
        <f>F12-INDEX($F$4:$F$745,MATCH(D12,$D$4:$D$745,0))</f>
        <v>0.0016219907407407398</v>
      </c>
    </row>
    <row r="13" spans="1:9" s="11" customFormat="1" ht="15" customHeight="1">
      <c r="A13" s="28">
        <v>10</v>
      </c>
      <c r="B13" s="44" t="s">
        <v>252</v>
      </c>
      <c r="C13" s="44" t="s">
        <v>227</v>
      </c>
      <c r="D13" s="40" t="s">
        <v>262</v>
      </c>
      <c r="E13" s="44" t="s">
        <v>43</v>
      </c>
      <c r="F13" s="45">
        <v>0.027844328703703704</v>
      </c>
      <c r="G13" s="28" t="str">
        <f t="shared" si="0"/>
        <v>4.43/km</v>
      </c>
      <c r="H13" s="31">
        <f t="shared" si="1"/>
        <v>0.003255787037037036</v>
      </c>
      <c r="I13" s="31">
        <f>F13-INDEX($F$4:$F$745,MATCH(D13,$D$4:$D$745,0))</f>
        <v>0.003255787037037036</v>
      </c>
    </row>
    <row r="14" spans="1:9" s="11" customFormat="1" ht="15" customHeight="1">
      <c r="A14" s="28">
        <v>11</v>
      </c>
      <c r="B14" s="44" t="s">
        <v>44</v>
      </c>
      <c r="C14" s="44" t="s">
        <v>231</v>
      </c>
      <c r="D14" s="40" t="s">
        <v>259</v>
      </c>
      <c r="E14" s="44" t="s">
        <v>37</v>
      </c>
      <c r="F14" s="45">
        <v>0.028164351851851854</v>
      </c>
      <c r="G14" s="28" t="str">
        <f t="shared" si="0"/>
        <v>4.46/km</v>
      </c>
      <c r="H14" s="31">
        <f t="shared" si="1"/>
        <v>0.0035758101851851853</v>
      </c>
      <c r="I14" s="31">
        <f>F14-INDEX($F$4:$F$745,MATCH(D14,$D$4:$D$745,0))</f>
        <v>0</v>
      </c>
    </row>
    <row r="15" spans="1:9" s="11" customFormat="1" ht="15" customHeight="1">
      <c r="A15" s="28">
        <v>12</v>
      </c>
      <c r="B15" s="44" t="s">
        <v>45</v>
      </c>
      <c r="C15" s="44" t="s">
        <v>239</v>
      </c>
      <c r="D15" s="40" t="s">
        <v>261</v>
      </c>
      <c r="E15" s="44" t="s">
        <v>37</v>
      </c>
      <c r="F15" s="45">
        <v>0.0283025462962963</v>
      </c>
      <c r="G15" s="28" t="str">
        <f t="shared" si="0"/>
        <v>4.48/km</v>
      </c>
      <c r="H15" s="31">
        <f t="shared" si="1"/>
        <v>0.003714004629629633</v>
      </c>
      <c r="I15" s="31">
        <f>F15-INDEX($F$4:$F$745,MATCH(D15,$D$4:$D$745,0))</f>
        <v>0.0023990740740740778</v>
      </c>
    </row>
    <row r="16" spans="1:9" s="11" customFormat="1" ht="15" customHeight="1">
      <c r="A16" s="28">
        <v>13</v>
      </c>
      <c r="B16" s="44" t="s">
        <v>46</v>
      </c>
      <c r="C16" s="44" t="s">
        <v>285</v>
      </c>
      <c r="D16" s="28" t="s">
        <v>262</v>
      </c>
      <c r="E16" s="44" t="s">
        <v>260</v>
      </c>
      <c r="F16" s="45">
        <v>0.028767361111111108</v>
      </c>
      <c r="G16" s="28" t="str">
        <f t="shared" si="0"/>
        <v>4.52/km</v>
      </c>
      <c r="H16" s="31">
        <f t="shared" si="1"/>
        <v>0.00417881944444444</v>
      </c>
      <c r="I16" s="31">
        <f>F16-INDEX($F$4:$F$745,MATCH(D16,$D$4:$D$745,0))</f>
        <v>0.00417881944444444</v>
      </c>
    </row>
    <row r="17" spans="1:9" s="11" customFormat="1" ht="15" customHeight="1">
      <c r="A17" s="28">
        <v>14</v>
      </c>
      <c r="B17" s="44" t="s">
        <v>47</v>
      </c>
      <c r="C17" s="44" t="s">
        <v>228</v>
      </c>
      <c r="D17" s="40" t="s">
        <v>262</v>
      </c>
      <c r="E17" s="44" t="s">
        <v>267</v>
      </c>
      <c r="F17" s="45">
        <v>0.029060648148148144</v>
      </c>
      <c r="G17" s="28" t="str">
        <f t="shared" si="0"/>
        <v>4.55/km</v>
      </c>
      <c r="H17" s="31">
        <f t="shared" si="1"/>
        <v>0.004472106481481476</v>
      </c>
      <c r="I17" s="31">
        <f>F17-INDEX($F$4:$F$745,MATCH(D17,$D$4:$D$745,0))</f>
        <v>0.004472106481481476</v>
      </c>
    </row>
    <row r="18" spans="1:9" s="11" customFormat="1" ht="15" customHeight="1">
      <c r="A18" s="28">
        <v>15</v>
      </c>
      <c r="B18" s="44" t="s">
        <v>48</v>
      </c>
      <c r="C18" s="44" t="s">
        <v>49</v>
      </c>
      <c r="D18" s="28" t="s">
        <v>262</v>
      </c>
      <c r="E18" s="44" t="s">
        <v>50</v>
      </c>
      <c r="F18" s="45">
        <v>0.029210069444444445</v>
      </c>
      <c r="G18" s="28" t="str">
        <f t="shared" si="0"/>
        <v>4.57/km</v>
      </c>
      <c r="H18" s="31">
        <f t="shared" si="1"/>
        <v>0.0046215277777777765</v>
      </c>
      <c r="I18" s="31">
        <f>F18-INDEX($F$4:$F$745,MATCH(D18,$D$4:$D$745,0))</f>
        <v>0.0046215277777777765</v>
      </c>
    </row>
    <row r="19" spans="1:9" s="11" customFormat="1" ht="15" customHeight="1">
      <c r="A19" s="28">
        <v>16</v>
      </c>
      <c r="B19" s="44" t="s">
        <v>51</v>
      </c>
      <c r="C19" s="44" t="s">
        <v>49</v>
      </c>
      <c r="D19" s="40" t="s">
        <v>262</v>
      </c>
      <c r="E19" s="44" t="s">
        <v>266</v>
      </c>
      <c r="F19" s="45">
        <v>0.02930173611111111</v>
      </c>
      <c r="G19" s="28" t="str">
        <f t="shared" si="0"/>
        <v>4.58/km</v>
      </c>
      <c r="H19" s="31">
        <f t="shared" si="1"/>
        <v>0.0047131944444444435</v>
      </c>
      <c r="I19" s="31">
        <f>F19-INDEX($F$4:$F$745,MATCH(D19,$D$4:$D$745,0))</f>
        <v>0.0047131944444444435</v>
      </c>
    </row>
    <row r="20" spans="1:9" s="11" customFormat="1" ht="15" customHeight="1">
      <c r="A20" s="28">
        <v>17</v>
      </c>
      <c r="B20" s="44" t="s">
        <v>52</v>
      </c>
      <c r="C20" s="44" t="s">
        <v>232</v>
      </c>
      <c r="D20" s="40" t="s">
        <v>262</v>
      </c>
      <c r="E20" s="44" t="s">
        <v>53</v>
      </c>
      <c r="F20" s="45">
        <v>0.029473148148148148</v>
      </c>
      <c r="G20" s="28" t="str">
        <f t="shared" si="0"/>
        <v>4.60/km</v>
      </c>
      <c r="H20" s="31">
        <f t="shared" si="1"/>
        <v>0.004884606481481479</v>
      </c>
      <c r="I20" s="31">
        <f>F20-INDEX($F$4:$F$745,MATCH(D20,$D$4:$D$745,0))</f>
        <v>0.004884606481481479</v>
      </c>
    </row>
    <row r="21" spans="1:9" s="11" customFormat="1" ht="15" customHeight="1">
      <c r="A21" s="28">
        <v>18</v>
      </c>
      <c r="B21" s="44" t="s">
        <v>13</v>
      </c>
      <c r="C21" s="44" t="s">
        <v>281</v>
      </c>
      <c r="D21" s="28" t="s">
        <v>262</v>
      </c>
      <c r="E21" s="44" t="s">
        <v>54</v>
      </c>
      <c r="F21" s="45">
        <v>0.029587268518518516</v>
      </c>
      <c r="G21" s="28" t="str">
        <f t="shared" si="0"/>
        <v>5.01/km</v>
      </c>
      <c r="H21" s="31">
        <f t="shared" si="1"/>
        <v>0.004998726851851848</v>
      </c>
      <c r="I21" s="31">
        <f>F21-INDEX($F$4:$F$745,MATCH(D21,$D$4:$D$745,0))</f>
        <v>0.004998726851851848</v>
      </c>
    </row>
    <row r="22" spans="1:9" s="11" customFormat="1" ht="15" customHeight="1">
      <c r="A22" s="28">
        <v>19</v>
      </c>
      <c r="B22" s="44" t="s">
        <v>55</v>
      </c>
      <c r="C22" s="44" t="s">
        <v>299</v>
      </c>
      <c r="D22" s="40" t="s">
        <v>264</v>
      </c>
      <c r="E22" s="44" t="s">
        <v>56</v>
      </c>
      <c r="F22" s="45">
        <v>0.029655092592592594</v>
      </c>
      <c r="G22" s="28" t="str">
        <f t="shared" si="0"/>
        <v>5.01/km</v>
      </c>
      <c r="H22" s="31">
        <f>F22-$F$4</f>
        <v>0.005066550925925926</v>
      </c>
      <c r="I22" s="31">
        <f>F22-INDEX($F$4:$F$745,MATCH(D22,$D$4:$D$745,0))</f>
        <v>0.0029776620370370356</v>
      </c>
    </row>
    <row r="23" spans="1:9" s="11" customFormat="1" ht="15" customHeight="1">
      <c r="A23" s="28">
        <v>20</v>
      </c>
      <c r="B23" s="44" t="s">
        <v>57</v>
      </c>
      <c r="C23" s="44" t="s">
        <v>231</v>
      </c>
      <c r="D23" s="40" t="s">
        <v>262</v>
      </c>
      <c r="E23" s="44" t="s">
        <v>260</v>
      </c>
      <c r="F23" s="45">
        <v>0.029701388888888892</v>
      </c>
      <c r="G23" s="28" t="str">
        <f t="shared" si="0"/>
        <v>5.02/km</v>
      </c>
      <c r="H23" s="31">
        <f>F23-$F$4</f>
        <v>0.0051128472222222235</v>
      </c>
      <c r="I23" s="31">
        <f>F23-INDEX($F$4:$F$745,MATCH(D23,$D$4:$D$745,0))</f>
        <v>0.0051128472222222235</v>
      </c>
    </row>
    <row r="24" spans="1:9" s="11" customFormat="1" ht="15" customHeight="1">
      <c r="A24" s="28">
        <v>21</v>
      </c>
      <c r="B24" s="44" t="s">
        <v>58</v>
      </c>
      <c r="C24" s="44" t="s">
        <v>288</v>
      </c>
      <c r="D24" s="40" t="s">
        <v>271</v>
      </c>
      <c r="E24" s="44" t="s">
        <v>263</v>
      </c>
      <c r="F24" s="45">
        <v>0.029893749999999997</v>
      </c>
      <c r="G24" s="28" t="str">
        <f t="shared" si="0"/>
        <v>5.04/km</v>
      </c>
      <c r="H24" s="31">
        <f>F24-$F$4</f>
        <v>0.0053052083333333284</v>
      </c>
      <c r="I24" s="31">
        <f>F24-INDEX($F$4:$F$745,MATCH(D24,$D$4:$D$745,0))</f>
        <v>0</v>
      </c>
    </row>
    <row r="25" spans="1:9" s="11" customFormat="1" ht="15" customHeight="1">
      <c r="A25" s="28">
        <v>22</v>
      </c>
      <c r="B25" s="44" t="s">
        <v>59</v>
      </c>
      <c r="C25" s="44" t="s">
        <v>242</v>
      </c>
      <c r="D25" s="40" t="s">
        <v>261</v>
      </c>
      <c r="E25" s="44" t="s">
        <v>37</v>
      </c>
      <c r="F25" s="45">
        <v>0.03018101851851852</v>
      </c>
      <c r="G25" s="28" t="str">
        <f t="shared" si="0"/>
        <v>5.07/km</v>
      </c>
      <c r="H25" s="31">
        <f>F25-$F$4</f>
        <v>0.005592476851851852</v>
      </c>
      <c r="I25" s="31">
        <f>F25-INDEX($F$4:$F$745,MATCH(D25,$D$4:$D$745,0))</f>
        <v>0.004277546296296297</v>
      </c>
    </row>
    <row r="26" spans="1:9" s="11" customFormat="1" ht="15" customHeight="1">
      <c r="A26" s="28">
        <v>23</v>
      </c>
      <c r="B26" s="44" t="s">
        <v>27</v>
      </c>
      <c r="C26" s="44" t="s">
        <v>60</v>
      </c>
      <c r="D26" s="40" t="s">
        <v>271</v>
      </c>
      <c r="E26" s="44" t="s">
        <v>37</v>
      </c>
      <c r="F26" s="45">
        <v>0.03018877314814815</v>
      </c>
      <c r="G26" s="28" t="str">
        <f t="shared" si="0"/>
        <v>5.07/km</v>
      </c>
      <c r="H26" s="31">
        <f>F26-$F$4</f>
        <v>0.00560023148148148</v>
      </c>
      <c r="I26" s="31">
        <f>F26-INDEX($F$4:$F$745,MATCH(D26,$D$4:$D$745,0))</f>
        <v>0.0002950231481481519</v>
      </c>
    </row>
    <row r="27" spans="1:9" s="12" customFormat="1" ht="15" customHeight="1">
      <c r="A27" s="28">
        <v>24</v>
      </c>
      <c r="B27" s="44" t="s">
        <v>241</v>
      </c>
      <c r="C27" s="44" t="s">
        <v>28</v>
      </c>
      <c r="D27" s="40" t="s">
        <v>261</v>
      </c>
      <c r="E27" s="44" t="s">
        <v>269</v>
      </c>
      <c r="F27" s="45">
        <v>0.03022291666666667</v>
      </c>
      <c r="G27" s="28" t="str">
        <f t="shared" si="0"/>
        <v>5.07/km</v>
      </c>
      <c r="H27" s="31">
        <f aca="true" t="shared" si="2" ref="H27:H74">F27-$F$4</f>
        <v>0.0056343750000000005</v>
      </c>
      <c r="I27" s="31">
        <f>F27-INDEX($F$4:$F$745,MATCH(D27,$D$4:$D$745,0))</f>
        <v>0.004319444444444445</v>
      </c>
    </row>
    <row r="28" spans="1:9" s="11" customFormat="1" ht="15" customHeight="1">
      <c r="A28" s="28">
        <v>25</v>
      </c>
      <c r="B28" s="44" t="s">
        <v>61</v>
      </c>
      <c r="C28" s="44" t="s">
        <v>228</v>
      </c>
      <c r="D28" s="40" t="s">
        <v>262</v>
      </c>
      <c r="E28" s="44" t="s">
        <v>35</v>
      </c>
      <c r="F28" s="45">
        <v>0.030250462962962965</v>
      </c>
      <c r="G28" s="28" t="str">
        <f t="shared" si="0"/>
        <v>5.08/km</v>
      </c>
      <c r="H28" s="31">
        <f t="shared" si="2"/>
        <v>0.005661921296296297</v>
      </c>
      <c r="I28" s="31">
        <f>F28-INDEX($F$4:$F$745,MATCH(D28,$D$4:$D$745,0))</f>
        <v>0.005661921296296297</v>
      </c>
    </row>
    <row r="29" spans="1:9" ht="15" customHeight="1">
      <c r="A29" s="28">
        <v>26</v>
      </c>
      <c r="B29" s="44" t="s">
        <v>62</v>
      </c>
      <c r="C29" s="44" t="s">
        <v>4</v>
      </c>
      <c r="D29" s="40" t="s">
        <v>262</v>
      </c>
      <c r="E29" s="44" t="s">
        <v>266</v>
      </c>
      <c r="F29" s="45">
        <v>0.030288425925925927</v>
      </c>
      <c r="G29" s="28" t="str">
        <f t="shared" si="0"/>
        <v>5.08/km</v>
      </c>
      <c r="H29" s="31">
        <f t="shared" si="2"/>
        <v>0.005699884259259259</v>
      </c>
      <c r="I29" s="31">
        <f>F29-INDEX($F$4:$F$745,MATCH(D29,$D$4:$D$745,0))</f>
        <v>0.005699884259259259</v>
      </c>
    </row>
    <row r="30" spans="1:9" ht="15" customHeight="1">
      <c r="A30" s="28">
        <v>27</v>
      </c>
      <c r="B30" s="44" t="s">
        <v>63</v>
      </c>
      <c r="C30" s="44" t="s">
        <v>283</v>
      </c>
      <c r="D30" s="40" t="s">
        <v>261</v>
      </c>
      <c r="E30" s="44" t="s">
        <v>267</v>
      </c>
      <c r="F30" s="45">
        <v>0.030317129629629628</v>
      </c>
      <c r="G30" s="28" t="str">
        <f t="shared" si="0"/>
        <v>5.08/km</v>
      </c>
      <c r="H30" s="31">
        <f t="shared" si="2"/>
        <v>0.00572858796296296</v>
      </c>
      <c r="I30" s="31">
        <f>F30-INDEX($F$4:$F$745,MATCH(D30,$D$4:$D$745,0))</f>
        <v>0.004413657407407404</v>
      </c>
    </row>
    <row r="31" spans="1:9" ht="15" customHeight="1">
      <c r="A31" s="28">
        <v>28</v>
      </c>
      <c r="B31" s="44" t="s">
        <v>64</v>
      </c>
      <c r="C31" s="44" t="s">
        <v>229</v>
      </c>
      <c r="D31" s="40" t="s">
        <v>262</v>
      </c>
      <c r="E31" s="44" t="s">
        <v>35</v>
      </c>
      <c r="F31" s="45">
        <v>0.03036238425925926</v>
      </c>
      <c r="G31" s="28" t="str">
        <f t="shared" si="0"/>
        <v>5.09/km</v>
      </c>
      <c r="H31" s="31">
        <f t="shared" si="2"/>
        <v>0.005773842592592591</v>
      </c>
      <c r="I31" s="31">
        <f>F31-INDEX($F$4:$F$745,MATCH(D31,$D$4:$D$745,0))</f>
        <v>0.005773842592592591</v>
      </c>
    </row>
    <row r="32" spans="1:9" ht="15" customHeight="1">
      <c r="A32" s="28">
        <v>29</v>
      </c>
      <c r="B32" s="44" t="s">
        <v>65</v>
      </c>
      <c r="C32" s="44" t="s">
        <v>228</v>
      </c>
      <c r="D32" s="40" t="s">
        <v>261</v>
      </c>
      <c r="E32" s="44" t="s">
        <v>263</v>
      </c>
      <c r="F32" s="45">
        <v>0.030479050925925927</v>
      </c>
      <c r="G32" s="28" t="str">
        <f t="shared" si="0"/>
        <v>5.10/km</v>
      </c>
      <c r="H32" s="31">
        <f t="shared" si="2"/>
        <v>0.0058905092592592585</v>
      </c>
      <c r="I32" s="31">
        <f>F32-INDEX($F$4:$F$745,MATCH(D32,$D$4:$D$745,0))</f>
        <v>0.004575578703703703</v>
      </c>
    </row>
    <row r="33" spans="1:9" ht="15" customHeight="1">
      <c r="A33" s="28">
        <v>30</v>
      </c>
      <c r="B33" s="44" t="s">
        <v>65</v>
      </c>
      <c r="C33" s="44" t="s">
        <v>231</v>
      </c>
      <c r="D33" s="40" t="s">
        <v>259</v>
      </c>
      <c r="E33" s="44" t="s">
        <v>56</v>
      </c>
      <c r="F33" s="45">
        <v>0.030489814814814813</v>
      </c>
      <c r="G33" s="28" t="str">
        <f t="shared" si="0"/>
        <v>5.10/km</v>
      </c>
      <c r="H33" s="31">
        <f t="shared" si="2"/>
        <v>0.005901273148148145</v>
      </c>
      <c r="I33" s="31">
        <f>F33-INDEX($F$4:$F$745,MATCH(D33,$D$4:$D$745,0))</f>
        <v>0.0023254629629629597</v>
      </c>
    </row>
    <row r="34" spans="1:9" ht="15" customHeight="1">
      <c r="A34" s="28">
        <v>31</v>
      </c>
      <c r="B34" s="44" t="s">
        <v>66</v>
      </c>
      <c r="C34" s="44" t="s">
        <v>15</v>
      </c>
      <c r="D34" s="28" t="s">
        <v>264</v>
      </c>
      <c r="E34" s="44" t="s">
        <v>50</v>
      </c>
      <c r="F34" s="45">
        <v>0.030508333333333335</v>
      </c>
      <c r="G34" s="28" t="str">
        <f t="shared" si="0"/>
        <v>5.10/km</v>
      </c>
      <c r="H34" s="31">
        <f t="shared" si="2"/>
        <v>0.005919791666666667</v>
      </c>
      <c r="I34" s="31">
        <f>F34-INDEX($F$4:$F$745,MATCH(D34,$D$4:$D$745,0))</f>
        <v>0.003830902777777777</v>
      </c>
    </row>
    <row r="35" spans="1:9" ht="15" customHeight="1">
      <c r="A35" s="28">
        <v>32</v>
      </c>
      <c r="B35" s="44" t="s">
        <v>67</v>
      </c>
      <c r="C35" s="44" t="s">
        <v>68</v>
      </c>
      <c r="D35" s="40" t="s">
        <v>259</v>
      </c>
      <c r="E35" s="44" t="s">
        <v>260</v>
      </c>
      <c r="F35" s="45">
        <v>0.03063611111111111</v>
      </c>
      <c r="G35" s="28" t="str">
        <f t="shared" si="0"/>
        <v>5.11/km</v>
      </c>
      <c r="H35" s="31">
        <f t="shared" si="2"/>
        <v>0.006047569444444442</v>
      </c>
      <c r="I35" s="31">
        <f>F35-INDEX($F$4:$F$745,MATCH(D35,$D$4:$D$745,0))</f>
        <v>0.002471759259259257</v>
      </c>
    </row>
    <row r="36" spans="1:9" ht="15" customHeight="1">
      <c r="A36" s="28">
        <v>33</v>
      </c>
      <c r="B36" s="44" t="s">
        <v>24</v>
      </c>
      <c r="C36" s="44" t="s">
        <v>69</v>
      </c>
      <c r="D36" s="40" t="s">
        <v>261</v>
      </c>
      <c r="E36" s="44" t="s">
        <v>56</v>
      </c>
      <c r="F36" s="45">
        <v>0.030769097222222222</v>
      </c>
      <c r="G36" s="28" t="str">
        <f t="shared" si="0"/>
        <v>5.13/km</v>
      </c>
      <c r="H36" s="31">
        <f t="shared" si="2"/>
        <v>0.006180555555555554</v>
      </c>
      <c r="I36" s="31">
        <f>F36-INDEX($F$4:$F$745,MATCH(D36,$D$4:$D$745,0))</f>
        <v>0.004865624999999998</v>
      </c>
    </row>
    <row r="37" spans="1:9" ht="15" customHeight="1">
      <c r="A37" s="28">
        <v>34</v>
      </c>
      <c r="B37" s="44" t="s">
        <v>296</v>
      </c>
      <c r="C37" s="44" t="s">
        <v>6</v>
      </c>
      <c r="D37" s="28" t="s">
        <v>259</v>
      </c>
      <c r="E37" s="44" t="s">
        <v>260</v>
      </c>
      <c r="F37" s="45">
        <v>0.030934606481481483</v>
      </c>
      <c r="G37" s="28" t="str">
        <f t="shared" si="0"/>
        <v>5.14/km</v>
      </c>
      <c r="H37" s="31">
        <f t="shared" si="2"/>
        <v>0.006346064814814815</v>
      </c>
      <c r="I37" s="31">
        <f>F37-INDEX($F$4:$F$745,MATCH(D37,$D$4:$D$745,0))</f>
        <v>0.0027702546296296295</v>
      </c>
    </row>
    <row r="38" spans="1:9" ht="15" customHeight="1">
      <c r="A38" s="28">
        <v>35</v>
      </c>
      <c r="B38" s="44" t="s">
        <v>70</v>
      </c>
      <c r="C38" s="44" t="s">
        <v>249</v>
      </c>
      <c r="D38" s="40" t="s">
        <v>262</v>
      </c>
      <c r="E38" s="44" t="s">
        <v>71</v>
      </c>
      <c r="F38" s="45">
        <v>0.030953935185185185</v>
      </c>
      <c r="G38" s="28" t="str">
        <f t="shared" si="0"/>
        <v>5.15/km</v>
      </c>
      <c r="H38" s="31">
        <f t="shared" si="2"/>
        <v>0.006365393518518517</v>
      </c>
      <c r="I38" s="31">
        <f>F38-INDEX($F$4:$F$745,MATCH(D38,$D$4:$D$745,0))</f>
        <v>0.006365393518518517</v>
      </c>
    </row>
    <row r="39" spans="1:9" ht="15" customHeight="1">
      <c r="A39" s="28">
        <v>36</v>
      </c>
      <c r="B39" s="44" t="s">
        <v>72</v>
      </c>
      <c r="C39" s="44" t="s">
        <v>287</v>
      </c>
      <c r="D39" s="40" t="s">
        <v>262</v>
      </c>
      <c r="E39" s="44" t="s">
        <v>260</v>
      </c>
      <c r="F39" s="45">
        <v>0.030978009259259257</v>
      </c>
      <c r="G39" s="28" t="str">
        <f t="shared" si="0"/>
        <v>5.15/km</v>
      </c>
      <c r="H39" s="31">
        <f t="shared" si="2"/>
        <v>0.006389467592592589</v>
      </c>
      <c r="I39" s="31">
        <f>F39-INDEX($F$4:$F$745,MATCH(D39,$D$4:$D$745,0))</f>
        <v>0.006389467592592589</v>
      </c>
    </row>
    <row r="40" spans="1:9" ht="15" customHeight="1">
      <c r="A40" s="28">
        <v>37</v>
      </c>
      <c r="B40" s="44" t="s">
        <v>73</v>
      </c>
      <c r="C40" s="44" t="s">
        <v>74</v>
      </c>
      <c r="D40" s="40" t="s">
        <v>264</v>
      </c>
      <c r="E40" s="44" t="s">
        <v>75</v>
      </c>
      <c r="F40" s="45">
        <v>0.031013425925925927</v>
      </c>
      <c r="G40" s="28" t="str">
        <f t="shared" si="0"/>
        <v>5.15/km</v>
      </c>
      <c r="H40" s="31">
        <f t="shared" si="2"/>
        <v>0.006424884259259259</v>
      </c>
      <c r="I40" s="31">
        <f>F40-INDEX($F$4:$F$745,MATCH(D40,$D$4:$D$745,0))</f>
        <v>0.0043359953703703685</v>
      </c>
    </row>
    <row r="41" spans="1:9" ht="15" customHeight="1">
      <c r="A41" s="28">
        <v>38</v>
      </c>
      <c r="B41" s="44" t="s">
        <v>76</v>
      </c>
      <c r="C41" s="44" t="s">
        <v>237</v>
      </c>
      <c r="D41" s="40" t="s">
        <v>262</v>
      </c>
      <c r="E41" s="44" t="s">
        <v>56</v>
      </c>
      <c r="F41" s="45">
        <v>0.03113425925925926</v>
      </c>
      <c r="G41" s="28" t="str">
        <f t="shared" si="0"/>
        <v>5.16/km</v>
      </c>
      <c r="H41" s="31">
        <f t="shared" si="2"/>
        <v>0.0065457175925925926</v>
      </c>
      <c r="I41" s="31">
        <f>F41-INDEX($F$4:$F$745,MATCH(D41,$D$4:$D$745,0))</f>
        <v>0.0065457175925925926</v>
      </c>
    </row>
    <row r="42" spans="1:9" ht="15" customHeight="1">
      <c r="A42" s="28">
        <v>39</v>
      </c>
      <c r="B42" s="44" t="s">
        <v>77</v>
      </c>
      <c r="C42" s="44" t="s">
        <v>78</v>
      </c>
      <c r="D42" s="28" t="s">
        <v>262</v>
      </c>
      <c r="E42" s="44" t="s">
        <v>79</v>
      </c>
      <c r="F42" s="45">
        <v>0.031241087962962964</v>
      </c>
      <c r="G42" s="28" t="str">
        <f t="shared" si="0"/>
        <v>5.18/km</v>
      </c>
      <c r="H42" s="31">
        <f t="shared" si="2"/>
        <v>0.006652546296296295</v>
      </c>
      <c r="I42" s="31">
        <f>F42-INDEX($F$4:$F$745,MATCH(D42,$D$4:$D$745,0))</f>
        <v>0.006652546296296295</v>
      </c>
    </row>
    <row r="43" spans="1:9" ht="15" customHeight="1">
      <c r="A43" s="28">
        <v>40</v>
      </c>
      <c r="B43" s="44" t="s">
        <v>80</v>
      </c>
      <c r="C43" s="44" t="s">
        <v>231</v>
      </c>
      <c r="D43" s="28" t="s">
        <v>270</v>
      </c>
      <c r="E43" s="44" t="s">
        <v>81</v>
      </c>
      <c r="F43" s="45">
        <v>0.03125127314814815</v>
      </c>
      <c r="G43" s="28" t="str">
        <f t="shared" si="0"/>
        <v>5.18/km</v>
      </c>
      <c r="H43" s="31">
        <f t="shared" si="2"/>
        <v>0.006662731481481481</v>
      </c>
      <c r="I43" s="31">
        <f>F43-INDEX($F$4:$F$745,MATCH(D43,$D$4:$D$745,0))</f>
        <v>0</v>
      </c>
    </row>
    <row r="44" spans="1:9" ht="15" customHeight="1">
      <c r="A44" s="28">
        <v>41</v>
      </c>
      <c r="B44" s="44" t="s">
        <v>82</v>
      </c>
      <c r="C44" s="44" t="s">
        <v>235</v>
      </c>
      <c r="D44" s="40" t="s">
        <v>270</v>
      </c>
      <c r="E44" s="44" t="s">
        <v>56</v>
      </c>
      <c r="F44" s="45">
        <v>0.031300231481481484</v>
      </c>
      <c r="G44" s="28" t="str">
        <f t="shared" si="0"/>
        <v>5.18/km</v>
      </c>
      <c r="H44" s="31">
        <f t="shared" si="2"/>
        <v>0.006711689814814816</v>
      </c>
      <c r="I44" s="31">
        <f>F44-INDEX($F$4:$F$745,MATCH(D44,$D$4:$D$745,0))</f>
        <v>4.895833333333488E-05</v>
      </c>
    </row>
    <row r="45" spans="1:9" ht="15" customHeight="1">
      <c r="A45" s="28">
        <v>42</v>
      </c>
      <c r="B45" s="44" t="s">
        <v>83</v>
      </c>
      <c r="C45" s="44" t="s">
        <v>7</v>
      </c>
      <c r="D45" s="40" t="s">
        <v>262</v>
      </c>
      <c r="E45" s="44" t="s">
        <v>35</v>
      </c>
      <c r="F45" s="45">
        <v>0.031324768518518516</v>
      </c>
      <c r="G45" s="28" t="str">
        <f t="shared" si="0"/>
        <v>5.18/km</v>
      </c>
      <c r="H45" s="31">
        <f t="shared" si="2"/>
        <v>0.006736226851851847</v>
      </c>
      <c r="I45" s="31">
        <f>F45-INDEX($F$4:$F$745,MATCH(D45,$D$4:$D$745,0))</f>
        <v>0.006736226851851847</v>
      </c>
    </row>
    <row r="46" spans="1:9" ht="15" customHeight="1">
      <c r="A46" s="28">
        <v>43</v>
      </c>
      <c r="B46" s="44" t="s">
        <v>84</v>
      </c>
      <c r="C46" s="44" t="s">
        <v>251</v>
      </c>
      <c r="D46" s="28" t="s">
        <v>259</v>
      </c>
      <c r="E46" s="44" t="s">
        <v>79</v>
      </c>
      <c r="F46" s="45">
        <v>0.031352662037037037</v>
      </c>
      <c r="G46" s="28" t="str">
        <f t="shared" si="0"/>
        <v>5.19/km</v>
      </c>
      <c r="H46" s="31">
        <f t="shared" si="2"/>
        <v>0.006764120370370368</v>
      </c>
      <c r="I46" s="31">
        <f>F46-INDEX($F$4:$F$745,MATCH(D46,$D$4:$D$745,0))</f>
        <v>0.003188310185185183</v>
      </c>
    </row>
    <row r="47" spans="1:9" ht="15" customHeight="1">
      <c r="A47" s="28">
        <v>44</v>
      </c>
      <c r="B47" s="44" t="s">
        <v>85</v>
      </c>
      <c r="C47" s="44" t="s">
        <v>235</v>
      </c>
      <c r="D47" s="40" t="s">
        <v>262</v>
      </c>
      <c r="E47" s="44" t="s">
        <v>260</v>
      </c>
      <c r="F47" s="45">
        <v>0.031422685185185185</v>
      </c>
      <c r="G47" s="28" t="str">
        <f t="shared" si="0"/>
        <v>5.19/km</v>
      </c>
      <c r="H47" s="31">
        <f t="shared" si="2"/>
        <v>0.006834143518518517</v>
      </c>
      <c r="I47" s="31">
        <f>F47-INDEX($F$4:$F$745,MATCH(D47,$D$4:$D$745,0))</f>
        <v>0.006834143518518517</v>
      </c>
    </row>
    <row r="48" spans="1:9" ht="15" customHeight="1">
      <c r="A48" s="28">
        <v>45</v>
      </c>
      <c r="B48" s="44" t="s">
        <v>26</v>
      </c>
      <c r="C48" s="44" t="s">
        <v>290</v>
      </c>
      <c r="D48" s="40" t="s">
        <v>261</v>
      </c>
      <c r="E48" s="44" t="s">
        <v>266</v>
      </c>
      <c r="F48" s="45">
        <v>0.031548379629629635</v>
      </c>
      <c r="G48" s="28" t="str">
        <f t="shared" si="0"/>
        <v>5.21/km</v>
      </c>
      <c r="H48" s="31">
        <f t="shared" si="2"/>
        <v>0.006959837962962966</v>
      </c>
      <c r="I48" s="31">
        <f>F48-INDEX($F$4:$F$745,MATCH(D48,$D$4:$D$745,0))</f>
        <v>0.005644907407407411</v>
      </c>
    </row>
    <row r="49" spans="1:9" ht="15" customHeight="1">
      <c r="A49" s="28">
        <v>46</v>
      </c>
      <c r="B49" s="44" t="s">
        <v>86</v>
      </c>
      <c r="C49" s="44" t="s">
        <v>228</v>
      </c>
      <c r="D49" s="40" t="s">
        <v>259</v>
      </c>
      <c r="E49" s="44" t="s">
        <v>37</v>
      </c>
      <c r="F49" s="45">
        <v>0.031581828703703706</v>
      </c>
      <c r="G49" s="28" t="str">
        <f t="shared" si="0"/>
        <v>5.21/km</v>
      </c>
      <c r="H49" s="31">
        <f t="shared" si="2"/>
        <v>0.0069932870370370374</v>
      </c>
      <c r="I49" s="31">
        <f>F49-INDEX($F$4:$F$745,MATCH(D49,$D$4:$D$745,0))</f>
        <v>0.003417476851851852</v>
      </c>
    </row>
    <row r="50" spans="1:9" ht="15" customHeight="1">
      <c r="A50" s="28">
        <v>47</v>
      </c>
      <c r="B50" s="44" t="s">
        <v>87</v>
      </c>
      <c r="C50" s="44" t="s">
        <v>288</v>
      </c>
      <c r="D50" s="40" t="s">
        <v>264</v>
      </c>
      <c r="E50" s="44" t="s">
        <v>35</v>
      </c>
      <c r="F50" s="45">
        <v>0.03165925925925926</v>
      </c>
      <c r="G50" s="28" t="str">
        <f t="shared" si="0"/>
        <v>5.22/km</v>
      </c>
      <c r="H50" s="31">
        <f t="shared" si="2"/>
        <v>0.007070717592592594</v>
      </c>
      <c r="I50" s="31">
        <f>F50-INDEX($F$4:$F$745,MATCH(D50,$D$4:$D$745,0))</f>
        <v>0.004981828703703704</v>
      </c>
    </row>
    <row r="51" spans="1:9" ht="15" customHeight="1">
      <c r="A51" s="28">
        <v>48</v>
      </c>
      <c r="B51" s="44" t="s">
        <v>88</v>
      </c>
      <c r="C51" s="44" t="s">
        <v>89</v>
      </c>
      <c r="D51" s="40" t="s">
        <v>17</v>
      </c>
      <c r="E51" s="44" t="s">
        <v>90</v>
      </c>
      <c r="F51" s="45">
        <v>0.031680208333333335</v>
      </c>
      <c r="G51" s="28" t="str">
        <f t="shared" si="0"/>
        <v>5.22/km</v>
      </c>
      <c r="H51" s="31">
        <f t="shared" si="2"/>
        <v>0.007091666666666666</v>
      </c>
      <c r="I51" s="31">
        <f>F51-INDEX($F$4:$F$745,MATCH(D51,$D$4:$D$745,0))</f>
        <v>0</v>
      </c>
    </row>
    <row r="52" spans="1:9" ht="15" customHeight="1">
      <c r="A52" s="28">
        <v>49</v>
      </c>
      <c r="B52" s="29" t="s">
        <v>91</v>
      </c>
      <c r="C52" s="29" t="s">
        <v>294</v>
      </c>
      <c r="D52" s="28" t="s">
        <v>264</v>
      </c>
      <c r="E52" s="29" t="s">
        <v>35</v>
      </c>
      <c r="F52" s="45">
        <v>0.03173854166666667</v>
      </c>
      <c r="G52" s="28" t="str">
        <f t="shared" si="0"/>
        <v>5.23/km</v>
      </c>
      <c r="H52" s="31">
        <f t="shared" si="2"/>
        <v>0.00715</v>
      </c>
      <c r="I52" s="31">
        <f>F52-INDEX($F$4:$F$745,MATCH(D52,$D$4:$D$745,0))</f>
        <v>0.00506111111111111</v>
      </c>
    </row>
    <row r="53" spans="1:9" ht="15" customHeight="1">
      <c r="A53" s="28">
        <v>50</v>
      </c>
      <c r="B53" s="44" t="s">
        <v>92</v>
      </c>
      <c r="C53" s="44" t="s">
        <v>285</v>
      </c>
      <c r="D53" s="40" t="s">
        <v>261</v>
      </c>
      <c r="E53" s="44" t="s">
        <v>35</v>
      </c>
      <c r="F53" s="45">
        <v>0.031746875</v>
      </c>
      <c r="G53" s="28" t="str">
        <f t="shared" si="0"/>
        <v>5.23/km</v>
      </c>
      <c r="H53" s="31">
        <f t="shared" si="2"/>
        <v>0.0071583333333333325</v>
      </c>
      <c r="I53" s="31">
        <f>F53-INDEX($F$4:$F$745,MATCH(D53,$D$4:$D$745,0))</f>
        <v>0.005843402777777777</v>
      </c>
    </row>
    <row r="54" spans="1:9" ht="15" customHeight="1">
      <c r="A54" s="28">
        <v>51</v>
      </c>
      <c r="B54" s="44" t="s">
        <v>93</v>
      </c>
      <c r="C54" s="44" t="s">
        <v>94</v>
      </c>
      <c r="D54" s="40" t="s">
        <v>262</v>
      </c>
      <c r="E54" s="44" t="s">
        <v>260</v>
      </c>
      <c r="F54" s="45">
        <v>0.031917592592592595</v>
      </c>
      <c r="G54" s="28" t="str">
        <f t="shared" si="0"/>
        <v>5.24/km</v>
      </c>
      <c r="H54" s="31">
        <f t="shared" si="2"/>
        <v>0.007329050925925926</v>
      </c>
      <c r="I54" s="31">
        <f>F54-INDEX($F$4:$F$745,MATCH(D54,$D$4:$D$745,0))</f>
        <v>0.007329050925925926</v>
      </c>
    </row>
    <row r="55" spans="1:9" ht="15" customHeight="1">
      <c r="A55" s="28">
        <v>52</v>
      </c>
      <c r="B55" s="44" t="s">
        <v>95</v>
      </c>
      <c r="C55" s="44" t="s">
        <v>290</v>
      </c>
      <c r="D55" s="40" t="s">
        <v>264</v>
      </c>
      <c r="E55" s="44" t="s">
        <v>37</v>
      </c>
      <c r="F55" s="45">
        <v>0.03195810185185185</v>
      </c>
      <c r="G55" s="28" t="str">
        <f t="shared" si="0"/>
        <v>5.25/km</v>
      </c>
      <c r="H55" s="31">
        <f t="shared" si="2"/>
        <v>0.00736956018518518</v>
      </c>
      <c r="I55" s="31">
        <f>F55-INDEX($F$4:$F$745,MATCH(D55,$D$4:$D$745,0))</f>
        <v>0.00528067129629629</v>
      </c>
    </row>
    <row r="56" spans="1:9" ht="15" customHeight="1">
      <c r="A56" s="28">
        <v>53</v>
      </c>
      <c r="B56" s="44" t="s">
        <v>256</v>
      </c>
      <c r="C56" s="44" t="s">
        <v>233</v>
      </c>
      <c r="D56" s="40" t="s">
        <v>261</v>
      </c>
      <c r="E56" s="44" t="s">
        <v>0</v>
      </c>
      <c r="F56" s="45">
        <v>0.032038773148148146</v>
      </c>
      <c r="G56" s="28" t="str">
        <f t="shared" si="0"/>
        <v>5.26/km</v>
      </c>
      <c r="H56" s="31">
        <f t="shared" si="2"/>
        <v>0.007450231481481478</v>
      </c>
      <c r="I56" s="31">
        <f>F56-INDEX($F$4:$F$745,MATCH(D56,$D$4:$D$745,0))</f>
        <v>0.0061353009259259225</v>
      </c>
    </row>
    <row r="57" spans="1:9" ht="15" customHeight="1">
      <c r="A57" s="28">
        <v>54</v>
      </c>
      <c r="B57" s="44" t="s">
        <v>96</v>
      </c>
      <c r="C57" s="44" t="s">
        <v>231</v>
      </c>
      <c r="D57" s="40" t="s">
        <v>264</v>
      </c>
      <c r="E57" s="44" t="s">
        <v>35</v>
      </c>
      <c r="F57" s="45">
        <v>0.032075</v>
      </c>
      <c r="G57" s="28" t="str">
        <f t="shared" si="0"/>
        <v>5.26/km</v>
      </c>
      <c r="H57" s="31">
        <f t="shared" si="2"/>
        <v>0.007486458333333331</v>
      </c>
      <c r="I57" s="31">
        <f>F57-INDEX($F$4:$F$745,MATCH(D57,$D$4:$D$745,0))</f>
        <v>0.005397569444444441</v>
      </c>
    </row>
    <row r="58" spans="1:9" ht="15" customHeight="1">
      <c r="A58" s="28">
        <v>55</v>
      </c>
      <c r="B58" s="44" t="s">
        <v>97</v>
      </c>
      <c r="C58" s="44" t="s">
        <v>233</v>
      </c>
      <c r="D58" s="28" t="s">
        <v>259</v>
      </c>
      <c r="E58" s="44" t="s">
        <v>98</v>
      </c>
      <c r="F58" s="45">
        <v>0.03213900462962963</v>
      </c>
      <c r="G58" s="28" t="str">
        <f t="shared" si="0"/>
        <v>5.27/km</v>
      </c>
      <c r="H58" s="31">
        <f t="shared" si="2"/>
        <v>0.007550462962962964</v>
      </c>
      <c r="I58" s="31">
        <f>F58-INDEX($F$4:$F$745,MATCH(D58,$D$4:$D$745,0))</f>
        <v>0.003974652777777778</v>
      </c>
    </row>
    <row r="59" spans="1:9" ht="15" customHeight="1">
      <c r="A59" s="28">
        <v>56</v>
      </c>
      <c r="B59" s="44" t="s">
        <v>99</v>
      </c>
      <c r="C59" s="44" t="s">
        <v>228</v>
      </c>
      <c r="D59" s="40" t="s">
        <v>261</v>
      </c>
      <c r="E59" s="44" t="s">
        <v>263</v>
      </c>
      <c r="F59" s="45">
        <v>0.03214675925925926</v>
      </c>
      <c r="G59" s="28" t="str">
        <f t="shared" si="0"/>
        <v>5.27/km</v>
      </c>
      <c r="H59" s="31">
        <f t="shared" si="2"/>
        <v>0.007558217592592589</v>
      </c>
      <c r="I59" s="31">
        <f>F59-INDEX($F$4:$F$745,MATCH(D59,$D$4:$D$745,0))</f>
        <v>0.006243287037037033</v>
      </c>
    </row>
    <row r="60" spans="1:9" ht="15" customHeight="1">
      <c r="A60" s="28">
        <v>57</v>
      </c>
      <c r="B60" s="44" t="s">
        <v>100</v>
      </c>
      <c r="C60" s="44" t="s">
        <v>101</v>
      </c>
      <c r="D60" s="28" t="s">
        <v>273</v>
      </c>
      <c r="E60" s="44" t="s">
        <v>263</v>
      </c>
      <c r="F60" s="45">
        <v>0.03217546296296297</v>
      </c>
      <c r="G60" s="28" t="str">
        <f t="shared" si="0"/>
        <v>5.27/km</v>
      </c>
      <c r="H60" s="31">
        <f t="shared" si="2"/>
        <v>0.0075869212962963</v>
      </c>
      <c r="I60" s="31">
        <f>F60-INDEX($F$4:$F$745,MATCH(D60,$D$4:$D$745,0))</f>
        <v>0</v>
      </c>
    </row>
    <row r="61" spans="1:9" ht="15" customHeight="1">
      <c r="A61" s="28">
        <v>58</v>
      </c>
      <c r="B61" s="44" t="s">
        <v>102</v>
      </c>
      <c r="C61" s="44" t="s">
        <v>244</v>
      </c>
      <c r="D61" s="40" t="s">
        <v>259</v>
      </c>
      <c r="E61" s="44" t="s">
        <v>263</v>
      </c>
      <c r="F61" s="45">
        <v>0.03229560185185185</v>
      </c>
      <c r="G61" s="28" t="str">
        <f t="shared" si="0"/>
        <v>5.28/km</v>
      </c>
      <c r="H61" s="31">
        <f t="shared" si="2"/>
        <v>0.007707060185185185</v>
      </c>
      <c r="I61" s="31">
        <f>F61-INDEX($F$4:$F$745,MATCH(D61,$D$4:$D$745,0))</f>
        <v>0.0041312499999999995</v>
      </c>
    </row>
    <row r="62" spans="1:9" ht="15" customHeight="1">
      <c r="A62" s="28">
        <v>59</v>
      </c>
      <c r="B62" s="44" t="s">
        <v>103</v>
      </c>
      <c r="C62" s="44" t="s">
        <v>236</v>
      </c>
      <c r="D62" s="28" t="s">
        <v>259</v>
      </c>
      <c r="E62" s="44" t="s">
        <v>18</v>
      </c>
      <c r="F62" s="45">
        <v>0.03236539351851852</v>
      </c>
      <c r="G62" s="28" t="str">
        <f t="shared" si="0"/>
        <v>5.29/km</v>
      </c>
      <c r="H62" s="31">
        <f t="shared" si="2"/>
        <v>0.007776851851851851</v>
      </c>
      <c r="I62" s="31">
        <f>F62-INDEX($F$4:$F$745,MATCH(D62,$D$4:$D$745,0))</f>
        <v>0.004201041666666665</v>
      </c>
    </row>
    <row r="63" spans="1:9" ht="15" customHeight="1">
      <c r="A63" s="28">
        <v>60</v>
      </c>
      <c r="B63" s="44" t="s">
        <v>250</v>
      </c>
      <c r="C63" s="44" t="s">
        <v>104</v>
      </c>
      <c r="D63" s="40" t="s">
        <v>261</v>
      </c>
      <c r="E63" s="44" t="s">
        <v>265</v>
      </c>
      <c r="F63" s="45">
        <v>0.03240162037037037</v>
      </c>
      <c r="G63" s="28" t="str">
        <f t="shared" si="0"/>
        <v>5.29/km</v>
      </c>
      <c r="H63" s="31">
        <f t="shared" si="2"/>
        <v>0.007813078703703704</v>
      </c>
      <c r="I63" s="31">
        <f>F63-INDEX($F$4:$F$745,MATCH(D63,$D$4:$D$745,0))</f>
        <v>0.006498148148148149</v>
      </c>
    </row>
    <row r="64" spans="1:9" ht="15" customHeight="1">
      <c r="A64" s="28">
        <v>61</v>
      </c>
      <c r="B64" s="44" t="s">
        <v>105</v>
      </c>
      <c r="C64" s="44" t="s">
        <v>106</v>
      </c>
      <c r="D64" s="40" t="s">
        <v>262</v>
      </c>
      <c r="E64" s="44" t="s">
        <v>107</v>
      </c>
      <c r="F64" s="45">
        <v>0.03245636574074074</v>
      </c>
      <c r="G64" s="28" t="str">
        <f t="shared" si="0"/>
        <v>5.30/km</v>
      </c>
      <c r="H64" s="31">
        <f t="shared" si="2"/>
        <v>0.007867824074074072</v>
      </c>
      <c r="I64" s="31">
        <f>F64-INDEX($F$4:$F$745,MATCH(D64,$D$4:$D$745,0))</f>
        <v>0.007867824074074072</v>
      </c>
    </row>
    <row r="65" spans="1:9" ht="15" customHeight="1">
      <c r="A65" s="28">
        <v>62</v>
      </c>
      <c r="B65" s="44" t="s">
        <v>108</v>
      </c>
      <c r="C65" s="44" t="s">
        <v>232</v>
      </c>
      <c r="D65" s="28" t="s">
        <v>271</v>
      </c>
      <c r="E65" s="44" t="s">
        <v>90</v>
      </c>
      <c r="F65" s="45">
        <v>0.03254710648148148</v>
      </c>
      <c r="G65" s="28" t="str">
        <f t="shared" si="0"/>
        <v>5.31/km</v>
      </c>
      <c r="H65" s="31">
        <f t="shared" si="2"/>
        <v>0.00795856481481481</v>
      </c>
      <c r="I65" s="31">
        <f>F65-INDEX($F$4:$F$745,MATCH(D65,$D$4:$D$745,0))</f>
        <v>0.0026533564814814822</v>
      </c>
    </row>
    <row r="66" spans="1:9" ht="15" customHeight="1">
      <c r="A66" s="28">
        <v>63</v>
      </c>
      <c r="B66" s="44" t="s">
        <v>109</v>
      </c>
      <c r="C66" s="44" t="s">
        <v>110</v>
      </c>
      <c r="D66" s="40" t="s">
        <v>259</v>
      </c>
      <c r="E66" s="44" t="s">
        <v>111</v>
      </c>
      <c r="F66" s="45">
        <v>0.032596875000000004</v>
      </c>
      <c r="G66" s="28" t="str">
        <f t="shared" si="0"/>
        <v>5.31/km</v>
      </c>
      <c r="H66" s="31">
        <f t="shared" si="2"/>
        <v>0.008008333333333336</v>
      </c>
      <c r="I66" s="31">
        <f>F66-INDEX($F$4:$F$745,MATCH(D66,$D$4:$D$745,0))</f>
        <v>0.004432523148148151</v>
      </c>
    </row>
    <row r="67" spans="1:9" ht="15" customHeight="1">
      <c r="A67" s="28">
        <v>64</v>
      </c>
      <c r="B67" s="44" t="s">
        <v>214</v>
      </c>
      <c r="C67" s="44" t="s">
        <v>215</v>
      </c>
      <c r="D67" s="28" t="s">
        <v>271</v>
      </c>
      <c r="E67" s="44" t="s">
        <v>112</v>
      </c>
      <c r="F67" s="45">
        <v>0.03270324074074074</v>
      </c>
      <c r="G67" s="28" t="str">
        <f t="shared" si="0"/>
        <v>5.32/km</v>
      </c>
      <c r="H67" s="31">
        <f t="shared" si="2"/>
        <v>0.008114699074074073</v>
      </c>
      <c r="I67" s="31">
        <f>F67-INDEX($F$4:$F$745,MATCH(D67,$D$4:$D$745,0))</f>
        <v>0.0028094907407407443</v>
      </c>
    </row>
    <row r="68" spans="1:9" ht="15" customHeight="1">
      <c r="A68" s="28">
        <v>65</v>
      </c>
      <c r="B68" s="44" t="s">
        <v>113</v>
      </c>
      <c r="C68" s="44" t="s">
        <v>231</v>
      </c>
      <c r="D68" s="28" t="s">
        <v>271</v>
      </c>
      <c r="E68" s="44" t="s">
        <v>112</v>
      </c>
      <c r="F68" s="45">
        <v>0.032710416666666665</v>
      </c>
      <c r="G68" s="28" t="str">
        <f aca="true" t="shared" si="3" ref="G68:G131">TEXT(INT((HOUR(F68)*3600+MINUTE(F68)*60+SECOND(F68))/$I$2/60),"0")&amp;"."&amp;TEXT(MOD((HOUR(F68)*3600+MINUTE(F68)*60+SECOND(F68))/$I$2,60),"00")&amp;"/km"</f>
        <v>5.32/km</v>
      </c>
      <c r="H68" s="31">
        <f t="shared" si="2"/>
        <v>0.008121874999999997</v>
      </c>
      <c r="I68" s="31">
        <f>F68-INDEX($F$4:$F$745,MATCH(D68,$D$4:$D$745,0))</f>
        <v>0.0028166666666666687</v>
      </c>
    </row>
    <row r="69" spans="1:9" ht="15" customHeight="1">
      <c r="A69" s="28">
        <v>66</v>
      </c>
      <c r="B69" s="44" t="s">
        <v>114</v>
      </c>
      <c r="C69" s="44" t="s">
        <v>290</v>
      </c>
      <c r="D69" s="40" t="s">
        <v>270</v>
      </c>
      <c r="E69" s="44" t="s">
        <v>56</v>
      </c>
      <c r="F69" s="45">
        <v>0.03273472222222222</v>
      </c>
      <c r="G69" s="28" t="str">
        <f t="shared" si="3"/>
        <v>5.33/km</v>
      </c>
      <c r="H69" s="31">
        <f t="shared" si="2"/>
        <v>0.008146180555555552</v>
      </c>
      <c r="I69" s="31">
        <f>F69-INDEX($F$4:$F$745,MATCH(D69,$D$4:$D$745,0))</f>
        <v>0.001483449074074071</v>
      </c>
    </row>
    <row r="70" spans="1:9" ht="15" customHeight="1">
      <c r="A70" s="28">
        <v>67</v>
      </c>
      <c r="B70" s="44" t="s">
        <v>115</v>
      </c>
      <c r="C70" s="44" t="s">
        <v>230</v>
      </c>
      <c r="D70" s="28" t="s">
        <v>259</v>
      </c>
      <c r="E70" s="44" t="s">
        <v>98</v>
      </c>
      <c r="F70" s="45">
        <v>0.032752546296296293</v>
      </c>
      <c r="G70" s="28" t="str">
        <f t="shared" si="3"/>
        <v>5.33/km</v>
      </c>
      <c r="H70" s="31">
        <f t="shared" si="2"/>
        <v>0.008164004629629625</v>
      </c>
      <c r="I70" s="31">
        <f>F70-INDEX($F$4:$F$745,MATCH(D70,$D$4:$D$745,0))</f>
        <v>0.00458819444444444</v>
      </c>
    </row>
    <row r="71" spans="1:9" ht="15" customHeight="1">
      <c r="A71" s="28">
        <v>68</v>
      </c>
      <c r="B71" s="44" t="s">
        <v>116</v>
      </c>
      <c r="C71" s="44" t="s">
        <v>239</v>
      </c>
      <c r="D71" s="40" t="s">
        <v>271</v>
      </c>
      <c r="E71" s="44" t="s">
        <v>276</v>
      </c>
      <c r="F71" s="45">
        <v>0.03280416666666667</v>
      </c>
      <c r="G71" s="28" t="str">
        <f t="shared" si="3"/>
        <v>5.33/km</v>
      </c>
      <c r="H71" s="31">
        <f t="shared" si="2"/>
        <v>0.008215625</v>
      </c>
      <c r="I71" s="31">
        <f>F71-INDEX($F$4:$F$745,MATCH(D71,$D$4:$D$745,0))</f>
        <v>0.0029104166666666723</v>
      </c>
    </row>
    <row r="72" spans="1:9" ht="15" customHeight="1">
      <c r="A72" s="28">
        <v>69</v>
      </c>
      <c r="B72" s="44" t="s">
        <v>117</v>
      </c>
      <c r="C72" s="44" t="s">
        <v>300</v>
      </c>
      <c r="D72" s="40" t="s">
        <v>118</v>
      </c>
      <c r="E72" s="44" t="s">
        <v>263</v>
      </c>
      <c r="F72" s="45">
        <v>0.032844328703703705</v>
      </c>
      <c r="G72" s="28" t="str">
        <f t="shared" si="3"/>
        <v>5.34/km</v>
      </c>
      <c r="H72" s="31">
        <f t="shared" si="2"/>
        <v>0.008255787037037037</v>
      </c>
      <c r="I72" s="31">
        <f>F72-INDEX($F$4:$F$745,MATCH(D72,$D$4:$D$745,0))</f>
        <v>0</v>
      </c>
    </row>
    <row r="73" spans="1:9" ht="15" customHeight="1">
      <c r="A73" s="28">
        <v>70</v>
      </c>
      <c r="B73" s="44" t="s">
        <v>119</v>
      </c>
      <c r="C73" s="44" t="s">
        <v>229</v>
      </c>
      <c r="D73" s="40" t="s">
        <v>262</v>
      </c>
      <c r="E73" s="44" t="s">
        <v>56</v>
      </c>
      <c r="F73" s="45">
        <v>0.03286111111111111</v>
      </c>
      <c r="G73" s="28" t="str">
        <f t="shared" si="3"/>
        <v>5.34/km</v>
      </c>
      <c r="H73" s="31">
        <f aca="true" t="shared" si="4" ref="H73:H136">F73-$F$4</f>
        <v>0.008272569444444444</v>
      </c>
      <c r="I73" s="31">
        <f>F73-INDEX($F$4:$F$745,MATCH(D73,$D$4:$D$745,0))</f>
        <v>0.008272569444444444</v>
      </c>
    </row>
    <row r="74" spans="1:9" ht="15" customHeight="1">
      <c r="A74" s="28">
        <v>71</v>
      </c>
      <c r="B74" s="44" t="s">
        <v>120</v>
      </c>
      <c r="C74" s="44" t="s">
        <v>242</v>
      </c>
      <c r="D74" s="40" t="s">
        <v>261</v>
      </c>
      <c r="E74" s="44" t="s">
        <v>90</v>
      </c>
      <c r="F74" s="45">
        <v>0.03311550925925926</v>
      </c>
      <c r="G74" s="28" t="str">
        <f t="shared" si="3"/>
        <v>5.37/km</v>
      </c>
      <c r="H74" s="31">
        <f t="shared" si="4"/>
        <v>0.008526967592592593</v>
      </c>
      <c r="I74" s="31">
        <f>F74-INDEX($F$4:$F$745,MATCH(D74,$D$4:$D$745,0))</f>
        <v>0.007212037037037038</v>
      </c>
    </row>
    <row r="75" spans="1:9" ht="15" customHeight="1">
      <c r="A75" s="28">
        <v>72</v>
      </c>
      <c r="B75" s="44" t="s">
        <v>121</v>
      </c>
      <c r="C75" s="44" t="s">
        <v>122</v>
      </c>
      <c r="D75" s="28" t="s">
        <v>262</v>
      </c>
      <c r="E75" s="44" t="s">
        <v>272</v>
      </c>
      <c r="F75" s="45">
        <v>0.03316342592592592</v>
      </c>
      <c r="G75" s="28" t="str">
        <f t="shared" si="3"/>
        <v>5.37/km</v>
      </c>
      <c r="H75" s="31">
        <f t="shared" si="4"/>
        <v>0.008574884259259254</v>
      </c>
      <c r="I75" s="31">
        <f>F75-INDEX($F$4:$F$745,MATCH(D75,$D$4:$D$745,0))</f>
        <v>0.008574884259259254</v>
      </c>
    </row>
    <row r="76" spans="1:9" ht="15" customHeight="1">
      <c r="A76" s="28">
        <v>73</v>
      </c>
      <c r="B76" s="44" t="s">
        <v>292</v>
      </c>
      <c r="C76" s="44" t="s">
        <v>293</v>
      </c>
      <c r="D76" s="40" t="s">
        <v>259</v>
      </c>
      <c r="E76" s="44" t="s">
        <v>123</v>
      </c>
      <c r="F76" s="45">
        <v>0.03327002314814815</v>
      </c>
      <c r="G76" s="28" t="str">
        <f t="shared" si="3"/>
        <v>5.38/km</v>
      </c>
      <c r="H76" s="31">
        <f t="shared" si="4"/>
        <v>0.008681481481481481</v>
      </c>
      <c r="I76" s="31">
        <f>F76-INDEX($F$4:$F$745,MATCH(D76,$D$4:$D$745,0))</f>
        <v>0.005105671296296296</v>
      </c>
    </row>
    <row r="77" spans="1:9" ht="15" customHeight="1">
      <c r="A77" s="28">
        <v>74</v>
      </c>
      <c r="B77" s="44" t="s">
        <v>16</v>
      </c>
      <c r="C77" s="44" t="s">
        <v>232</v>
      </c>
      <c r="D77" s="40" t="s">
        <v>270</v>
      </c>
      <c r="E77" s="44" t="s">
        <v>56</v>
      </c>
      <c r="F77" s="45">
        <v>0.03327650462962963</v>
      </c>
      <c r="G77" s="28" t="str">
        <f t="shared" si="3"/>
        <v>5.38/km</v>
      </c>
      <c r="H77" s="31">
        <f t="shared" si="4"/>
        <v>0.008687962962962963</v>
      </c>
      <c r="I77" s="31">
        <f>F77-INDEX($F$4:$F$745,MATCH(D77,$D$4:$D$745,0))</f>
        <v>0.002025231481481482</v>
      </c>
    </row>
    <row r="78" spans="1:9" ht="15" customHeight="1">
      <c r="A78" s="28">
        <v>75</v>
      </c>
      <c r="B78" s="44" t="s">
        <v>252</v>
      </c>
      <c r="C78" s="44" t="s">
        <v>230</v>
      </c>
      <c r="D78" s="28" t="s">
        <v>259</v>
      </c>
      <c r="E78" s="44" t="s">
        <v>0</v>
      </c>
      <c r="F78" s="45">
        <v>0.033418055555555555</v>
      </c>
      <c r="G78" s="28" t="str">
        <f t="shared" si="3"/>
        <v>5.40/km</v>
      </c>
      <c r="H78" s="31">
        <f t="shared" si="4"/>
        <v>0.008829513888888887</v>
      </c>
      <c r="I78" s="31">
        <f>F78-INDEX($F$4:$F$745,MATCH(D78,$D$4:$D$745,0))</f>
        <v>0.005253703703703701</v>
      </c>
    </row>
    <row r="79" spans="1:9" ht="15" customHeight="1">
      <c r="A79" s="28">
        <v>76</v>
      </c>
      <c r="B79" s="44" t="s">
        <v>124</v>
      </c>
      <c r="C79" s="44" t="s">
        <v>257</v>
      </c>
      <c r="D79" s="28" t="s">
        <v>270</v>
      </c>
      <c r="E79" s="44" t="s">
        <v>25</v>
      </c>
      <c r="F79" s="45">
        <v>0.03347719907407407</v>
      </c>
      <c r="G79" s="28" t="str">
        <f t="shared" si="3"/>
        <v>5.40/km</v>
      </c>
      <c r="H79" s="31">
        <f t="shared" si="4"/>
        <v>0.008888657407407404</v>
      </c>
      <c r="I79" s="31">
        <f>F79-INDEX($F$4:$F$745,MATCH(D79,$D$4:$D$745,0))</f>
        <v>0.002225925925925923</v>
      </c>
    </row>
    <row r="80" spans="1:9" ht="15" customHeight="1">
      <c r="A80" s="28">
        <v>77</v>
      </c>
      <c r="B80" s="44" t="s">
        <v>258</v>
      </c>
      <c r="C80" s="44" t="s">
        <v>255</v>
      </c>
      <c r="D80" s="28" t="s">
        <v>275</v>
      </c>
      <c r="E80" s="44" t="s">
        <v>0</v>
      </c>
      <c r="F80" s="45">
        <v>0.03351863425925926</v>
      </c>
      <c r="G80" s="28" t="str">
        <f t="shared" si="3"/>
        <v>5.41/km</v>
      </c>
      <c r="H80" s="31">
        <f t="shared" si="4"/>
        <v>0.00893009259259259</v>
      </c>
      <c r="I80" s="31">
        <f>F80-INDEX($F$4:$F$745,MATCH(D80,$D$4:$D$745,0))</f>
        <v>0</v>
      </c>
    </row>
    <row r="81" spans="1:9" ht="15" customHeight="1">
      <c r="A81" s="28">
        <v>78</v>
      </c>
      <c r="B81" s="44" t="s">
        <v>125</v>
      </c>
      <c r="C81" s="44" t="s">
        <v>238</v>
      </c>
      <c r="D81" s="40" t="s">
        <v>270</v>
      </c>
      <c r="E81" s="44" t="s">
        <v>90</v>
      </c>
      <c r="F81" s="45">
        <v>0.03352881944444445</v>
      </c>
      <c r="G81" s="28" t="str">
        <f t="shared" si="3"/>
        <v>5.41/km</v>
      </c>
      <c r="H81" s="31">
        <f t="shared" si="4"/>
        <v>0.00894027777777778</v>
      </c>
      <c r="I81" s="31">
        <f>F81-INDEX($F$4:$F$745,MATCH(D81,$D$4:$D$745,0))</f>
        <v>0.0022775462962962983</v>
      </c>
    </row>
    <row r="82" spans="1:9" ht="15" customHeight="1">
      <c r="A82" s="28">
        <v>79</v>
      </c>
      <c r="B82" s="44" t="s">
        <v>126</v>
      </c>
      <c r="C82" s="44" t="s">
        <v>251</v>
      </c>
      <c r="D82" s="40" t="s">
        <v>268</v>
      </c>
      <c r="E82" s="44" t="s">
        <v>266</v>
      </c>
      <c r="F82" s="45">
        <v>0.03369479166666666</v>
      </c>
      <c r="G82" s="28" t="str">
        <f t="shared" si="3"/>
        <v>5.42/km</v>
      </c>
      <c r="H82" s="31">
        <f t="shared" si="4"/>
        <v>0.009106249999999993</v>
      </c>
      <c r="I82" s="31">
        <f>F82-INDEX($F$4:$F$745,MATCH(D82,$D$4:$D$745,0))</f>
        <v>0</v>
      </c>
    </row>
    <row r="83" spans="1:9" ht="15" customHeight="1">
      <c r="A83" s="28">
        <v>80</v>
      </c>
      <c r="B83" s="44" t="s">
        <v>127</v>
      </c>
      <c r="C83" s="44" t="s">
        <v>228</v>
      </c>
      <c r="D83" s="40" t="s">
        <v>261</v>
      </c>
      <c r="E83" s="44" t="s">
        <v>260</v>
      </c>
      <c r="F83" s="45">
        <v>0.03392986111111111</v>
      </c>
      <c r="G83" s="28" t="str">
        <f t="shared" si="3"/>
        <v>5.45/km</v>
      </c>
      <c r="H83" s="31">
        <f t="shared" si="4"/>
        <v>0.009341319444444444</v>
      </c>
      <c r="I83" s="31">
        <f>F83-INDEX($F$4:$F$745,MATCH(D83,$D$4:$D$745,0))</f>
        <v>0.008026388888888888</v>
      </c>
    </row>
    <row r="84" spans="1:9" ht="15" customHeight="1">
      <c r="A84" s="28">
        <v>81</v>
      </c>
      <c r="B84" s="44" t="s">
        <v>128</v>
      </c>
      <c r="C84" s="44" t="s">
        <v>227</v>
      </c>
      <c r="D84" s="28" t="s">
        <v>259</v>
      </c>
      <c r="E84" s="44" t="s">
        <v>129</v>
      </c>
      <c r="F84" s="45">
        <v>0.033959143518518524</v>
      </c>
      <c r="G84" s="28" t="str">
        <f t="shared" si="3"/>
        <v>5.45/km</v>
      </c>
      <c r="H84" s="31">
        <f t="shared" si="4"/>
        <v>0.009370601851851856</v>
      </c>
      <c r="I84" s="31">
        <f>F84-INDEX($F$4:$F$745,MATCH(D84,$D$4:$D$745,0))</f>
        <v>0.00579479166666667</v>
      </c>
    </row>
    <row r="85" spans="1:9" ht="15" customHeight="1">
      <c r="A85" s="28">
        <v>82</v>
      </c>
      <c r="B85" s="44" t="s">
        <v>130</v>
      </c>
      <c r="C85" s="44" t="s">
        <v>280</v>
      </c>
      <c r="D85" s="40" t="s">
        <v>264</v>
      </c>
      <c r="E85" s="44" t="s">
        <v>260</v>
      </c>
      <c r="F85" s="45">
        <v>0.034152314814814816</v>
      </c>
      <c r="G85" s="28" t="str">
        <f t="shared" si="3"/>
        <v>5.47/km</v>
      </c>
      <c r="H85" s="31">
        <f t="shared" si="4"/>
        <v>0.009563773148148148</v>
      </c>
      <c r="I85" s="31">
        <f>F85-INDEX($F$4:$F$745,MATCH(D85,$D$4:$D$745,0))</f>
        <v>0.0074748842592592575</v>
      </c>
    </row>
    <row r="86" spans="1:9" ht="15" customHeight="1">
      <c r="A86" s="28">
        <v>83</v>
      </c>
      <c r="B86" s="44" t="s">
        <v>131</v>
      </c>
      <c r="C86" s="44" t="s">
        <v>132</v>
      </c>
      <c r="D86" s="28" t="s">
        <v>17</v>
      </c>
      <c r="E86" s="44" t="s">
        <v>54</v>
      </c>
      <c r="F86" s="45">
        <v>0.03420856481481482</v>
      </c>
      <c r="G86" s="28" t="str">
        <f t="shared" si="3"/>
        <v>5.48/km</v>
      </c>
      <c r="H86" s="31">
        <f t="shared" si="4"/>
        <v>0.009620023148148148</v>
      </c>
      <c r="I86" s="31">
        <f>F86-INDEX($F$4:$F$745,MATCH(D86,$D$4:$D$745,0))</f>
        <v>0.002528356481481482</v>
      </c>
    </row>
    <row r="87" spans="1:9" ht="15" customHeight="1">
      <c r="A87" s="28">
        <v>84</v>
      </c>
      <c r="B87" s="44" t="s">
        <v>133</v>
      </c>
      <c r="C87" s="44" t="s">
        <v>230</v>
      </c>
      <c r="D87" s="40" t="s">
        <v>259</v>
      </c>
      <c r="E87" s="44" t="s">
        <v>90</v>
      </c>
      <c r="F87" s="45">
        <v>0.03425416666666667</v>
      </c>
      <c r="G87" s="28" t="str">
        <f t="shared" si="3"/>
        <v>5.48/km</v>
      </c>
      <c r="H87" s="31">
        <f t="shared" si="4"/>
        <v>0.009665625</v>
      </c>
      <c r="I87" s="31">
        <f>F87-INDEX($F$4:$F$745,MATCH(D87,$D$4:$D$745,0))</f>
        <v>0.006089814814814815</v>
      </c>
    </row>
    <row r="88" spans="1:9" ht="15" customHeight="1">
      <c r="A88" s="28">
        <v>85</v>
      </c>
      <c r="B88" s="44" t="s">
        <v>134</v>
      </c>
      <c r="C88" s="44" t="s">
        <v>234</v>
      </c>
      <c r="D88" s="40" t="s">
        <v>261</v>
      </c>
      <c r="E88" s="44" t="s">
        <v>35</v>
      </c>
      <c r="F88" s="45">
        <v>0.03433171296296296</v>
      </c>
      <c r="G88" s="28" t="str">
        <f t="shared" si="3"/>
        <v>5.49/km</v>
      </c>
      <c r="H88" s="31">
        <f t="shared" si="4"/>
        <v>0.009743171296296291</v>
      </c>
      <c r="I88" s="31">
        <f>F88-INDEX($F$4:$F$745,MATCH(D88,$D$4:$D$745,0))</f>
        <v>0.008428240740740736</v>
      </c>
    </row>
    <row r="89" spans="1:9" ht="15" customHeight="1">
      <c r="A89" s="28">
        <v>86</v>
      </c>
      <c r="B89" s="44" t="s">
        <v>23</v>
      </c>
      <c r="C89" s="44" t="s">
        <v>239</v>
      </c>
      <c r="D89" s="40" t="s">
        <v>259</v>
      </c>
      <c r="E89" s="44" t="s">
        <v>35</v>
      </c>
      <c r="F89" s="45">
        <v>0.03435925925925926</v>
      </c>
      <c r="G89" s="28" t="str">
        <f t="shared" si="3"/>
        <v>5.49/km</v>
      </c>
      <c r="H89" s="31">
        <f t="shared" si="4"/>
        <v>0.009770717592592595</v>
      </c>
      <c r="I89" s="31">
        <f>F89-INDEX($F$4:$F$745,MATCH(D89,$D$4:$D$745,0))</f>
        <v>0.006194907407407409</v>
      </c>
    </row>
    <row r="90" spans="1:9" ht="15" customHeight="1">
      <c r="A90" s="28">
        <v>87</v>
      </c>
      <c r="B90" s="44" t="s">
        <v>135</v>
      </c>
      <c r="C90" s="44" t="s">
        <v>9</v>
      </c>
      <c r="D90" s="28" t="s">
        <v>259</v>
      </c>
      <c r="E90" s="44" t="s">
        <v>136</v>
      </c>
      <c r="F90" s="45">
        <v>0.034474189814814815</v>
      </c>
      <c r="G90" s="28" t="str">
        <f t="shared" si="3"/>
        <v>5.50/km</v>
      </c>
      <c r="H90" s="31">
        <f t="shared" si="4"/>
        <v>0.009885648148148147</v>
      </c>
      <c r="I90" s="31">
        <f>F90-INDEX($F$4:$F$745,MATCH(D90,$D$4:$D$745,0))</f>
        <v>0.0063098379629629615</v>
      </c>
    </row>
    <row r="91" spans="1:9" ht="15" customHeight="1">
      <c r="A91" s="28">
        <v>88</v>
      </c>
      <c r="B91" s="44" t="s">
        <v>137</v>
      </c>
      <c r="C91" s="44" t="s">
        <v>302</v>
      </c>
      <c r="D91" s="28" t="s">
        <v>268</v>
      </c>
      <c r="E91" s="44" t="s">
        <v>138</v>
      </c>
      <c r="F91" s="45">
        <v>0.03457766203703704</v>
      </c>
      <c r="G91" s="28" t="str">
        <f t="shared" si="3"/>
        <v>5.52/km</v>
      </c>
      <c r="H91" s="31">
        <f t="shared" si="4"/>
        <v>0.009989120370370374</v>
      </c>
      <c r="I91" s="31">
        <f>F91-INDEX($F$4:$F$745,MATCH(D91,$D$4:$D$745,0))</f>
        <v>0.0008828703703703811</v>
      </c>
    </row>
    <row r="92" spans="1:9" ht="15" customHeight="1">
      <c r="A92" s="28">
        <v>89</v>
      </c>
      <c r="B92" s="44" t="s">
        <v>139</v>
      </c>
      <c r="C92" s="44" t="s">
        <v>239</v>
      </c>
      <c r="D92" s="40" t="s">
        <v>259</v>
      </c>
      <c r="E92" s="44" t="s">
        <v>35</v>
      </c>
      <c r="F92" s="45">
        <v>0.03458472222222222</v>
      </c>
      <c r="G92" s="28" t="str">
        <f t="shared" si="3"/>
        <v>5.52/km</v>
      </c>
      <c r="H92" s="31">
        <f t="shared" si="4"/>
        <v>0.00999618055555555</v>
      </c>
      <c r="I92" s="31">
        <f>F92-INDEX($F$4:$F$745,MATCH(D92,$D$4:$D$745,0))</f>
        <v>0.0064203703703703645</v>
      </c>
    </row>
    <row r="93" spans="1:9" ht="15" customHeight="1">
      <c r="A93" s="28">
        <v>90</v>
      </c>
      <c r="B93" s="44" t="s">
        <v>140</v>
      </c>
      <c r="C93" s="44" t="s">
        <v>14</v>
      </c>
      <c r="D93" s="40" t="s">
        <v>271</v>
      </c>
      <c r="E93" s="44" t="s">
        <v>35</v>
      </c>
      <c r="F93" s="45">
        <v>0.034613657407407405</v>
      </c>
      <c r="G93" s="28" t="str">
        <f t="shared" si="3"/>
        <v>5.52/km</v>
      </c>
      <c r="H93" s="31">
        <f t="shared" si="4"/>
        <v>0.010025115740740737</v>
      </c>
      <c r="I93" s="31">
        <f>F93-INDEX($F$4:$F$745,MATCH(D93,$D$4:$D$745,0))</f>
        <v>0.004719907407407409</v>
      </c>
    </row>
    <row r="94" spans="1:9" ht="15" customHeight="1">
      <c r="A94" s="28">
        <v>91</v>
      </c>
      <c r="B94" s="44" t="s">
        <v>141</v>
      </c>
      <c r="C94" s="44" t="s">
        <v>239</v>
      </c>
      <c r="D94" s="40" t="s">
        <v>270</v>
      </c>
      <c r="E94" s="44" t="s">
        <v>142</v>
      </c>
      <c r="F94" s="45">
        <v>0.03469085648148148</v>
      </c>
      <c r="G94" s="28" t="str">
        <f t="shared" si="3"/>
        <v>5.53/km</v>
      </c>
      <c r="H94" s="31">
        <f t="shared" si="4"/>
        <v>0.01010231481481481</v>
      </c>
      <c r="I94" s="31">
        <f>F94-INDEX($F$4:$F$745,MATCH(D94,$D$4:$D$745,0))</f>
        <v>0.0034395833333333292</v>
      </c>
    </row>
    <row r="95" spans="1:9" ht="15" customHeight="1">
      <c r="A95" s="28">
        <v>92</v>
      </c>
      <c r="B95" s="44" t="s">
        <v>143</v>
      </c>
      <c r="C95" s="44" t="s">
        <v>282</v>
      </c>
      <c r="D95" s="28" t="s">
        <v>271</v>
      </c>
      <c r="E95" s="44" t="s">
        <v>18</v>
      </c>
      <c r="F95" s="45">
        <v>0.034825810185185185</v>
      </c>
      <c r="G95" s="28" t="str">
        <f t="shared" si="3"/>
        <v>5.54/km</v>
      </c>
      <c r="H95" s="31">
        <f t="shared" si="4"/>
        <v>0.010237268518518517</v>
      </c>
      <c r="I95" s="31">
        <f>F95-INDEX($F$4:$F$745,MATCH(D95,$D$4:$D$745,0))</f>
        <v>0.004932060185185189</v>
      </c>
    </row>
    <row r="96" spans="1:9" ht="15" customHeight="1">
      <c r="A96" s="28">
        <v>93</v>
      </c>
      <c r="B96" s="44" t="s">
        <v>144</v>
      </c>
      <c r="C96" s="44" t="s">
        <v>4</v>
      </c>
      <c r="D96" s="40" t="s">
        <v>259</v>
      </c>
      <c r="E96" s="44" t="s">
        <v>90</v>
      </c>
      <c r="F96" s="45">
        <v>0.03486828703703703</v>
      </c>
      <c r="G96" s="28" t="str">
        <f t="shared" si="3"/>
        <v>5.54/km</v>
      </c>
      <c r="H96" s="31">
        <f t="shared" si="4"/>
        <v>0.010279745370370363</v>
      </c>
      <c r="I96" s="31">
        <f>F96-INDEX($F$4:$F$745,MATCH(D96,$D$4:$D$745,0))</f>
        <v>0.006703935185185177</v>
      </c>
    </row>
    <row r="97" spans="1:9" ht="15" customHeight="1">
      <c r="A97" s="28">
        <v>94</v>
      </c>
      <c r="B97" s="44" t="s">
        <v>145</v>
      </c>
      <c r="C97" s="44" t="s">
        <v>233</v>
      </c>
      <c r="D97" s="28" t="s">
        <v>259</v>
      </c>
      <c r="E97" s="44" t="s">
        <v>98</v>
      </c>
      <c r="F97" s="45">
        <v>0.035066898148148146</v>
      </c>
      <c r="G97" s="28" t="str">
        <f t="shared" si="3"/>
        <v>5.56/km</v>
      </c>
      <c r="H97" s="31">
        <f t="shared" si="4"/>
        <v>0.010478356481481477</v>
      </c>
      <c r="I97" s="31">
        <f>F97-INDEX($F$4:$F$745,MATCH(D97,$D$4:$D$745,0))</f>
        <v>0.006902546296296292</v>
      </c>
    </row>
    <row r="98" spans="1:9" ht="15" customHeight="1">
      <c r="A98" s="28">
        <v>95</v>
      </c>
      <c r="B98" s="44" t="s">
        <v>146</v>
      </c>
      <c r="C98" s="44" t="s">
        <v>231</v>
      </c>
      <c r="D98" s="40" t="s">
        <v>259</v>
      </c>
      <c r="E98" s="44" t="s">
        <v>260</v>
      </c>
      <c r="F98" s="45">
        <v>0.03527430555555556</v>
      </c>
      <c r="G98" s="28" t="str">
        <f t="shared" si="3"/>
        <v>5.59/km</v>
      </c>
      <c r="H98" s="31">
        <f t="shared" si="4"/>
        <v>0.01068576388888889</v>
      </c>
      <c r="I98" s="31">
        <f>F98-INDEX($F$4:$F$745,MATCH(D98,$D$4:$D$745,0))</f>
        <v>0.007109953703703705</v>
      </c>
    </row>
    <row r="99" spans="1:9" ht="15" customHeight="1">
      <c r="A99" s="28">
        <v>96</v>
      </c>
      <c r="B99" s="44" t="s">
        <v>147</v>
      </c>
      <c r="C99" s="44" t="s">
        <v>230</v>
      </c>
      <c r="D99" s="28" t="s">
        <v>270</v>
      </c>
      <c r="E99" s="44" t="s">
        <v>277</v>
      </c>
      <c r="F99" s="45">
        <v>0.035288425925925924</v>
      </c>
      <c r="G99" s="28" t="str">
        <f t="shared" si="3"/>
        <v>5.59/km</v>
      </c>
      <c r="H99" s="31">
        <f t="shared" si="4"/>
        <v>0.010699884259259256</v>
      </c>
      <c r="I99" s="31">
        <f>F99-INDEX($F$4:$F$745,MATCH(D99,$D$4:$D$745,0))</f>
        <v>0.004037152777777775</v>
      </c>
    </row>
    <row r="100" spans="1:9" ht="15" customHeight="1">
      <c r="A100" s="28">
        <v>97</v>
      </c>
      <c r="B100" s="44" t="s">
        <v>148</v>
      </c>
      <c r="C100" s="44" t="s">
        <v>253</v>
      </c>
      <c r="D100" s="40" t="s">
        <v>262</v>
      </c>
      <c r="E100" s="44" t="s">
        <v>1</v>
      </c>
      <c r="F100" s="45">
        <v>0.03540671296296296</v>
      </c>
      <c r="G100" s="28" t="str">
        <f t="shared" si="3"/>
        <v>5.60/km</v>
      </c>
      <c r="H100" s="31">
        <f t="shared" si="4"/>
        <v>0.010818171296296291</v>
      </c>
      <c r="I100" s="31">
        <f>F100-INDEX($F$4:$F$745,MATCH(D100,$D$4:$D$745,0))</f>
        <v>0.010818171296296291</v>
      </c>
    </row>
    <row r="101" spans="1:9" ht="15" customHeight="1">
      <c r="A101" s="28">
        <v>98</v>
      </c>
      <c r="B101" s="44" t="s">
        <v>149</v>
      </c>
      <c r="C101" s="44" t="s">
        <v>150</v>
      </c>
      <c r="D101" s="28" t="s">
        <v>259</v>
      </c>
      <c r="E101" s="44" t="s">
        <v>151</v>
      </c>
      <c r="F101" s="45">
        <v>0.035423726851851856</v>
      </c>
      <c r="G101" s="28" t="str">
        <f t="shared" si="3"/>
        <v>6.00/km</v>
      </c>
      <c r="H101" s="31">
        <f t="shared" si="4"/>
        <v>0.010835185185185187</v>
      </c>
      <c r="I101" s="31">
        <f>F101-INDEX($F$4:$F$745,MATCH(D101,$D$4:$D$745,0))</f>
        <v>0.007259375000000002</v>
      </c>
    </row>
    <row r="102" spans="1:9" ht="15" customHeight="1">
      <c r="A102" s="28">
        <v>99</v>
      </c>
      <c r="B102" s="44" t="s">
        <v>152</v>
      </c>
      <c r="C102" s="44" t="s">
        <v>251</v>
      </c>
      <c r="D102" s="28" t="s">
        <v>271</v>
      </c>
      <c r="E102" s="44" t="s">
        <v>153</v>
      </c>
      <c r="F102" s="45">
        <v>0.035446875</v>
      </c>
      <c r="G102" s="28" t="str">
        <f t="shared" si="3"/>
        <v>6.00/km</v>
      </c>
      <c r="H102" s="31">
        <f t="shared" si="4"/>
        <v>0.010858333333333334</v>
      </c>
      <c r="I102" s="31">
        <f>F102-INDEX($F$4:$F$745,MATCH(D102,$D$4:$D$745,0))</f>
        <v>0.005553125000000006</v>
      </c>
    </row>
    <row r="103" spans="1:9" ht="15" customHeight="1">
      <c r="A103" s="28">
        <v>100</v>
      </c>
      <c r="B103" s="44" t="s">
        <v>154</v>
      </c>
      <c r="C103" s="44" t="s">
        <v>233</v>
      </c>
      <c r="D103" s="40" t="s">
        <v>259</v>
      </c>
      <c r="E103" s="44" t="s">
        <v>274</v>
      </c>
      <c r="F103" s="45">
        <v>0.035478125000000006</v>
      </c>
      <c r="G103" s="28" t="str">
        <f t="shared" si="3"/>
        <v>6.01/km</v>
      </c>
      <c r="H103" s="31">
        <f t="shared" si="4"/>
        <v>0.010889583333333338</v>
      </c>
      <c r="I103" s="31">
        <f>F103-INDEX($F$4:$F$745,MATCH(D103,$D$4:$D$745,0))</f>
        <v>0.007313773148148153</v>
      </c>
    </row>
    <row r="104" spans="1:9" ht="15" customHeight="1">
      <c r="A104" s="28">
        <v>101</v>
      </c>
      <c r="B104" s="44" t="s">
        <v>155</v>
      </c>
      <c r="C104" s="44" t="s">
        <v>49</v>
      </c>
      <c r="D104" s="40" t="s">
        <v>271</v>
      </c>
      <c r="E104" s="44" t="s">
        <v>90</v>
      </c>
      <c r="F104" s="45">
        <v>0.035500694444444446</v>
      </c>
      <c r="G104" s="28" t="str">
        <f t="shared" si="3"/>
        <v>6.01/km</v>
      </c>
      <c r="H104" s="31">
        <f t="shared" si="4"/>
        <v>0.010912152777777778</v>
      </c>
      <c r="I104" s="31">
        <f>F104-INDEX($F$4:$F$745,MATCH(D104,$D$4:$D$745,0))</f>
        <v>0.005606944444444449</v>
      </c>
    </row>
    <row r="105" spans="1:9" ht="15" customHeight="1">
      <c r="A105" s="28">
        <v>102</v>
      </c>
      <c r="B105" s="44" t="s">
        <v>156</v>
      </c>
      <c r="C105" s="44" t="s">
        <v>283</v>
      </c>
      <c r="D105" s="40" t="s">
        <v>259</v>
      </c>
      <c r="E105" s="44" t="s">
        <v>263</v>
      </c>
      <c r="F105" s="45">
        <v>0.03572511574074074</v>
      </c>
      <c r="G105" s="28" t="str">
        <f t="shared" si="3"/>
        <v>6.03/km</v>
      </c>
      <c r="H105" s="31">
        <f t="shared" si="4"/>
        <v>0.011136574074074073</v>
      </c>
      <c r="I105" s="31">
        <f>F105-INDEX($F$4:$F$745,MATCH(D105,$D$4:$D$745,0))</f>
        <v>0.007560763888888888</v>
      </c>
    </row>
    <row r="106" spans="1:9" ht="15" customHeight="1">
      <c r="A106" s="28">
        <v>103</v>
      </c>
      <c r="B106" s="44" t="s">
        <v>156</v>
      </c>
      <c r="C106" s="44" t="s">
        <v>232</v>
      </c>
      <c r="D106" s="40" t="s">
        <v>271</v>
      </c>
      <c r="E106" s="44" t="s">
        <v>263</v>
      </c>
      <c r="F106" s="45">
        <v>0.03575983796296296</v>
      </c>
      <c r="G106" s="28" t="str">
        <f t="shared" si="3"/>
        <v>6.04/km</v>
      </c>
      <c r="H106" s="31">
        <f t="shared" si="4"/>
        <v>0.011171296296296294</v>
      </c>
      <c r="I106" s="31">
        <f>F106-INDEX($F$4:$F$745,MATCH(D106,$D$4:$D$745,0))</f>
        <v>0.005866087962962965</v>
      </c>
    </row>
    <row r="107" spans="1:9" ht="15" customHeight="1">
      <c r="A107" s="28">
        <v>104</v>
      </c>
      <c r="B107" s="44" t="s">
        <v>157</v>
      </c>
      <c r="C107" s="44" t="s">
        <v>239</v>
      </c>
      <c r="D107" s="40" t="s">
        <v>264</v>
      </c>
      <c r="E107" s="44" t="s">
        <v>35</v>
      </c>
      <c r="F107" s="45">
        <v>0.03578645833333333</v>
      </c>
      <c r="G107" s="28" t="str">
        <f t="shared" si="3"/>
        <v>6.04/km</v>
      </c>
      <c r="H107" s="31">
        <f t="shared" si="4"/>
        <v>0.011197916666666665</v>
      </c>
      <c r="I107" s="31">
        <f>F107-INDEX($F$4:$F$745,MATCH(D107,$D$4:$D$745,0))</f>
        <v>0.009109027777777775</v>
      </c>
    </row>
    <row r="108" spans="1:9" ht="15" customHeight="1">
      <c r="A108" s="28">
        <v>105</v>
      </c>
      <c r="B108" s="44" t="s">
        <v>158</v>
      </c>
      <c r="C108" s="44" t="s">
        <v>240</v>
      </c>
      <c r="D108" s="28" t="s">
        <v>261</v>
      </c>
      <c r="E108" s="44" t="s">
        <v>159</v>
      </c>
      <c r="F108" s="45">
        <v>0.035991666666666665</v>
      </c>
      <c r="G108" s="28" t="str">
        <f t="shared" si="3"/>
        <v>6.06/km</v>
      </c>
      <c r="H108" s="31">
        <f t="shared" si="4"/>
        <v>0.011403124999999997</v>
      </c>
      <c r="I108" s="31">
        <f>F108-INDEX($F$4:$F$745,MATCH(D108,$D$4:$D$745,0))</f>
        <v>0.010088194444444441</v>
      </c>
    </row>
    <row r="109" spans="1:9" ht="15" customHeight="1">
      <c r="A109" s="28">
        <v>106</v>
      </c>
      <c r="B109" s="44" t="s">
        <v>160</v>
      </c>
      <c r="C109" s="44" t="s">
        <v>285</v>
      </c>
      <c r="D109" s="40" t="s">
        <v>261</v>
      </c>
      <c r="E109" s="44" t="s">
        <v>35</v>
      </c>
      <c r="F109" s="45">
        <v>0.036015625</v>
      </c>
      <c r="G109" s="28" t="str">
        <f t="shared" si="3"/>
        <v>6.06/km</v>
      </c>
      <c r="H109" s="31">
        <f t="shared" si="4"/>
        <v>0.011427083333333334</v>
      </c>
      <c r="I109" s="31">
        <f>F109-INDEX($F$4:$F$745,MATCH(D109,$D$4:$D$745,0))</f>
        <v>0.010112152777777779</v>
      </c>
    </row>
    <row r="110" spans="1:9" ht="15" customHeight="1">
      <c r="A110" s="28">
        <v>107</v>
      </c>
      <c r="B110" s="44" t="s">
        <v>161</v>
      </c>
      <c r="C110" s="44" t="s">
        <v>228</v>
      </c>
      <c r="D110" s="40" t="s">
        <v>264</v>
      </c>
      <c r="E110" s="44" t="s">
        <v>20</v>
      </c>
      <c r="F110" s="45">
        <v>0.0360875</v>
      </c>
      <c r="G110" s="28" t="str">
        <f t="shared" si="3"/>
        <v>6.07/km</v>
      </c>
      <c r="H110" s="31">
        <f t="shared" si="4"/>
        <v>0.011498958333333333</v>
      </c>
      <c r="I110" s="31">
        <f>F110-INDEX($F$4:$F$745,MATCH(D110,$D$4:$D$745,0))</f>
        <v>0.009410069444444443</v>
      </c>
    </row>
    <row r="111" spans="1:9" ht="15" customHeight="1">
      <c r="A111" s="28">
        <v>108</v>
      </c>
      <c r="B111" s="44" t="s">
        <v>162</v>
      </c>
      <c r="C111" s="44" t="s">
        <v>234</v>
      </c>
      <c r="D111" s="28" t="s">
        <v>264</v>
      </c>
      <c r="E111" s="44" t="s">
        <v>277</v>
      </c>
      <c r="F111" s="45">
        <v>0.03609375</v>
      </c>
      <c r="G111" s="28" t="str">
        <f t="shared" si="3"/>
        <v>6.07/km</v>
      </c>
      <c r="H111" s="31">
        <f t="shared" si="4"/>
        <v>0.011505208333333333</v>
      </c>
      <c r="I111" s="31">
        <f>F111-INDEX($F$4:$F$745,MATCH(D111,$D$4:$D$745,0))</f>
        <v>0.009416319444444442</v>
      </c>
    </row>
    <row r="112" spans="1:9" ht="15" customHeight="1">
      <c r="A112" s="28">
        <v>109</v>
      </c>
      <c r="B112" s="44" t="s">
        <v>163</v>
      </c>
      <c r="C112" s="44" t="s">
        <v>239</v>
      </c>
      <c r="D112" s="28" t="s">
        <v>264</v>
      </c>
      <c r="E112" s="44" t="s">
        <v>272</v>
      </c>
      <c r="F112" s="45">
        <v>0.03624548611111111</v>
      </c>
      <c r="G112" s="28" t="str">
        <f t="shared" si="3"/>
        <v>6.08/km</v>
      </c>
      <c r="H112" s="31">
        <f t="shared" si="4"/>
        <v>0.011656944444444439</v>
      </c>
      <c r="I112" s="31">
        <f>F112-INDEX($F$4:$F$745,MATCH(D112,$D$4:$D$745,0))</f>
        <v>0.009568055555555548</v>
      </c>
    </row>
    <row r="113" spans="1:9" ht="15" customHeight="1">
      <c r="A113" s="28">
        <v>110</v>
      </c>
      <c r="B113" s="44" t="s">
        <v>164</v>
      </c>
      <c r="C113" s="44" t="s">
        <v>285</v>
      </c>
      <c r="D113" s="40" t="s">
        <v>264</v>
      </c>
      <c r="E113" s="44" t="s">
        <v>35</v>
      </c>
      <c r="F113" s="45">
        <v>0.0363380787037037</v>
      </c>
      <c r="G113" s="28" t="str">
        <f t="shared" si="3"/>
        <v>6.09/km</v>
      </c>
      <c r="H113" s="31">
        <f t="shared" si="4"/>
        <v>0.011749537037037034</v>
      </c>
      <c r="I113" s="31">
        <f>F113-INDEX($F$4:$F$745,MATCH(D113,$D$4:$D$745,0))</f>
        <v>0.009660648148148144</v>
      </c>
    </row>
    <row r="114" spans="1:9" ht="15" customHeight="1">
      <c r="A114" s="28">
        <v>111</v>
      </c>
      <c r="B114" s="44" t="s">
        <v>165</v>
      </c>
      <c r="C114" s="44" t="s">
        <v>248</v>
      </c>
      <c r="D114" s="40" t="s">
        <v>262</v>
      </c>
      <c r="E114" s="44" t="s">
        <v>90</v>
      </c>
      <c r="F114" s="45">
        <v>0.03637685185185185</v>
      </c>
      <c r="G114" s="28" t="str">
        <f t="shared" si="3"/>
        <v>6.10/km</v>
      </c>
      <c r="H114" s="31">
        <f t="shared" si="4"/>
        <v>0.01178831018518518</v>
      </c>
      <c r="I114" s="31">
        <f>F114-INDEX($F$4:$F$745,MATCH(D114,$D$4:$D$745,0))</f>
        <v>0.01178831018518518</v>
      </c>
    </row>
    <row r="115" spans="1:9" ht="15" customHeight="1">
      <c r="A115" s="28">
        <v>112</v>
      </c>
      <c r="B115" s="44" t="s">
        <v>5</v>
      </c>
      <c r="C115" s="44" t="s">
        <v>290</v>
      </c>
      <c r="D115" s="40" t="s">
        <v>273</v>
      </c>
      <c r="E115" s="44" t="s">
        <v>276</v>
      </c>
      <c r="F115" s="45">
        <v>0.03648449074074074</v>
      </c>
      <c r="G115" s="28" t="str">
        <f t="shared" si="3"/>
        <v>6.11/km</v>
      </c>
      <c r="H115" s="31">
        <f t="shared" si="4"/>
        <v>0.011895949074074073</v>
      </c>
      <c r="I115" s="31">
        <f>F115-INDEX($F$4:$F$745,MATCH(D115,$D$4:$D$745,0))</f>
        <v>0.004309027777777773</v>
      </c>
    </row>
    <row r="116" spans="1:9" ht="15" customHeight="1">
      <c r="A116" s="28">
        <v>113</v>
      </c>
      <c r="B116" s="44" t="s">
        <v>254</v>
      </c>
      <c r="C116" s="44" t="s">
        <v>297</v>
      </c>
      <c r="D116" s="40" t="s">
        <v>275</v>
      </c>
      <c r="E116" s="44" t="s">
        <v>269</v>
      </c>
      <c r="F116" s="45">
        <v>0.03653101851851852</v>
      </c>
      <c r="G116" s="28" t="str">
        <f t="shared" si="3"/>
        <v>6.11/km</v>
      </c>
      <c r="H116" s="31">
        <f t="shared" si="4"/>
        <v>0.01194247685185185</v>
      </c>
      <c r="I116" s="31">
        <f>F116-INDEX($F$4:$F$745,MATCH(D116,$D$4:$D$745,0))</f>
        <v>0.00301238425925926</v>
      </c>
    </row>
    <row r="117" spans="1:9" ht="15" customHeight="1">
      <c r="A117" s="28">
        <v>114</v>
      </c>
      <c r="B117" s="44" t="s">
        <v>166</v>
      </c>
      <c r="C117" s="44" t="s">
        <v>279</v>
      </c>
      <c r="D117" s="40" t="s">
        <v>259</v>
      </c>
      <c r="E117" s="44" t="s">
        <v>35</v>
      </c>
      <c r="F117" s="45">
        <v>0.03654351851851852</v>
      </c>
      <c r="G117" s="28" t="str">
        <f t="shared" si="3"/>
        <v>6.11/km</v>
      </c>
      <c r="H117" s="31">
        <f t="shared" si="4"/>
        <v>0.011954976851851849</v>
      </c>
      <c r="I117" s="31">
        <f>F117-INDEX($F$4:$F$745,MATCH(D117,$D$4:$D$745,0))</f>
        <v>0.008379166666666663</v>
      </c>
    </row>
    <row r="118" spans="1:9" ht="15" customHeight="1">
      <c r="A118" s="28">
        <v>115</v>
      </c>
      <c r="B118" s="44" t="s">
        <v>167</v>
      </c>
      <c r="C118" s="44" t="s">
        <v>168</v>
      </c>
      <c r="D118" s="28" t="s">
        <v>264</v>
      </c>
      <c r="E118" s="44" t="s">
        <v>277</v>
      </c>
      <c r="F118" s="45">
        <v>0.036609837962962966</v>
      </c>
      <c r="G118" s="28" t="str">
        <f t="shared" si="3"/>
        <v>6.12/km</v>
      </c>
      <c r="H118" s="31">
        <f t="shared" si="4"/>
        <v>0.012021296296296297</v>
      </c>
      <c r="I118" s="31">
        <f>F118-INDEX($F$4:$F$745,MATCH(D118,$D$4:$D$745,0))</f>
        <v>0.009932407407407407</v>
      </c>
    </row>
    <row r="119" spans="1:9" ht="15" customHeight="1">
      <c r="A119" s="28">
        <v>116</v>
      </c>
      <c r="B119" s="44" t="s">
        <v>169</v>
      </c>
      <c r="C119" s="44" t="s">
        <v>291</v>
      </c>
      <c r="D119" s="28" t="s">
        <v>273</v>
      </c>
      <c r="E119" s="44" t="s">
        <v>276</v>
      </c>
      <c r="F119" s="45">
        <v>0.036802199074074074</v>
      </c>
      <c r="G119" s="28" t="str">
        <f t="shared" si="3"/>
        <v>6.14/km</v>
      </c>
      <c r="H119" s="31">
        <f t="shared" si="4"/>
        <v>0.012213657407407406</v>
      </c>
      <c r="I119" s="31">
        <f>F119-INDEX($F$4:$F$745,MATCH(D119,$D$4:$D$745,0))</f>
        <v>0.004626736111111106</v>
      </c>
    </row>
    <row r="120" spans="1:9" ht="15" customHeight="1">
      <c r="A120" s="28">
        <v>117</v>
      </c>
      <c r="B120" s="44" t="s">
        <v>170</v>
      </c>
      <c r="C120" s="44" t="s">
        <v>235</v>
      </c>
      <c r="D120" s="28" t="s">
        <v>268</v>
      </c>
      <c r="E120" s="44" t="s">
        <v>50</v>
      </c>
      <c r="F120" s="45">
        <v>0.03686053240740741</v>
      </c>
      <c r="G120" s="28" t="str">
        <f t="shared" si="3"/>
        <v>6.15/km</v>
      </c>
      <c r="H120" s="31">
        <f t="shared" si="4"/>
        <v>0.01227199074074074</v>
      </c>
      <c r="I120" s="31">
        <f>F120-INDEX($F$4:$F$745,MATCH(D120,$D$4:$D$745,0))</f>
        <v>0.0031657407407407467</v>
      </c>
    </row>
    <row r="121" spans="1:9" ht="15" customHeight="1">
      <c r="A121" s="28">
        <v>118</v>
      </c>
      <c r="B121" s="44" t="s">
        <v>171</v>
      </c>
      <c r="C121" s="44" t="s">
        <v>281</v>
      </c>
      <c r="D121" s="40" t="s">
        <v>262</v>
      </c>
      <c r="E121" s="44" t="s">
        <v>260</v>
      </c>
      <c r="F121" s="45">
        <v>0.03704745370370371</v>
      </c>
      <c r="G121" s="28" t="str">
        <f t="shared" si="3"/>
        <v>6.17/km</v>
      </c>
      <c r="H121" s="31">
        <f t="shared" si="4"/>
        <v>0.01245891203703704</v>
      </c>
      <c r="I121" s="31">
        <f>F121-INDEX($F$4:$F$745,MATCH(D121,$D$4:$D$745,0))</f>
        <v>0.01245891203703704</v>
      </c>
    </row>
    <row r="122" spans="1:9" ht="15" customHeight="1">
      <c r="A122" s="28">
        <v>119</v>
      </c>
      <c r="B122" s="44" t="s">
        <v>254</v>
      </c>
      <c r="C122" s="44" t="s">
        <v>242</v>
      </c>
      <c r="D122" s="40" t="s">
        <v>264</v>
      </c>
      <c r="E122" s="44" t="s">
        <v>269</v>
      </c>
      <c r="F122" s="45">
        <v>0.03713229166666667</v>
      </c>
      <c r="G122" s="28" t="str">
        <f t="shared" si="3"/>
        <v>6.17/km</v>
      </c>
      <c r="H122" s="31">
        <f t="shared" si="4"/>
        <v>0.012543750000000003</v>
      </c>
      <c r="I122" s="31">
        <f>F122-INDEX($F$4:$F$745,MATCH(D122,$D$4:$D$745,0))</f>
        <v>0.010454861111111113</v>
      </c>
    </row>
    <row r="123" spans="1:9" ht="15" customHeight="1">
      <c r="A123" s="28">
        <v>120</v>
      </c>
      <c r="B123" s="44" t="s">
        <v>8</v>
      </c>
      <c r="C123" s="44" t="s">
        <v>294</v>
      </c>
      <c r="D123" s="28" t="s">
        <v>261</v>
      </c>
      <c r="E123" s="44" t="s">
        <v>277</v>
      </c>
      <c r="F123" s="45">
        <v>0.03715543981481482</v>
      </c>
      <c r="G123" s="28" t="str">
        <f t="shared" si="3"/>
        <v>6.18/km</v>
      </c>
      <c r="H123" s="31">
        <f t="shared" si="4"/>
        <v>0.01256689814814815</v>
      </c>
      <c r="I123" s="31">
        <f>F123-INDEX($F$4:$F$745,MATCH(D123,$D$4:$D$745,0))</f>
        <v>0.011251967592592595</v>
      </c>
    </row>
    <row r="124" spans="1:9" ht="15" customHeight="1">
      <c r="A124" s="28">
        <v>121</v>
      </c>
      <c r="B124" s="44" t="s">
        <v>3</v>
      </c>
      <c r="C124" s="44" t="s">
        <v>231</v>
      </c>
      <c r="D124" s="40" t="s">
        <v>261</v>
      </c>
      <c r="E124" s="44" t="s">
        <v>260</v>
      </c>
      <c r="F124" s="45">
        <v>0.037384375000000004</v>
      </c>
      <c r="G124" s="28" t="str">
        <f t="shared" si="3"/>
        <v>6.20/km</v>
      </c>
      <c r="H124" s="31">
        <f t="shared" si="4"/>
        <v>0.012795833333333336</v>
      </c>
      <c r="I124" s="31">
        <f>F124-INDEX($F$4:$F$745,MATCH(D124,$D$4:$D$745,0))</f>
        <v>0.01148090277777778</v>
      </c>
    </row>
    <row r="125" spans="1:9" ht="15" customHeight="1">
      <c r="A125" s="28">
        <v>122</v>
      </c>
      <c r="B125" s="44" t="s">
        <v>172</v>
      </c>
      <c r="C125" s="44" t="s">
        <v>173</v>
      </c>
      <c r="D125" s="40" t="s">
        <v>264</v>
      </c>
      <c r="E125" s="44" t="s">
        <v>260</v>
      </c>
      <c r="F125" s="45">
        <v>0.03739039351851852</v>
      </c>
      <c r="G125" s="28" t="str">
        <f t="shared" si="3"/>
        <v>6.20/km</v>
      </c>
      <c r="H125" s="31">
        <f t="shared" si="4"/>
        <v>0.012801851851851852</v>
      </c>
      <c r="I125" s="31">
        <f>F125-INDEX($F$4:$F$745,MATCH(D125,$D$4:$D$745,0))</f>
        <v>0.010712962962962962</v>
      </c>
    </row>
    <row r="126" spans="1:9" ht="15" customHeight="1">
      <c r="A126" s="28">
        <v>123</v>
      </c>
      <c r="B126" s="44" t="s">
        <v>174</v>
      </c>
      <c r="C126" s="44" t="s">
        <v>279</v>
      </c>
      <c r="D126" s="40" t="s">
        <v>259</v>
      </c>
      <c r="E126" s="44" t="s">
        <v>278</v>
      </c>
      <c r="F126" s="45">
        <v>0.037635416666666664</v>
      </c>
      <c r="G126" s="28" t="str">
        <f t="shared" si="3"/>
        <v>6.23/km</v>
      </c>
      <c r="H126" s="31">
        <f t="shared" si="4"/>
        <v>0.013046874999999996</v>
      </c>
      <c r="I126" s="31">
        <f>F126-INDEX($F$4:$F$745,MATCH(D126,$D$4:$D$745,0))</f>
        <v>0.00947106481481481</v>
      </c>
    </row>
    <row r="127" spans="1:9" ht="15" customHeight="1">
      <c r="A127" s="28">
        <v>124</v>
      </c>
      <c r="B127" s="44" t="s">
        <v>175</v>
      </c>
      <c r="C127" s="44" t="s">
        <v>22</v>
      </c>
      <c r="D127" s="40" t="s">
        <v>176</v>
      </c>
      <c r="E127" s="44" t="s">
        <v>90</v>
      </c>
      <c r="F127" s="45">
        <v>0.03767175925925926</v>
      </c>
      <c r="G127" s="28" t="str">
        <f t="shared" si="3"/>
        <v>6.23/km</v>
      </c>
      <c r="H127" s="31">
        <f t="shared" si="4"/>
        <v>0.01308321759259259</v>
      </c>
      <c r="I127" s="31">
        <f>F127-INDEX($F$4:$F$745,MATCH(D127,$D$4:$D$745,0))</f>
        <v>0</v>
      </c>
    </row>
    <row r="128" spans="1:9" ht="15" customHeight="1">
      <c r="A128" s="28">
        <v>125</v>
      </c>
      <c r="B128" s="44" t="s">
        <v>177</v>
      </c>
      <c r="C128" s="44" t="s">
        <v>285</v>
      </c>
      <c r="D128" s="40" t="s">
        <v>270</v>
      </c>
      <c r="E128" s="44" t="s">
        <v>178</v>
      </c>
      <c r="F128" s="45">
        <v>0.03769166666666667</v>
      </c>
      <c r="G128" s="28" t="str">
        <f t="shared" si="3"/>
        <v>6.23/km</v>
      </c>
      <c r="H128" s="31">
        <f t="shared" si="4"/>
        <v>0.013103125000000004</v>
      </c>
      <c r="I128" s="31">
        <f>F128-INDEX($F$4:$F$745,MATCH(D128,$D$4:$D$745,0))</f>
        <v>0.006440393518518522</v>
      </c>
    </row>
    <row r="129" spans="1:9" ht="15" customHeight="1">
      <c r="A129" s="28">
        <v>126</v>
      </c>
      <c r="B129" s="44" t="s">
        <v>179</v>
      </c>
      <c r="C129" s="44" t="s">
        <v>246</v>
      </c>
      <c r="D129" s="40" t="s">
        <v>273</v>
      </c>
      <c r="E129" s="44" t="s">
        <v>35</v>
      </c>
      <c r="F129" s="45">
        <v>0.03791875</v>
      </c>
      <c r="G129" s="28" t="str">
        <f t="shared" si="3"/>
        <v>6.25/km</v>
      </c>
      <c r="H129" s="31">
        <f t="shared" si="4"/>
        <v>0.013330208333333333</v>
      </c>
      <c r="I129" s="31">
        <f>F129-INDEX($F$4:$F$745,MATCH(D129,$D$4:$D$745,0))</f>
        <v>0.005743287037037033</v>
      </c>
    </row>
    <row r="130" spans="1:9" ht="15" customHeight="1">
      <c r="A130" s="28">
        <v>127</v>
      </c>
      <c r="B130" s="44" t="s">
        <v>180</v>
      </c>
      <c r="C130" s="44" t="s">
        <v>181</v>
      </c>
      <c r="D130" s="40" t="s">
        <v>19</v>
      </c>
      <c r="E130" s="44" t="s">
        <v>90</v>
      </c>
      <c r="F130" s="45">
        <v>0.03801921296296296</v>
      </c>
      <c r="G130" s="28" t="str">
        <f t="shared" si="3"/>
        <v>6.26/km</v>
      </c>
      <c r="H130" s="31">
        <f t="shared" si="4"/>
        <v>0.013430671296296295</v>
      </c>
      <c r="I130" s="31">
        <f>F130-INDEX($F$4:$F$745,MATCH(D130,$D$4:$D$745,0))</f>
        <v>0</v>
      </c>
    </row>
    <row r="131" spans="1:9" ht="15" customHeight="1">
      <c r="A131" s="28">
        <v>128</v>
      </c>
      <c r="B131" s="44" t="s">
        <v>182</v>
      </c>
      <c r="C131" s="44" t="s">
        <v>281</v>
      </c>
      <c r="D131" s="40" t="s">
        <v>261</v>
      </c>
      <c r="E131" s="44" t="s">
        <v>35</v>
      </c>
      <c r="F131" s="45">
        <v>0.03808657407407407</v>
      </c>
      <c r="G131" s="28" t="str">
        <f t="shared" si="3"/>
        <v>6.27/km</v>
      </c>
      <c r="H131" s="31">
        <f t="shared" si="4"/>
        <v>0.013498032407407403</v>
      </c>
      <c r="I131" s="31">
        <f>F131-INDEX($F$4:$F$745,MATCH(D131,$D$4:$D$745,0))</f>
        <v>0.012183101851851848</v>
      </c>
    </row>
    <row r="132" spans="1:9" ht="15" customHeight="1">
      <c r="A132" s="28">
        <v>129</v>
      </c>
      <c r="B132" s="44" t="s">
        <v>183</v>
      </c>
      <c r="C132" s="44" t="s">
        <v>10</v>
      </c>
      <c r="D132" s="40" t="s">
        <v>17</v>
      </c>
      <c r="E132" s="44" t="s">
        <v>184</v>
      </c>
      <c r="F132" s="45">
        <v>0.03833796296296296</v>
      </c>
      <c r="G132" s="28" t="str">
        <f aca="true" t="shared" si="5" ref="G132:G157">TEXT(INT((HOUR(F132)*3600+MINUTE(F132)*60+SECOND(F132))/$I$2/60),"0")&amp;"."&amp;TEXT(MOD((HOUR(F132)*3600+MINUTE(F132)*60+SECOND(F132))/$I$2,60),"00")&amp;"/km"</f>
        <v>6.30/km</v>
      </c>
      <c r="H132" s="31">
        <f t="shared" si="4"/>
        <v>0.013749421296296294</v>
      </c>
      <c r="I132" s="31">
        <f>F132-INDEX($F$4:$F$745,MATCH(D132,$D$4:$D$745,0))</f>
        <v>0.006657754629629628</v>
      </c>
    </row>
    <row r="133" spans="1:9" ht="15" customHeight="1">
      <c r="A133" s="28">
        <v>130</v>
      </c>
      <c r="B133" s="44" t="s">
        <v>185</v>
      </c>
      <c r="C133" s="44" t="s">
        <v>186</v>
      </c>
      <c r="D133" s="40" t="s">
        <v>262</v>
      </c>
      <c r="E133" s="44" t="s">
        <v>266</v>
      </c>
      <c r="F133" s="45">
        <v>0.03853657407407408</v>
      </c>
      <c r="G133" s="28" t="str">
        <f t="shared" si="5"/>
        <v>6.32/km</v>
      </c>
      <c r="H133" s="31">
        <f t="shared" si="4"/>
        <v>0.013948032407407409</v>
      </c>
      <c r="I133" s="31">
        <f>F133-INDEX($F$4:$F$745,MATCH(D133,$D$4:$D$745,0))</f>
        <v>0.013948032407407409</v>
      </c>
    </row>
    <row r="134" spans="1:9" ht="15" customHeight="1">
      <c r="A134" s="28">
        <v>131</v>
      </c>
      <c r="B134" s="44" t="s">
        <v>187</v>
      </c>
      <c r="C134" s="44" t="s">
        <v>188</v>
      </c>
      <c r="D134" s="40" t="s">
        <v>17</v>
      </c>
      <c r="E134" s="44" t="s">
        <v>90</v>
      </c>
      <c r="F134" s="45">
        <v>0.03863888888888889</v>
      </c>
      <c r="G134" s="28" t="str">
        <f t="shared" si="5"/>
        <v>6.33/km</v>
      </c>
      <c r="H134" s="31">
        <f t="shared" si="4"/>
        <v>0.014050347222222221</v>
      </c>
      <c r="I134" s="31">
        <f>F134-INDEX($F$4:$F$745,MATCH(D134,$D$4:$D$745,0))</f>
        <v>0.006958680555555555</v>
      </c>
    </row>
    <row r="135" spans="1:9" ht="15" customHeight="1">
      <c r="A135" s="28">
        <v>132</v>
      </c>
      <c r="B135" s="44" t="s">
        <v>189</v>
      </c>
      <c r="C135" s="44" t="s">
        <v>236</v>
      </c>
      <c r="D135" s="40" t="s">
        <v>264</v>
      </c>
      <c r="E135" s="44" t="s">
        <v>265</v>
      </c>
      <c r="F135" s="45">
        <v>0.03874942129629629</v>
      </c>
      <c r="G135" s="28" t="str">
        <f t="shared" si="5"/>
        <v>6.34/km</v>
      </c>
      <c r="H135" s="31">
        <f t="shared" si="4"/>
        <v>0.014160879629629624</v>
      </c>
      <c r="I135" s="31">
        <f>F135-INDEX($F$4:$F$745,MATCH(D135,$D$4:$D$745,0))</f>
        <v>0.012071990740740734</v>
      </c>
    </row>
    <row r="136" spans="1:9" ht="15" customHeight="1">
      <c r="A136" s="28">
        <v>133</v>
      </c>
      <c r="B136" s="44" t="s">
        <v>213</v>
      </c>
      <c r="C136" s="44" t="s">
        <v>239</v>
      </c>
      <c r="D136" s="40" t="s">
        <v>262</v>
      </c>
      <c r="E136" s="44" t="s">
        <v>0</v>
      </c>
      <c r="F136" s="45">
        <v>0.03895578703703704</v>
      </c>
      <c r="G136" s="28" t="str">
        <f t="shared" si="5"/>
        <v>6.36/km</v>
      </c>
      <c r="H136" s="31">
        <f t="shared" si="4"/>
        <v>0.01436724537037037</v>
      </c>
      <c r="I136" s="31">
        <f>F136-INDEX($F$4:$F$745,MATCH(D136,$D$4:$D$745,0))</f>
        <v>0.01436724537037037</v>
      </c>
    </row>
    <row r="137" spans="1:9" ht="15" customHeight="1">
      <c r="A137" s="28">
        <v>134</v>
      </c>
      <c r="B137" s="44" t="s">
        <v>45</v>
      </c>
      <c r="C137" s="44" t="s">
        <v>190</v>
      </c>
      <c r="D137" s="40" t="s">
        <v>271</v>
      </c>
      <c r="E137" s="44" t="s">
        <v>278</v>
      </c>
      <c r="F137" s="45">
        <v>0.039246875</v>
      </c>
      <c r="G137" s="28" t="str">
        <f t="shared" si="5"/>
        <v>6.39/km</v>
      </c>
      <c r="H137" s="31">
        <f aca="true" t="shared" si="6" ref="H137:H157">F137-$F$4</f>
        <v>0.014658333333333332</v>
      </c>
      <c r="I137" s="31">
        <f>F137-INDEX($F$4:$F$745,MATCH(D137,$D$4:$D$745,0))</f>
        <v>0.009353125000000004</v>
      </c>
    </row>
    <row r="138" spans="1:9" ht="15" customHeight="1">
      <c r="A138" s="28">
        <v>135</v>
      </c>
      <c r="B138" s="44" t="s">
        <v>191</v>
      </c>
      <c r="C138" s="44" t="s">
        <v>284</v>
      </c>
      <c r="D138" s="40" t="s">
        <v>259</v>
      </c>
      <c r="E138" s="44" t="s">
        <v>1</v>
      </c>
      <c r="F138" s="45">
        <v>0.039387268518518516</v>
      </c>
      <c r="G138" s="28" t="str">
        <f t="shared" si="5"/>
        <v>6.40/km</v>
      </c>
      <c r="H138" s="31">
        <f t="shared" si="6"/>
        <v>0.014798726851851848</v>
      </c>
      <c r="I138" s="31">
        <f>F138-INDEX($F$4:$F$745,MATCH(D138,$D$4:$D$745,0))</f>
        <v>0.011222916666666662</v>
      </c>
    </row>
    <row r="139" spans="1:9" ht="15" customHeight="1">
      <c r="A139" s="28">
        <v>136</v>
      </c>
      <c r="B139" s="44" t="s">
        <v>192</v>
      </c>
      <c r="C139" s="44" t="s">
        <v>249</v>
      </c>
      <c r="D139" s="40" t="s">
        <v>261</v>
      </c>
      <c r="E139" s="44" t="s">
        <v>35</v>
      </c>
      <c r="F139" s="45">
        <v>0.03939398148148148</v>
      </c>
      <c r="G139" s="28" t="str">
        <f t="shared" si="5"/>
        <v>6.40/km</v>
      </c>
      <c r="H139" s="31">
        <f t="shared" si="6"/>
        <v>0.014805439814814813</v>
      </c>
      <c r="I139" s="31">
        <f>F139-INDEX($F$4:$F$745,MATCH(D139,$D$4:$D$745,0))</f>
        <v>0.013490509259259258</v>
      </c>
    </row>
    <row r="140" spans="1:9" ht="15" customHeight="1">
      <c r="A140" s="28">
        <v>137</v>
      </c>
      <c r="B140" s="44" t="s">
        <v>193</v>
      </c>
      <c r="C140" s="44" t="s">
        <v>279</v>
      </c>
      <c r="D140" s="40" t="s">
        <v>264</v>
      </c>
      <c r="E140" s="44" t="s">
        <v>260</v>
      </c>
      <c r="F140" s="45">
        <v>0.03951782407407407</v>
      </c>
      <c r="G140" s="28" t="str">
        <f t="shared" si="5"/>
        <v>6.42/km</v>
      </c>
      <c r="H140" s="31">
        <f t="shared" si="6"/>
        <v>0.014929282407407405</v>
      </c>
      <c r="I140" s="31">
        <f>F140-INDEX($F$4:$F$745,MATCH(D140,$D$4:$D$745,0))</f>
        <v>0.012840393518518515</v>
      </c>
    </row>
    <row r="141" spans="1:9" ht="15" customHeight="1">
      <c r="A141" s="28">
        <v>138</v>
      </c>
      <c r="B141" s="44" t="s">
        <v>194</v>
      </c>
      <c r="C141" s="44" t="s">
        <v>12</v>
      </c>
      <c r="D141" s="40" t="s">
        <v>273</v>
      </c>
      <c r="E141" s="44" t="s">
        <v>260</v>
      </c>
      <c r="F141" s="45">
        <v>0.03996701388888889</v>
      </c>
      <c r="G141" s="28" t="str">
        <f t="shared" si="5"/>
        <v>6.46/km</v>
      </c>
      <c r="H141" s="31">
        <f t="shared" si="6"/>
        <v>0.01537847222222222</v>
      </c>
      <c r="I141" s="31">
        <f>F141-INDEX($F$4:$F$745,MATCH(D141,$D$4:$D$745,0))</f>
        <v>0.0077915509259259205</v>
      </c>
    </row>
    <row r="142" spans="1:9" ht="15" customHeight="1">
      <c r="A142" s="28">
        <v>139</v>
      </c>
      <c r="B142" s="44" t="s">
        <v>195</v>
      </c>
      <c r="C142" s="44" t="s">
        <v>289</v>
      </c>
      <c r="D142" s="40" t="s">
        <v>259</v>
      </c>
      <c r="E142" s="44" t="s">
        <v>260</v>
      </c>
      <c r="F142" s="45">
        <v>0.040155439814814814</v>
      </c>
      <c r="G142" s="28" t="str">
        <f t="shared" si="5"/>
        <v>6.48/km</v>
      </c>
      <c r="H142" s="31">
        <f t="shared" si="6"/>
        <v>0.015566898148148146</v>
      </c>
      <c r="I142" s="31">
        <f>F142-INDEX($F$4:$F$745,MATCH(D142,$D$4:$D$745,0))</f>
        <v>0.01199108796296296</v>
      </c>
    </row>
    <row r="143" spans="1:9" ht="15" customHeight="1">
      <c r="A143" s="28">
        <v>140</v>
      </c>
      <c r="B143" s="44" t="s">
        <v>196</v>
      </c>
      <c r="C143" s="44" t="s">
        <v>110</v>
      </c>
      <c r="D143" s="40" t="s">
        <v>264</v>
      </c>
      <c r="E143" s="44" t="s">
        <v>35</v>
      </c>
      <c r="F143" s="45">
        <v>0.04041377314814815</v>
      </c>
      <c r="G143" s="28" t="str">
        <f t="shared" si="5"/>
        <v>6.51/km</v>
      </c>
      <c r="H143" s="31">
        <f t="shared" si="6"/>
        <v>0.01582523148148148</v>
      </c>
      <c r="I143" s="31">
        <f>F143-INDEX($F$4:$F$745,MATCH(D143,$D$4:$D$745,0))</f>
        <v>0.013736342592592588</v>
      </c>
    </row>
    <row r="144" spans="1:9" ht="15" customHeight="1">
      <c r="A144" s="28">
        <v>141</v>
      </c>
      <c r="B144" s="44" t="s">
        <v>162</v>
      </c>
      <c r="C144" s="44" t="s">
        <v>197</v>
      </c>
      <c r="D144" s="40" t="s">
        <v>271</v>
      </c>
      <c r="E144" s="44" t="s">
        <v>198</v>
      </c>
      <c r="F144" s="45">
        <v>0.04060219907407407</v>
      </c>
      <c r="G144" s="28" t="str">
        <f t="shared" si="5"/>
        <v>6.53/km</v>
      </c>
      <c r="H144" s="31">
        <f t="shared" si="6"/>
        <v>0.016013657407407404</v>
      </c>
      <c r="I144" s="31">
        <f>F144-INDEX($F$4:$F$745,MATCH(D144,$D$4:$D$745,0))</f>
        <v>0.010708449074074075</v>
      </c>
    </row>
    <row r="145" spans="1:9" ht="15" customHeight="1">
      <c r="A145" s="28">
        <v>142</v>
      </c>
      <c r="B145" s="44" t="s">
        <v>199</v>
      </c>
      <c r="C145" s="44" t="s">
        <v>285</v>
      </c>
      <c r="D145" s="28" t="s">
        <v>259</v>
      </c>
      <c r="E145" s="44" t="s">
        <v>277</v>
      </c>
      <c r="F145" s="45">
        <v>0.04070925925925926</v>
      </c>
      <c r="G145" s="28" t="str">
        <f t="shared" si="5"/>
        <v>6.54/km</v>
      </c>
      <c r="H145" s="31">
        <f t="shared" si="6"/>
        <v>0.01612071759259259</v>
      </c>
      <c r="I145" s="31">
        <f>F145-INDEX($F$4:$F$745,MATCH(D145,$D$4:$D$745,0))</f>
        <v>0.012544907407407404</v>
      </c>
    </row>
    <row r="146" spans="1:9" ht="15" customHeight="1">
      <c r="A146" s="28">
        <v>143</v>
      </c>
      <c r="B146" s="44" t="s">
        <v>2</v>
      </c>
      <c r="C146" s="44" t="s">
        <v>290</v>
      </c>
      <c r="D146" s="40" t="s">
        <v>271</v>
      </c>
      <c r="E146" s="44" t="s">
        <v>90</v>
      </c>
      <c r="F146" s="45">
        <v>0.04092858796296297</v>
      </c>
      <c r="G146" s="28" t="str">
        <f t="shared" si="5"/>
        <v>6.56/km</v>
      </c>
      <c r="H146" s="31">
        <f t="shared" si="6"/>
        <v>0.0163400462962963</v>
      </c>
      <c r="I146" s="31">
        <f>F146-INDEX($F$4:$F$745,MATCH(D146,$D$4:$D$745,0))</f>
        <v>0.011034837962962972</v>
      </c>
    </row>
    <row r="147" spans="1:9" ht="15" customHeight="1">
      <c r="A147" s="28">
        <v>144</v>
      </c>
      <c r="B147" s="44" t="s">
        <v>183</v>
      </c>
      <c r="C147" s="44" t="s">
        <v>200</v>
      </c>
      <c r="D147" s="40" t="s">
        <v>17</v>
      </c>
      <c r="E147" s="44" t="s">
        <v>184</v>
      </c>
      <c r="F147" s="45">
        <v>0.04093344907407408</v>
      </c>
      <c r="G147" s="28" t="str">
        <f t="shared" si="5"/>
        <v>6.56/km</v>
      </c>
      <c r="H147" s="31">
        <f t="shared" si="6"/>
        <v>0.01634490740740741</v>
      </c>
      <c r="I147" s="31">
        <f>F147-INDEX($F$4:$F$745,MATCH(D147,$D$4:$D$745,0))</f>
        <v>0.009253240740740742</v>
      </c>
    </row>
    <row r="148" spans="1:9" ht="15" customHeight="1">
      <c r="A148" s="28">
        <v>145</v>
      </c>
      <c r="B148" s="44" t="s">
        <v>201</v>
      </c>
      <c r="C148" s="44" t="s">
        <v>295</v>
      </c>
      <c r="D148" s="40" t="s">
        <v>268</v>
      </c>
      <c r="E148" s="44" t="s">
        <v>37</v>
      </c>
      <c r="F148" s="45">
        <v>0.04167905092592592</v>
      </c>
      <c r="G148" s="28" t="str">
        <f t="shared" si="5"/>
        <v>7.04/km</v>
      </c>
      <c r="H148" s="31">
        <f t="shared" si="6"/>
        <v>0.017090509259259253</v>
      </c>
      <c r="I148" s="31">
        <f>F148-INDEX($F$4:$F$745,MATCH(D148,$D$4:$D$745,0))</f>
        <v>0.00798425925925926</v>
      </c>
    </row>
    <row r="149" spans="1:9" ht="15" customHeight="1">
      <c r="A149" s="28">
        <v>146</v>
      </c>
      <c r="B149" s="44" t="s">
        <v>202</v>
      </c>
      <c r="C149" s="44" t="s">
        <v>11</v>
      </c>
      <c r="D149" s="40" t="s">
        <v>273</v>
      </c>
      <c r="E149" s="44" t="s">
        <v>37</v>
      </c>
      <c r="F149" s="45">
        <v>0.0420474537037037</v>
      </c>
      <c r="G149" s="28" t="str">
        <f t="shared" si="5"/>
        <v>7.07/km</v>
      </c>
      <c r="H149" s="31">
        <f t="shared" si="6"/>
        <v>0.01745891203703703</v>
      </c>
      <c r="I149" s="31">
        <f>F149-INDEX($F$4:$F$745,MATCH(D149,$D$4:$D$745,0))</f>
        <v>0.00987199074074073</v>
      </c>
    </row>
    <row r="150" spans="1:9" ht="15" customHeight="1">
      <c r="A150" s="28">
        <v>147</v>
      </c>
      <c r="B150" s="44" t="s">
        <v>203</v>
      </c>
      <c r="C150" s="44" t="s">
        <v>188</v>
      </c>
      <c r="D150" s="40" t="s">
        <v>176</v>
      </c>
      <c r="E150" s="44" t="s">
        <v>90</v>
      </c>
      <c r="F150" s="45">
        <v>0.042875578703703704</v>
      </c>
      <c r="G150" s="28" t="str">
        <f t="shared" si="5"/>
        <v>7.16/km</v>
      </c>
      <c r="H150" s="31">
        <f t="shared" si="6"/>
        <v>0.018287037037037036</v>
      </c>
      <c r="I150" s="31">
        <f>F150-INDEX($F$4:$F$745,MATCH(D150,$D$4:$D$745,0))</f>
        <v>0.005203819444444445</v>
      </c>
    </row>
    <row r="151" spans="1:9" ht="15" customHeight="1">
      <c r="A151" s="28">
        <v>148</v>
      </c>
      <c r="B151" s="44" t="s">
        <v>26</v>
      </c>
      <c r="C151" s="44" t="s">
        <v>283</v>
      </c>
      <c r="D151" s="40" t="s">
        <v>264</v>
      </c>
      <c r="E151" s="44" t="s">
        <v>35</v>
      </c>
      <c r="F151" s="45">
        <v>0.043334722222222226</v>
      </c>
      <c r="G151" s="28" t="str">
        <f t="shared" si="5"/>
        <v>7.20/km</v>
      </c>
      <c r="H151" s="31">
        <f t="shared" si="6"/>
        <v>0.018746180555555558</v>
      </c>
      <c r="I151" s="31">
        <f>F151-INDEX($F$4:$F$745,MATCH(D151,$D$4:$D$745,0))</f>
        <v>0.016657291666666667</v>
      </c>
    </row>
    <row r="152" spans="1:9" ht="15" customHeight="1">
      <c r="A152" s="28">
        <v>149</v>
      </c>
      <c r="B152" s="44" t="s">
        <v>204</v>
      </c>
      <c r="C152" s="44" t="s">
        <v>243</v>
      </c>
      <c r="D152" s="28" t="s">
        <v>270</v>
      </c>
      <c r="E152" s="44" t="s">
        <v>205</v>
      </c>
      <c r="F152" s="45">
        <v>0.04359039351851852</v>
      </c>
      <c r="G152" s="28" t="str">
        <f t="shared" si="5"/>
        <v>7.23/km</v>
      </c>
      <c r="H152" s="31">
        <f t="shared" si="6"/>
        <v>0.01900185185185185</v>
      </c>
      <c r="I152" s="31">
        <f>F152-INDEX($F$4:$F$745,MATCH(D152,$D$4:$D$745,0))</f>
        <v>0.012339120370370368</v>
      </c>
    </row>
    <row r="153" spans="1:9" ht="15" customHeight="1">
      <c r="A153" s="28">
        <v>150</v>
      </c>
      <c r="B153" s="44" t="s">
        <v>206</v>
      </c>
      <c r="C153" s="44" t="s">
        <v>207</v>
      </c>
      <c r="D153" s="40" t="s">
        <v>270</v>
      </c>
      <c r="E153" s="44" t="s">
        <v>265</v>
      </c>
      <c r="F153" s="45">
        <v>0.04392650462962963</v>
      </c>
      <c r="G153" s="28" t="str">
        <f t="shared" si="5"/>
        <v>7.26/km</v>
      </c>
      <c r="H153" s="31">
        <f t="shared" si="6"/>
        <v>0.019337962962962963</v>
      </c>
      <c r="I153" s="31">
        <f>F153-INDEX($F$4:$F$745,MATCH(D153,$D$4:$D$745,0))</f>
        <v>0.012675231481481482</v>
      </c>
    </row>
    <row r="154" spans="1:9" ht="15" customHeight="1">
      <c r="A154" s="28">
        <v>151</v>
      </c>
      <c r="B154" s="44" t="s">
        <v>303</v>
      </c>
      <c r="C154" s="44" t="s">
        <v>304</v>
      </c>
      <c r="D154" s="28" t="s">
        <v>17</v>
      </c>
      <c r="E154" s="44" t="s">
        <v>208</v>
      </c>
      <c r="F154" s="45">
        <v>0.044782060185185185</v>
      </c>
      <c r="G154" s="28" t="str">
        <f t="shared" si="5"/>
        <v>7.35/km</v>
      </c>
      <c r="H154" s="31">
        <f t="shared" si="6"/>
        <v>0.020193518518518517</v>
      </c>
      <c r="I154" s="31">
        <f>F154-INDEX($F$4:$F$745,MATCH(D154,$D$4:$D$745,0))</f>
        <v>0.01310185185185185</v>
      </c>
    </row>
    <row r="155" spans="1:9" ht="15" customHeight="1">
      <c r="A155" s="28">
        <v>152</v>
      </c>
      <c r="B155" s="44" t="s">
        <v>301</v>
      </c>
      <c r="C155" s="44" t="s">
        <v>280</v>
      </c>
      <c r="D155" s="28" t="s">
        <v>271</v>
      </c>
      <c r="E155" s="44" t="s">
        <v>208</v>
      </c>
      <c r="F155" s="45">
        <v>0.04522615740740741</v>
      </c>
      <c r="G155" s="28" t="str">
        <f t="shared" si="5"/>
        <v>7.40/km</v>
      </c>
      <c r="H155" s="31">
        <f t="shared" si="6"/>
        <v>0.02063761574074074</v>
      </c>
      <c r="I155" s="31">
        <f>F155-INDEX($F$4:$F$745,MATCH(D155,$D$4:$D$745,0))</f>
        <v>0.015332407407407413</v>
      </c>
    </row>
    <row r="156" spans="1:9" ht="15" customHeight="1">
      <c r="A156" s="28">
        <v>153</v>
      </c>
      <c r="B156" s="44" t="s">
        <v>305</v>
      </c>
      <c r="C156" s="44" t="s">
        <v>306</v>
      </c>
      <c r="D156" s="28" t="s">
        <v>17</v>
      </c>
      <c r="E156" s="44" t="s">
        <v>209</v>
      </c>
      <c r="F156" s="45">
        <v>0.048651736111111114</v>
      </c>
      <c r="G156" s="28" t="str">
        <f t="shared" si="5"/>
        <v>8.15/km</v>
      </c>
      <c r="H156" s="31">
        <f t="shared" si="6"/>
        <v>0.024063194444444446</v>
      </c>
      <c r="I156" s="31">
        <f>F156-INDEX($F$4:$F$745,MATCH(D156,$D$4:$D$745,0))</f>
        <v>0.01697152777777778</v>
      </c>
    </row>
    <row r="157" spans="1:9" ht="15" customHeight="1">
      <c r="A157" s="15">
        <v>154</v>
      </c>
      <c r="B157" s="46" t="s">
        <v>210</v>
      </c>
      <c r="C157" s="46" t="s">
        <v>247</v>
      </c>
      <c r="D157" s="41" t="s">
        <v>262</v>
      </c>
      <c r="E157" s="46" t="s">
        <v>266</v>
      </c>
      <c r="F157" s="47">
        <v>0.04865694444444444</v>
      </c>
      <c r="G157" s="15" t="str">
        <f t="shared" si="5"/>
        <v>8.15/km</v>
      </c>
      <c r="H157" s="33">
        <f t="shared" si="6"/>
        <v>0.024068402777777772</v>
      </c>
      <c r="I157" s="33">
        <f>F157-INDEX($F$4:$F$745,MATCH(D157,$D$4:$D$745,0))</f>
        <v>0.024068402777777772</v>
      </c>
    </row>
  </sheetData>
  <autoFilter ref="A3:I15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workbookViewId="0" topLeftCell="A1">
      <selection activeCell="B13" sqref="B13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0" t="str">
        <f>Individuale!A1</f>
        <v>Salifaggeta 3ª edizione</v>
      </c>
      <c r="B1" s="21"/>
      <c r="C1" s="22"/>
    </row>
    <row r="2" spans="1:3" ht="33" customHeight="1">
      <c r="A2" s="23" t="str">
        <f>Individuale!A2&amp;" km. "&amp;Individuale!I2</f>
        <v>Soriano del Cimino (VT) Italia - Sabato 23/07/2011 km. 8,5</v>
      </c>
      <c r="B2" s="24"/>
      <c r="C2" s="25"/>
    </row>
    <row r="3" spans="1:3" ht="24.75" customHeight="1">
      <c r="A3" s="13" t="s">
        <v>217</v>
      </c>
      <c r="B3" s="9" t="s">
        <v>221</v>
      </c>
      <c r="C3" s="9" t="s">
        <v>226</v>
      </c>
    </row>
    <row r="4" spans="1:3" ht="15" customHeight="1">
      <c r="A4" s="14">
        <v>1</v>
      </c>
      <c r="B4" s="26" t="s">
        <v>35</v>
      </c>
      <c r="C4" s="37">
        <v>21</v>
      </c>
    </row>
    <row r="5" spans="1:3" ht="15" customHeight="1">
      <c r="A5" s="28">
        <v>2</v>
      </c>
      <c r="B5" s="30" t="s">
        <v>260</v>
      </c>
      <c r="C5" s="38">
        <v>17</v>
      </c>
    </row>
    <row r="6" spans="1:3" ht="15" customHeight="1">
      <c r="A6" s="28">
        <v>3</v>
      </c>
      <c r="B6" s="30" t="s">
        <v>90</v>
      </c>
      <c r="C6" s="38">
        <v>13</v>
      </c>
    </row>
    <row r="7" spans="1:3" ht="15" customHeight="1">
      <c r="A7" s="28">
        <v>4</v>
      </c>
      <c r="B7" s="30" t="s">
        <v>37</v>
      </c>
      <c r="C7" s="38">
        <v>9</v>
      </c>
    </row>
    <row r="8" spans="1:3" ht="15" customHeight="1">
      <c r="A8" s="28">
        <v>5</v>
      </c>
      <c r="B8" s="30" t="s">
        <v>263</v>
      </c>
      <c r="C8" s="38">
        <v>8</v>
      </c>
    </row>
    <row r="9" spans="1:3" ht="15" customHeight="1">
      <c r="A9" s="28">
        <v>6</v>
      </c>
      <c r="B9" s="30" t="s">
        <v>56</v>
      </c>
      <c r="C9" s="38">
        <v>8</v>
      </c>
    </row>
    <row r="10" spans="1:3" ht="15" customHeight="1">
      <c r="A10" s="28">
        <v>7</v>
      </c>
      <c r="B10" s="30" t="s">
        <v>266</v>
      </c>
      <c r="C10" s="38">
        <v>6</v>
      </c>
    </row>
    <row r="11" spans="1:3" ht="15" customHeight="1">
      <c r="A11" s="28">
        <v>8</v>
      </c>
      <c r="B11" s="30" t="s">
        <v>277</v>
      </c>
      <c r="C11" s="38">
        <v>5</v>
      </c>
    </row>
    <row r="12" spans="1:3" ht="15" customHeight="1">
      <c r="A12" s="28">
        <v>9</v>
      </c>
      <c r="B12" s="30" t="s">
        <v>0</v>
      </c>
      <c r="C12" s="38">
        <v>4</v>
      </c>
    </row>
    <row r="13" spans="1:3" ht="15" customHeight="1">
      <c r="A13" s="28">
        <v>10</v>
      </c>
      <c r="B13" s="30" t="s">
        <v>98</v>
      </c>
      <c r="C13" s="38">
        <v>3</v>
      </c>
    </row>
    <row r="14" spans="1:3" ht="15" customHeight="1">
      <c r="A14" s="28">
        <v>11</v>
      </c>
      <c r="B14" s="30" t="s">
        <v>50</v>
      </c>
      <c r="C14" s="38">
        <v>3</v>
      </c>
    </row>
    <row r="15" spans="1:3" ht="15" customHeight="1">
      <c r="A15" s="28">
        <v>12</v>
      </c>
      <c r="B15" s="30" t="s">
        <v>276</v>
      </c>
      <c r="C15" s="38">
        <v>3</v>
      </c>
    </row>
    <row r="16" spans="1:3" ht="15" customHeight="1">
      <c r="A16" s="28">
        <v>13</v>
      </c>
      <c r="B16" s="30" t="s">
        <v>265</v>
      </c>
      <c r="C16" s="38">
        <v>3</v>
      </c>
    </row>
    <row r="17" spans="1:3" ht="15" customHeight="1">
      <c r="A17" s="28">
        <v>14</v>
      </c>
      <c r="B17" s="30" t="s">
        <v>269</v>
      </c>
      <c r="C17" s="38">
        <v>3</v>
      </c>
    </row>
    <row r="18" spans="1:3" ht="15" customHeight="1">
      <c r="A18" s="28">
        <v>15</v>
      </c>
      <c r="B18" s="30" t="s">
        <v>267</v>
      </c>
      <c r="C18" s="38">
        <v>3</v>
      </c>
    </row>
    <row r="19" spans="1:3" ht="15" customHeight="1">
      <c r="A19" s="28">
        <v>16</v>
      </c>
      <c r="B19" s="30" t="s">
        <v>1</v>
      </c>
      <c r="C19" s="38">
        <v>2</v>
      </c>
    </row>
    <row r="20" spans="1:3" ht="15" customHeight="1">
      <c r="A20" s="28">
        <v>17</v>
      </c>
      <c r="B20" s="30" t="s">
        <v>54</v>
      </c>
      <c r="C20" s="38">
        <v>2</v>
      </c>
    </row>
    <row r="21" spans="1:3" ht="15" customHeight="1">
      <c r="A21" s="28">
        <v>18</v>
      </c>
      <c r="B21" s="30" t="s">
        <v>278</v>
      </c>
      <c r="C21" s="38">
        <v>2</v>
      </c>
    </row>
    <row r="22" spans="1:3" ht="15" customHeight="1">
      <c r="A22" s="28">
        <v>19</v>
      </c>
      <c r="B22" s="30" t="s">
        <v>272</v>
      </c>
      <c r="C22" s="38">
        <v>2</v>
      </c>
    </row>
    <row r="23" spans="1:3" ht="15" customHeight="1">
      <c r="A23" s="28">
        <v>20</v>
      </c>
      <c r="B23" s="30" t="s">
        <v>112</v>
      </c>
      <c r="C23" s="38">
        <v>2</v>
      </c>
    </row>
    <row r="24" spans="1:3" ht="15" customHeight="1">
      <c r="A24" s="28">
        <v>21</v>
      </c>
      <c r="B24" s="30" t="s">
        <v>18</v>
      </c>
      <c r="C24" s="38">
        <v>2</v>
      </c>
    </row>
    <row r="25" spans="1:3" ht="15" customHeight="1">
      <c r="A25" s="28">
        <v>22</v>
      </c>
      <c r="B25" s="30" t="s">
        <v>184</v>
      </c>
      <c r="C25" s="38">
        <v>2</v>
      </c>
    </row>
    <row r="26" spans="1:3" ht="15" customHeight="1">
      <c r="A26" s="28">
        <v>23</v>
      </c>
      <c r="B26" s="30" t="s">
        <v>79</v>
      </c>
      <c r="C26" s="38">
        <v>2</v>
      </c>
    </row>
    <row r="27" spans="1:3" ht="15" customHeight="1">
      <c r="A27" s="28">
        <v>24</v>
      </c>
      <c r="B27" s="30" t="s">
        <v>208</v>
      </c>
      <c r="C27" s="38">
        <v>2</v>
      </c>
    </row>
    <row r="28" spans="1:3" ht="15" customHeight="1">
      <c r="A28" s="28">
        <v>25</v>
      </c>
      <c r="B28" s="30" t="s">
        <v>178</v>
      </c>
      <c r="C28" s="38">
        <v>1</v>
      </c>
    </row>
    <row r="29" spans="1:3" ht="15" customHeight="1">
      <c r="A29" s="16">
        <v>26</v>
      </c>
      <c r="B29" s="35" t="s">
        <v>245</v>
      </c>
      <c r="C29" s="36">
        <v>1</v>
      </c>
    </row>
    <row r="30" spans="1:3" ht="15" customHeight="1">
      <c r="A30" s="28">
        <v>27</v>
      </c>
      <c r="B30" s="30" t="s">
        <v>75</v>
      </c>
      <c r="C30" s="38">
        <v>1</v>
      </c>
    </row>
    <row r="31" spans="1:3" ht="15" customHeight="1">
      <c r="A31" s="28">
        <v>28</v>
      </c>
      <c r="B31" s="30" t="s">
        <v>107</v>
      </c>
      <c r="C31" s="38">
        <v>1</v>
      </c>
    </row>
    <row r="32" spans="1:3" ht="15" customHeight="1">
      <c r="A32" s="28">
        <v>29</v>
      </c>
      <c r="B32" s="30" t="s">
        <v>25</v>
      </c>
      <c r="C32" s="38">
        <v>1</v>
      </c>
    </row>
    <row r="33" spans="1:3" ht="15" customHeight="1">
      <c r="A33" s="28">
        <v>30</v>
      </c>
      <c r="B33" s="30" t="s">
        <v>111</v>
      </c>
      <c r="C33" s="38">
        <v>1</v>
      </c>
    </row>
    <row r="34" spans="1:3" ht="15" customHeight="1">
      <c r="A34" s="28">
        <v>31</v>
      </c>
      <c r="B34" s="30" t="s">
        <v>142</v>
      </c>
      <c r="C34" s="38">
        <v>1</v>
      </c>
    </row>
    <row r="35" spans="1:3" ht="15" customHeight="1">
      <c r="A35" s="28">
        <v>32</v>
      </c>
      <c r="B35" s="30" t="s">
        <v>43</v>
      </c>
      <c r="C35" s="38">
        <v>1</v>
      </c>
    </row>
    <row r="36" spans="1:3" ht="15" customHeight="1">
      <c r="A36" s="28">
        <v>33</v>
      </c>
      <c r="B36" s="30" t="s">
        <v>123</v>
      </c>
      <c r="C36" s="38">
        <v>1</v>
      </c>
    </row>
    <row r="37" spans="1:3" ht="15" customHeight="1">
      <c r="A37" s="28">
        <v>34</v>
      </c>
      <c r="B37" s="30" t="s">
        <v>205</v>
      </c>
      <c r="C37" s="38">
        <v>1</v>
      </c>
    </row>
    <row r="38" spans="1:3" ht="15" customHeight="1">
      <c r="A38" s="28">
        <v>35</v>
      </c>
      <c r="B38" s="30" t="s">
        <v>30</v>
      </c>
      <c r="C38" s="38">
        <v>1</v>
      </c>
    </row>
    <row r="39" spans="1:3" ht="15" customHeight="1">
      <c r="A39" s="28">
        <v>36</v>
      </c>
      <c r="B39" s="30" t="s">
        <v>53</v>
      </c>
      <c r="C39" s="38">
        <v>1</v>
      </c>
    </row>
    <row r="40" spans="1:3" ht="15" customHeight="1">
      <c r="A40" s="28">
        <v>37</v>
      </c>
      <c r="B40" s="30" t="s">
        <v>20</v>
      </c>
      <c r="C40" s="38">
        <v>1</v>
      </c>
    </row>
    <row r="41" spans="1:3" ht="15" customHeight="1">
      <c r="A41" s="28">
        <v>38</v>
      </c>
      <c r="B41" s="30" t="s">
        <v>274</v>
      </c>
      <c r="C41" s="38">
        <v>1</v>
      </c>
    </row>
    <row r="42" spans="1:3" ht="15" customHeight="1">
      <c r="A42" s="28">
        <v>39</v>
      </c>
      <c r="B42" s="30" t="s">
        <v>32</v>
      </c>
      <c r="C42" s="38">
        <v>1</v>
      </c>
    </row>
    <row r="43" spans="1:3" ht="15" customHeight="1">
      <c r="A43" s="28">
        <v>40</v>
      </c>
      <c r="B43" s="30" t="s">
        <v>159</v>
      </c>
      <c r="C43" s="38">
        <v>1</v>
      </c>
    </row>
    <row r="44" spans="1:3" ht="15" customHeight="1">
      <c r="A44" s="28">
        <v>41</v>
      </c>
      <c r="B44" s="30" t="s">
        <v>151</v>
      </c>
      <c r="C44" s="38">
        <v>1</v>
      </c>
    </row>
    <row r="45" spans="1:3" ht="15" customHeight="1">
      <c r="A45" s="28">
        <v>42</v>
      </c>
      <c r="B45" s="30" t="s">
        <v>42</v>
      </c>
      <c r="C45" s="38">
        <v>1</v>
      </c>
    </row>
    <row r="46" spans="1:3" ht="15" customHeight="1">
      <c r="A46" s="28">
        <v>43</v>
      </c>
      <c r="B46" s="30" t="s">
        <v>138</v>
      </c>
      <c r="C46" s="38">
        <v>1</v>
      </c>
    </row>
    <row r="47" spans="1:3" ht="15" customHeight="1">
      <c r="A47" s="28">
        <v>44</v>
      </c>
      <c r="B47" s="30" t="s">
        <v>136</v>
      </c>
      <c r="C47" s="38">
        <v>1</v>
      </c>
    </row>
    <row r="48" spans="1:3" ht="15" customHeight="1">
      <c r="A48" s="28">
        <v>45</v>
      </c>
      <c r="B48" s="30" t="s">
        <v>209</v>
      </c>
      <c r="C48" s="38">
        <v>1</v>
      </c>
    </row>
    <row r="49" spans="1:3" ht="15" customHeight="1">
      <c r="A49" s="28">
        <v>46</v>
      </c>
      <c r="B49" s="30" t="s">
        <v>71</v>
      </c>
      <c r="C49" s="38">
        <v>1</v>
      </c>
    </row>
    <row r="50" spans="1:3" ht="15" customHeight="1">
      <c r="A50" s="28">
        <v>47</v>
      </c>
      <c r="B50" s="30" t="s">
        <v>39</v>
      </c>
      <c r="C50" s="38">
        <v>1</v>
      </c>
    </row>
    <row r="51" spans="1:3" ht="15" customHeight="1">
      <c r="A51" s="28">
        <v>48</v>
      </c>
      <c r="B51" s="30" t="s">
        <v>129</v>
      </c>
      <c r="C51" s="38">
        <v>1</v>
      </c>
    </row>
    <row r="52" spans="1:3" ht="15" customHeight="1">
      <c r="A52" s="28">
        <v>49</v>
      </c>
      <c r="B52" s="30" t="s">
        <v>81</v>
      </c>
      <c r="C52" s="38">
        <v>1</v>
      </c>
    </row>
    <row r="53" spans="1:3" ht="15" customHeight="1">
      <c r="A53" s="28">
        <v>50</v>
      </c>
      <c r="B53" s="30" t="s">
        <v>153</v>
      </c>
      <c r="C53" s="38">
        <v>1</v>
      </c>
    </row>
    <row r="54" spans="1:3" ht="15" customHeight="1">
      <c r="A54" s="15">
        <v>51</v>
      </c>
      <c r="B54" s="32" t="s">
        <v>198</v>
      </c>
      <c r="C54" s="39">
        <v>1</v>
      </c>
    </row>
    <row r="55" ht="12.75">
      <c r="C55" s="2">
        <f>SUM(C4:C54)</f>
        <v>154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2011-08-17T15:02:54Z</dcterms:modified>
  <cp:category/>
  <cp:version/>
  <cp:contentType/>
  <cp:contentStatus/>
</cp:coreProperties>
</file>