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Generale" sheetId="1" r:id="rId1"/>
    <sheet name="Bancari" sheetId="2" r:id="rId2"/>
    <sheet name="Squadre" sheetId="3" r:id="rId3"/>
  </sheets>
  <definedNames>
    <definedName name="_xlnm.Print_Titles" localSheetId="1">'Bancari'!$1:$3</definedName>
    <definedName name="_xlnm._FilterDatabase" localSheetId="1" hidden="1">'Bancari'!$A$3:$I$139</definedName>
    <definedName name="_xlnm._FilterDatabase" localSheetId="0" hidden="1">'Generale'!$A$3:$I$79</definedName>
    <definedName name="_xlnm.Print_Titles" localSheetId="2">'Squadre'!$1:$3</definedName>
  </definedNames>
  <calcPr fullCalcOnLoad="1"/>
</workbook>
</file>

<file path=xl/sharedStrings.xml><?xml version="1.0" encoding="utf-8"?>
<sst xmlns="http://schemas.openxmlformats.org/spreadsheetml/2006/main" count="582" uniqueCount="167">
  <si>
    <r>
      <t xml:space="preserve">Cross Interbancario </t>
    </r>
    <r>
      <rPr>
        <i/>
        <sz val="18"/>
        <rFont val="Arial"/>
        <family val="2"/>
      </rPr>
      <t>38ª edizione</t>
    </r>
  </si>
  <si>
    <t>Roma (RM) Italia - Domenica 28/11/2010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</si>
  <si>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</si>
  <si>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</si>
  <si>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</si>
  <si>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</si>
  <si>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</si>
  <si>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</si>
  <si>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</si>
  <si>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</si>
  <si>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</si>
  <si>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</si>
  <si>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Valenti</t>
  </si>
  <si>
    <t>Ivan</t>
  </si>
  <si>
    <t>G</t>
  </si>
  <si>
    <t>Fiamme Gialle</t>
  </si>
  <si>
    <t>Bernardini</t>
  </si>
  <si>
    <t>Luciano</t>
  </si>
  <si>
    <t>C</t>
  </si>
  <si>
    <t>Banca d'Italia</t>
  </si>
  <si>
    <t>Cappelli</t>
  </si>
  <si>
    <t>Andrea</t>
  </si>
  <si>
    <t>U.S. Roma 83</t>
  </si>
  <si>
    <t>Marchesini</t>
  </si>
  <si>
    <t>Massimo</t>
  </si>
  <si>
    <t>B</t>
  </si>
  <si>
    <t>Santoponte</t>
  </si>
  <si>
    <t>Danilo</t>
  </si>
  <si>
    <t>Zinni</t>
  </si>
  <si>
    <t>Fernando</t>
  </si>
  <si>
    <t>Roma Road Runners</t>
  </si>
  <si>
    <t>Tomassi</t>
  </si>
  <si>
    <t>Marco</t>
  </si>
  <si>
    <t>A</t>
  </si>
  <si>
    <t>A.S.D. Podistica Solidarietà</t>
  </si>
  <si>
    <t>Cerami</t>
  </si>
  <si>
    <t>Francesco</t>
  </si>
  <si>
    <t>Iadeluca</t>
  </si>
  <si>
    <t>Augusto</t>
  </si>
  <si>
    <t>Salvatori</t>
  </si>
  <si>
    <t>Alessandro</t>
  </si>
  <si>
    <t>Federici</t>
  </si>
  <si>
    <t>Stefano</t>
  </si>
  <si>
    <t>A.S.D. Dei Marsi</t>
  </si>
  <si>
    <t>Crivellaro</t>
  </si>
  <si>
    <t>Enrico</t>
  </si>
  <si>
    <t>LBM Sport</t>
  </si>
  <si>
    <t>Cignitti</t>
  </si>
  <si>
    <t>Mario</t>
  </si>
  <si>
    <t>Banca Popolare di Roma</t>
  </si>
  <si>
    <t>Mantovani</t>
  </si>
  <si>
    <t>Patric</t>
  </si>
  <si>
    <t>Banca Popolare di Aprilia</t>
  </si>
  <si>
    <t>Rocchi</t>
  </si>
  <si>
    <t>Fabio</t>
  </si>
  <si>
    <t>Intesa San Paolo</t>
  </si>
  <si>
    <t>Arigoni</t>
  </si>
  <si>
    <t>Fedeli</t>
  </si>
  <si>
    <t>Roberto</t>
  </si>
  <si>
    <t>Holwerger</t>
  </si>
  <si>
    <t>Daniele</t>
  </si>
  <si>
    <t>Cassa di Risparmio di Parma</t>
  </si>
  <si>
    <t>De Bonus</t>
  </si>
  <si>
    <t>Unicredit</t>
  </si>
  <si>
    <t>Pelonara</t>
  </si>
  <si>
    <t>Gino</t>
  </si>
  <si>
    <t>E</t>
  </si>
  <si>
    <t>Mendolia</t>
  </si>
  <si>
    <t>Mauro</t>
  </si>
  <si>
    <t>Cirulli</t>
  </si>
  <si>
    <t>Gianni</t>
  </si>
  <si>
    <t>Cat Sport</t>
  </si>
  <si>
    <t>Quaranta</t>
  </si>
  <si>
    <t>Natalino</t>
  </si>
  <si>
    <t>Loreti</t>
  </si>
  <si>
    <t>Luca</t>
  </si>
  <si>
    <t>Atletico Uisp Monterotondo</t>
  </si>
  <si>
    <t>Grasso</t>
  </si>
  <si>
    <t>Giuseppe</t>
  </si>
  <si>
    <t>D</t>
  </si>
  <si>
    <t>Cecchini</t>
  </si>
  <si>
    <t>Paolo</t>
  </si>
  <si>
    <t>Cerasa</t>
  </si>
  <si>
    <t>BNL</t>
  </si>
  <si>
    <t>Cannizzaro</t>
  </si>
  <si>
    <t>Carrozza</t>
  </si>
  <si>
    <t>Antonio</t>
  </si>
  <si>
    <t>Atletica La Sbarra</t>
  </si>
  <si>
    <t>Pozzi</t>
  </si>
  <si>
    <t>Fausto</t>
  </si>
  <si>
    <t>Pretto</t>
  </si>
  <si>
    <t>Carlo</t>
  </si>
  <si>
    <t>Pizzi</t>
  </si>
  <si>
    <t>Cappabianca</t>
  </si>
  <si>
    <t>Fantozzi</t>
  </si>
  <si>
    <t>Angelo</t>
  </si>
  <si>
    <t>Foglia Manzillo</t>
  </si>
  <si>
    <t>Savini</t>
  </si>
  <si>
    <t>Gloria</t>
  </si>
  <si>
    <t>FC</t>
  </si>
  <si>
    <t>Libertini</t>
  </si>
  <si>
    <t>Giovanni</t>
  </si>
  <si>
    <t>Cassanora</t>
  </si>
  <si>
    <t>Stenano</t>
  </si>
  <si>
    <t>Riccardi</t>
  </si>
  <si>
    <t>Agostini</t>
  </si>
  <si>
    <t>Cinzia</t>
  </si>
  <si>
    <t>Zeppa</t>
  </si>
  <si>
    <t>Fabrizio</t>
  </si>
  <si>
    <t>Iannucci</t>
  </si>
  <si>
    <t>Vittorio</t>
  </si>
  <si>
    <t>Corrias</t>
  </si>
  <si>
    <t>Giorgio</t>
  </si>
  <si>
    <t>Petruzzelli</t>
  </si>
  <si>
    <t>Banco di Brescia</t>
  </si>
  <si>
    <t>Celani</t>
  </si>
  <si>
    <t>Iacoponi</t>
  </si>
  <si>
    <t>Gruppo Sportivo Castello</t>
  </si>
  <si>
    <t>Chiesa</t>
  </si>
  <si>
    <t>Renato</t>
  </si>
  <si>
    <t>Poli</t>
  </si>
  <si>
    <t>Riccardo</t>
  </si>
  <si>
    <t>Grossi</t>
  </si>
  <si>
    <t>Angelini</t>
  </si>
  <si>
    <t>Astori</t>
  </si>
  <si>
    <t>Achille</t>
  </si>
  <si>
    <t>Alessandrini</t>
  </si>
  <si>
    <t>Cremesi</t>
  </si>
  <si>
    <t>Iolanda</t>
  </si>
  <si>
    <t>Baccante</t>
  </si>
  <si>
    <t>Bancari Romani</t>
  </si>
  <si>
    <t>Tannoia</t>
  </si>
  <si>
    <t>Petrolini</t>
  </si>
  <si>
    <t>Lucia</t>
  </si>
  <si>
    <t>FB</t>
  </si>
  <si>
    <t>Maurizio</t>
  </si>
  <si>
    <t>Niso</t>
  </si>
  <si>
    <t>Domenico</t>
  </si>
  <si>
    <t>F</t>
  </si>
  <si>
    <t>Sandro</t>
  </si>
  <si>
    <t>Utzeri</t>
  </si>
  <si>
    <t>Lazzarini</t>
  </si>
  <si>
    <t>Lorena</t>
  </si>
  <si>
    <t>FA</t>
  </si>
  <si>
    <t>Rossi</t>
  </si>
  <si>
    <t>Cappellini</t>
  </si>
  <si>
    <t>Tiziana</t>
  </si>
  <si>
    <t>Moira</t>
  </si>
  <si>
    <t>Quattropani</t>
  </si>
  <si>
    <t>Salvatore</t>
  </si>
  <si>
    <t>Forte</t>
  </si>
  <si>
    <t>Cozzi</t>
  </si>
  <si>
    <t>Piroli</t>
  </si>
  <si>
    <t>Eleonora</t>
  </si>
  <si>
    <t>Maria</t>
  </si>
  <si>
    <t>Giardino</t>
  </si>
  <si>
    <t>Tagliente</t>
  </si>
  <si>
    <t>Isotti</t>
  </si>
  <si>
    <t>Lazzari</t>
  </si>
  <si>
    <t>Romano</t>
  </si>
  <si>
    <t>Di Giorgio</t>
  </si>
  <si>
    <t>Organizz.</t>
  </si>
  <si>
    <t>Di Iasio</t>
  </si>
  <si>
    <t>Nicola</t>
  </si>
  <si>
    <t>Managò</t>
  </si>
  <si>
    <t>Vincenzo</t>
  </si>
  <si>
    <t>Punti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</si>
</sst>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"/>
    <numFmt numFmtId="166" formatCode="0"/>
    <numFmt numFmtId="167" formatCode="H:MM:SS"/>
    <numFmt numFmtId="168" formatCode="HH:MM:SS"/>
    <numFmt numFmtId="169" formatCode="#,##0"/>
  </numFmts>
  <fonts count="13">
    <font>
      <sz val="10"/>
      <name val="Arial"/>
      <family val="2"/>
    </font>
    <font>
      <b/>
      <sz val="18"/>
      <name val="Arial"/>
      <family val="2"/>
    </font>
    <font>
      <i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12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 vertical="center"/>
    </xf>
    <xf numFmtId="164" fontId="4" fillId="3" borderId="3" xfId="0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 wrapText="1"/>
    </xf>
    <xf numFmtId="164" fontId="7" fillId="2" borderId="5" xfId="0" applyFont="1" applyFill="1" applyBorder="1" applyAlignment="1">
      <alignment horizontal="center" vertical="center" wrapText="1"/>
    </xf>
    <xf numFmtId="164" fontId="0" fillId="0" borderId="6" xfId="0" applyFont="1" applyFill="1" applyBorder="1" applyAlignment="1">
      <alignment horizontal="center" vertical="center"/>
    </xf>
    <xf numFmtId="164" fontId="0" fillId="0" borderId="6" xfId="0" applyFont="1" applyFill="1" applyBorder="1" applyAlignment="1">
      <alignment vertical="center"/>
    </xf>
    <xf numFmtId="167" fontId="0" fillId="0" borderId="6" xfId="0" applyNumberFormat="1" applyFont="1" applyFill="1" applyBorder="1" applyAlignment="1">
      <alignment horizontal="center" vertical="center"/>
    </xf>
    <xf numFmtId="168" fontId="0" fillId="0" borderId="6" xfId="0" applyNumberFormat="1" applyFont="1" applyFill="1" applyBorder="1" applyAlignment="1">
      <alignment horizontal="center" vertical="center"/>
    </xf>
    <xf numFmtId="164" fontId="8" fillId="0" borderId="0" xfId="0" applyFont="1" applyAlignment="1">
      <alignment/>
    </xf>
    <xf numFmtId="164" fontId="0" fillId="0" borderId="7" xfId="0" applyFont="1" applyFill="1" applyBorder="1" applyAlignment="1">
      <alignment horizontal="center" vertical="center"/>
    </xf>
    <xf numFmtId="164" fontId="0" fillId="0" borderId="7" xfId="0" applyFont="1" applyFill="1" applyBorder="1" applyAlignment="1">
      <alignment vertical="center"/>
    </xf>
    <xf numFmtId="167" fontId="0" fillId="0" borderId="7" xfId="0" applyNumberFormat="1" applyFont="1" applyFill="1" applyBorder="1" applyAlignment="1">
      <alignment horizontal="center" vertical="center"/>
    </xf>
    <xf numFmtId="168" fontId="0" fillId="0" borderId="7" xfId="0" applyNumberFormat="1" applyFont="1" applyFill="1" applyBorder="1" applyAlignment="1">
      <alignment horizontal="center" vertical="center"/>
    </xf>
    <xf numFmtId="164" fontId="9" fillId="4" borderId="7" xfId="0" applyFont="1" applyFill="1" applyBorder="1" applyAlignment="1">
      <alignment horizontal="center" vertical="center"/>
    </xf>
    <xf numFmtId="164" fontId="9" fillId="4" borderId="7" xfId="0" applyFont="1" applyFill="1" applyBorder="1" applyAlignment="1">
      <alignment vertical="center"/>
    </xf>
    <xf numFmtId="167" fontId="9" fillId="4" borderId="7" xfId="0" applyNumberFormat="1" applyFont="1" applyFill="1" applyBorder="1" applyAlignment="1">
      <alignment horizontal="center" vertical="center"/>
    </xf>
    <xf numFmtId="168" fontId="9" fillId="4" borderId="7" xfId="0" applyNumberFormat="1" applyFont="1" applyFill="1" applyBorder="1" applyAlignment="1">
      <alignment horizontal="center" vertical="center"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0" fillId="0" borderId="5" xfId="0" applyFont="1" applyFill="1" applyBorder="1" applyAlignment="1">
      <alignment horizontal="center" vertical="center"/>
    </xf>
    <xf numFmtId="164" fontId="0" fillId="0" borderId="5" xfId="0" applyFont="1" applyFill="1" applyBorder="1" applyAlignment="1">
      <alignment vertical="center"/>
    </xf>
    <xf numFmtId="167" fontId="0" fillId="0" borderId="5" xfId="0" applyNumberFormat="1" applyFont="1" applyFill="1" applyBorder="1" applyAlignment="1">
      <alignment horizontal="center" vertical="center"/>
    </xf>
    <xf numFmtId="168" fontId="0" fillId="0" borderId="5" xfId="0" applyNumberFormat="1" applyFont="1" applyFill="1" applyBorder="1" applyAlignment="1">
      <alignment horizontal="center" vertical="center"/>
    </xf>
    <xf numFmtId="164" fontId="9" fillId="4" borderId="8" xfId="0" applyFont="1" applyFill="1" applyBorder="1" applyAlignment="1">
      <alignment/>
    </xf>
    <xf numFmtId="164" fontId="9" fillId="4" borderId="8" xfId="0" applyFont="1" applyFill="1" applyBorder="1" applyAlignment="1">
      <alignment horizontal="center"/>
    </xf>
    <xf numFmtId="164" fontId="9" fillId="4" borderId="8" xfId="0" applyFont="1" applyFill="1" applyBorder="1" applyAlignment="1">
      <alignment vertical="center"/>
    </xf>
    <xf numFmtId="164" fontId="9" fillId="4" borderId="9" xfId="0" applyFont="1" applyFill="1" applyBorder="1" applyAlignment="1">
      <alignment/>
    </xf>
    <xf numFmtId="164" fontId="9" fillId="4" borderId="9" xfId="0" applyFont="1" applyFill="1" applyBorder="1" applyAlignment="1">
      <alignment horizontal="center"/>
    </xf>
    <xf numFmtId="164" fontId="9" fillId="4" borderId="9" xfId="0" applyFont="1" applyFill="1" applyBorder="1" applyAlignment="1">
      <alignment vertical="center"/>
    </xf>
    <xf numFmtId="164" fontId="9" fillId="4" borderId="10" xfId="0" applyFont="1" applyFill="1" applyBorder="1" applyAlignment="1">
      <alignment/>
    </xf>
    <xf numFmtId="164" fontId="9" fillId="4" borderId="10" xfId="0" applyFont="1" applyFill="1" applyBorder="1" applyAlignment="1">
      <alignment horizontal="center"/>
    </xf>
    <xf numFmtId="164" fontId="9" fillId="4" borderId="10" xfId="0" applyFont="1" applyFill="1" applyBorder="1" applyAlignment="1">
      <alignment vertical="center"/>
    </xf>
    <xf numFmtId="164" fontId="12" fillId="2" borderId="1" xfId="0" applyFont="1" applyFill="1" applyBorder="1" applyAlignment="1">
      <alignment horizontal="center"/>
    </xf>
    <xf numFmtId="164" fontId="4" fillId="3" borderId="1" xfId="0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169" fontId="0" fillId="0" borderId="6" xfId="0" applyNumberFormat="1" applyFont="1" applyFill="1" applyBorder="1" applyAlignment="1">
      <alignment horizontal="center" vertical="center"/>
    </xf>
    <xf numFmtId="169" fontId="0" fillId="0" borderId="7" xfId="0" applyNumberFormat="1" applyFont="1" applyFill="1" applyBorder="1" applyAlignment="1">
      <alignment horizontal="center" vertical="center"/>
    </xf>
    <xf numFmtId="164" fontId="0" fillId="0" borderId="11" xfId="0" applyFont="1" applyFill="1" applyBorder="1" applyAlignment="1">
      <alignment horizontal="center" vertical="center"/>
    </xf>
    <xf numFmtId="164" fontId="0" fillId="0" borderId="11" xfId="0" applyFont="1" applyFill="1" applyBorder="1" applyAlignment="1">
      <alignment vertical="center"/>
    </xf>
    <xf numFmtId="169" fontId="0" fillId="0" borderId="1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workbookViewId="0" topLeftCell="A1">
      <pane ySplit="3" topLeftCell="A4" activePane="bottomLeft" state="frozen"/>
      <selection pane="topLeft" activeCell="A1" sqref="A1"/>
      <selection pane="bottomLeft" activeCell="C87" sqref="C87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4.75" customHeight="1">
      <c r="A2" s="4" t="s">
        <v>1</v>
      </c>
      <c r="B2" s="4"/>
      <c r="C2" s="4"/>
      <c r="D2" s="4"/>
      <c r="E2" s="4"/>
      <c r="F2" s="4"/>
      <c r="G2" s="4"/>
      <c r="H2" s="5" t="s">
        <v>2</v>
      </c>
      <c r="I2" s="6">
        <v>6.7</v>
      </c>
    </row>
    <row r="3" spans="1:9" ht="37.5" customHeight="1">
      <c r="A3" s="7" t="s">
        <v>3</v>
      </c>
      <c r="B3" s="8" t="s">
        <v>4</v>
      </c>
      <c r="C3" s="9" t="s">
        <v>5</v>
      </c>
      <c r="D3" s="9" t="s">
        <v>6</v>
      </c>
      <c r="E3" s="10" t="s">
        <v>7</v>
      </c>
      <c r="F3" s="11" t="s">
        <v>8</v>
      </c>
      <c r="G3" s="11" t="s">
        <v>9</v>
      </c>
      <c r="H3" s="12" t="s">
        <v>10</v>
      </c>
      <c r="I3" s="12" t="s">
        <v>11</v>
      </c>
    </row>
    <row r="4" spans="1:9" s="17" customFormat="1" ht="15" customHeight="1">
      <c r="A4" s="13">
        <v>1</v>
      </c>
      <c r="B4" s="14" t="s">
        <v>12</v>
      </c>
      <c r="C4" s="14" t="s">
        <v>13</v>
      </c>
      <c r="D4" s="13" t="s">
        <v>14</v>
      </c>
      <c r="E4" s="14" t="s">
        <v>15</v>
      </c>
      <c r="F4" s="15">
        <v>0.016712962962962964</v>
      </c>
      <c r="G4" s="13" t="str">
        <f>TEXT(INT((HOUR(F4)*3600+MINUTE(F4)*60+SECOND(F4))/$I$2/60),"0")&amp;"."&amp;TEXT(MOD((HOUR(F4)*3600+MINUTE(F4)*60+SECOND(F4))/$I$2,60),"00")&amp;"/km"</f>
        <v>3.36/km</v>
      </c>
      <c r="H4" s="16">
        <f>F4-$F$4</f>
        <v>0</v>
      </c>
      <c r="I4" s="16">
        <f>F4-INDEX($F$4:$F$1080,MATCH(D4,$D$4:$D$1080,0))</f>
        <v>0</v>
      </c>
    </row>
    <row r="5" spans="1:9" s="17" customFormat="1" ht="15" customHeight="1">
      <c r="A5" s="18">
        <v>2</v>
      </c>
      <c r="B5" s="19" t="s">
        <v>16</v>
      </c>
      <c r="C5" s="19" t="s">
        <v>17</v>
      </c>
      <c r="D5" s="18" t="s">
        <v>18</v>
      </c>
      <c r="E5" s="19" t="s">
        <v>19</v>
      </c>
      <c r="F5" s="20">
        <v>0.016805555555555556</v>
      </c>
      <c r="G5" s="18" t="str">
        <f>TEXT(INT((HOUR(F5)*3600+MINUTE(F5)*60+SECOND(F5))/$I$2/60),"0")&amp;"."&amp;TEXT(MOD((HOUR(F5)*3600+MINUTE(F5)*60+SECOND(F5))/$I$2,60),"00")&amp;"/km"</f>
        <v>3.37/km</v>
      </c>
      <c r="H5" s="21">
        <f>F5-$F$4</f>
        <v>9.259259259259203E-05</v>
      </c>
      <c r="I5" s="21">
        <f>F5-INDEX($F$4:$F$1080,MATCH(D5,$D$4:$D$1080,0))</f>
        <v>0</v>
      </c>
    </row>
    <row r="6" spans="1:9" s="17" customFormat="1" ht="15" customHeight="1">
      <c r="A6" s="18">
        <v>3</v>
      </c>
      <c r="B6" s="19" t="s">
        <v>20</v>
      </c>
      <c r="C6" s="19" t="s">
        <v>21</v>
      </c>
      <c r="D6" s="18" t="s">
        <v>18</v>
      </c>
      <c r="E6" s="19" t="s">
        <v>22</v>
      </c>
      <c r="F6" s="20">
        <v>0.01699074074074074</v>
      </c>
      <c r="G6" s="18" t="str">
        <f>TEXT(INT((HOUR(F6)*3600+MINUTE(F6)*60+SECOND(F6))/$I$2/60),"0")&amp;"."&amp;TEXT(MOD((HOUR(F6)*3600+MINUTE(F6)*60+SECOND(F6))/$I$2,60),"00")&amp;"/km"</f>
        <v>3.39/km</v>
      </c>
      <c r="H6" s="21">
        <f>F6-$F$4</f>
        <v>0.0002777777777777761</v>
      </c>
      <c r="I6" s="21">
        <f>F6-INDEX($F$4:$F$1080,MATCH(D6,$D$4:$D$1080,0))</f>
        <v>0.00018518518518518406</v>
      </c>
    </row>
    <row r="7" spans="1:9" s="17" customFormat="1" ht="15" customHeight="1">
      <c r="A7" s="18">
        <v>4</v>
      </c>
      <c r="B7" s="19" t="s">
        <v>23</v>
      </c>
      <c r="C7" s="19" t="s">
        <v>24</v>
      </c>
      <c r="D7" s="18" t="s">
        <v>25</v>
      </c>
      <c r="E7" s="19" t="s">
        <v>19</v>
      </c>
      <c r="F7" s="20">
        <v>0.017280092592592593</v>
      </c>
      <c r="G7" s="18" t="str">
        <f>TEXT(INT((HOUR(F7)*3600+MINUTE(F7)*60+SECOND(F7))/$I$2/60),"0")&amp;"."&amp;TEXT(MOD((HOUR(F7)*3600+MINUTE(F7)*60+SECOND(F7))/$I$2,60),"00")&amp;"/km"</f>
        <v>3.43/km</v>
      </c>
      <c r="H7" s="21">
        <f>F7-$F$4</f>
        <v>0.0005671296296296292</v>
      </c>
      <c r="I7" s="21">
        <f>F7-INDEX($F$4:$F$1080,MATCH(D7,$D$4:$D$1080,0))</f>
        <v>0</v>
      </c>
    </row>
    <row r="8" spans="1:9" s="17" customFormat="1" ht="15" customHeight="1">
      <c r="A8" s="22">
        <v>5</v>
      </c>
      <c r="B8" s="23" t="s">
        <v>26</v>
      </c>
      <c r="C8" s="23" t="s">
        <v>27</v>
      </c>
      <c r="D8" s="22" t="s">
        <v>18</v>
      </c>
      <c r="E8" s="23" t="s">
        <v>19</v>
      </c>
      <c r="F8" s="24">
        <v>0.01733796296296296</v>
      </c>
      <c r="G8" s="22" t="str">
        <f>TEXT(INT((HOUR(F8)*3600+MINUTE(F8)*60+SECOND(F8))/$I$2/60),"0")&amp;"."&amp;TEXT(MOD((HOUR(F8)*3600+MINUTE(F8)*60+SECOND(F8))/$I$2,60),"00")&amp;"/km"</f>
        <v>3.44/km</v>
      </c>
      <c r="H8" s="25">
        <f>F8-$F$4</f>
        <v>0.0006249999999999971</v>
      </c>
      <c r="I8" s="25">
        <f>F8-INDEX($F$4:$F$1080,MATCH(D8,$D$4:$D$1080,0))</f>
        <v>0.000532407407407405</v>
      </c>
    </row>
    <row r="9" spans="1:9" s="17" customFormat="1" ht="15" customHeight="1">
      <c r="A9" s="18">
        <v>6</v>
      </c>
      <c r="B9" s="19" t="s">
        <v>28</v>
      </c>
      <c r="C9" s="19" t="s">
        <v>29</v>
      </c>
      <c r="D9" s="18" t="s">
        <v>18</v>
      </c>
      <c r="E9" s="19" t="s">
        <v>30</v>
      </c>
      <c r="F9" s="20">
        <v>0.017453703703703704</v>
      </c>
      <c r="G9" s="18" t="str">
        <f>TEXT(INT((HOUR(F9)*3600+MINUTE(F9)*60+SECOND(F9))/$I$2/60),"0")&amp;"."&amp;TEXT(MOD((HOUR(F9)*3600+MINUTE(F9)*60+SECOND(F9))/$I$2,60),"00")&amp;"/km"</f>
        <v>3.45/km</v>
      </c>
      <c r="H9" s="21">
        <f>F9-$F$4</f>
        <v>0.0007407407407407397</v>
      </c>
      <c r="I9" s="21">
        <f>F9-INDEX($F$4:$F$1080,MATCH(D9,$D$4:$D$1080,0))</f>
        <v>0.0006481481481481477</v>
      </c>
    </row>
    <row r="10" spans="1:9" s="17" customFormat="1" ht="15" customHeight="1">
      <c r="A10" s="22">
        <v>7</v>
      </c>
      <c r="B10" s="23" t="s">
        <v>31</v>
      </c>
      <c r="C10" s="23" t="s">
        <v>32</v>
      </c>
      <c r="D10" s="22" t="s">
        <v>33</v>
      </c>
      <c r="E10" s="23" t="s">
        <v>34</v>
      </c>
      <c r="F10" s="24">
        <v>0.0175</v>
      </c>
      <c r="G10" s="22" t="str">
        <f>TEXT(INT((HOUR(F10)*3600+MINUTE(F10)*60+SECOND(F10))/$I$2/60),"0")&amp;"."&amp;TEXT(MOD((HOUR(F10)*3600+MINUTE(F10)*60+SECOND(F10))/$I$2,60),"00")&amp;"/km"</f>
        <v>3.46/km</v>
      </c>
      <c r="H10" s="25">
        <f>F10-$F$4</f>
        <v>0.0007870370370370375</v>
      </c>
      <c r="I10" s="25">
        <f>F10-INDEX($F$4:$F$1080,MATCH(D10,$D$4:$D$1080,0))</f>
        <v>0</v>
      </c>
    </row>
    <row r="11" spans="1:9" s="17" customFormat="1" ht="15" customHeight="1">
      <c r="A11" s="22">
        <v>8</v>
      </c>
      <c r="B11" s="23" t="s">
        <v>35</v>
      </c>
      <c r="C11" s="23" t="s">
        <v>36</v>
      </c>
      <c r="D11" s="22" t="s">
        <v>33</v>
      </c>
      <c r="E11" s="23" t="s">
        <v>34</v>
      </c>
      <c r="F11" s="24">
        <v>0.017673611111111112</v>
      </c>
      <c r="G11" s="22" t="str">
        <f>TEXT(INT((HOUR(F11)*3600+MINUTE(F11)*60+SECOND(F11))/$I$2/60),"0")&amp;"."&amp;TEXT(MOD((HOUR(F11)*3600+MINUTE(F11)*60+SECOND(F11))/$I$2,60),"00")&amp;"/km"</f>
        <v>3.48/km</v>
      </c>
      <c r="H11" s="25">
        <f>F11-$F$4</f>
        <v>0.000960648148148148</v>
      </c>
      <c r="I11" s="25">
        <f>F11-INDEX($F$4:$F$1080,MATCH(D11,$D$4:$D$1080,0))</f>
        <v>0.0001736111111111105</v>
      </c>
    </row>
    <row r="12" spans="1:9" s="17" customFormat="1" ht="15" customHeight="1">
      <c r="A12" s="22">
        <v>9</v>
      </c>
      <c r="B12" s="23" t="s">
        <v>37</v>
      </c>
      <c r="C12" s="23" t="s">
        <v>38</v>
      </c>
      <c r="D12" s="22" t="s">
        <v>18</v>
      </c>
      <c r="E12" s="23" t="s">
        <v>19</v>
      </c>
      <c r="F12" s="24">
        <v>0.017800925925925925</v>
      </c>
      <c r="G12" s="22" t="str">
        <f>TEXT(INT((HOUR(F12)*3600+MINUTE(F12)*60+SECOND(F12))/$I$2/60),"0")&amp;"."&amp;TEXT(MOD((HOUR(F12)*3600+MINUTE(F12)*60+SECOND(F12))/$I$2,60),"00")&amp;"/km"</f>
        <v>3.50/km</v>
      </c>
      <c r="H12" s="25">
        <f>F12-$F$4</f>
        <v>0.0010879629629629607</v>
      </c>
      <c r="I12" s="25">
        <f>F12-INDEX($F$4:$F$1080,MATCH(D12,$D$4:$D$1080,0))</f>
        <v>0.0009953703703703687</v>
      </c>
    </row>
    <row r="13" spans="1:9" s="17" customFormat="1" ht="15" customHeight="1">
      <c r="A13" s="22">
        <v>10</v>
      </c>
      <c r="B13" s="23" t="s">
        <v>39</v>
      </c>
      <c r="C13" s="23" t="s">
        <v>40</v>
      </c>
      <c r="D13" s="22" t="s">
        <v>33</v>
      </c>
      <c r="E13" s="23" t="s">
        <v>34</v>
      </c>
      <c r="F13" s="24">
        <v>0.017893518518518517</v>
      </c>
      <c r="G13" s="22" t="str">
        <f>TEXT(INT((HOUR(F13)*3600+MINUTE(F13)*60+SECOND(F13))/$I$2/60),"0")&amp;"."&amp;TEXT(MOD((HOUR(F13)*3600+MINUTE(F13)*60+SECOND(F13))/$I$2,60),"00")&amp;"/km"</f>
        <v>3.51/km</v>
      </c>
      <c r="H13" s="25">
        <f>F13-$F$4</f>
        <v>0.0011805555555555527</v>
      </c>
      <c r="I13" s="25">
        <f>F13-INDEX($F$4:$F$1080,MATCH(D13,$D$4:$D$1080,0))</f>
        <v>0.00039351851851851527</v>
      </c>
    </row>
    <row r="14" spans="1:9" s="17" customFormat="1" ht="15" customHeight="1">
      <c r="A14" s="18">
        <v>11</v>
      </c>
      <c r="B14" s="19" t="s">
        <v>41</v>
      </c>
      <c r="C14" s="19" t="s">
        <v>42</v>
      </c>
      <c r="D14" s="18" t="s">
        <v>18</v>
      </c>
      <c r="E14" s="19" t="s">
        <v>43</v>
      </c>
      <c r="F14" s="20">
        <v>0.018819444444444444</v>
      </c>
      <c r="G14" s="18" t="str">
        <f>TEXT(INT((HOUR(F14)*3600+MINUTE(F14)*60+SECOND(F14))/$I$2/60),"0")&amp;"."&amp;TEXT(MOD((HOUR(F14)*3600+MINUTE(F14)*60+SECOND(F14))/$I$2,60),"00")&amp;"/km"</f>
        <v>4.03/km</v>
      </c>
      <c r="H14" s="21">
        <f>F14-$F$4</f>
        <v>0.00210648148148148</v>
      </c>
      <c r="I14" s="21">
        <f>F14-INDEX($F$4:$F$1080,MATCH(D14,$D$4:$D$1080,0))</f>
        <v>0.002013888888888888</v>
      </c>
    </row>
    <row r="15" spans="1:9" s="17" customFormat="1" ht="15" customHeight="1">
      <c r="A15" s="18">
        <v>12</v>
      </c>
      <c r="B15" s="19" t="s">
        <v>44</v>
      </c>
      <c r="C15" s="19" t="s">
        <v>45</v>
      </c>
      <c r="D15" s="18" t="s">
        <v>18</v>
      </c>
      <c r="E15" s="19" t="s">
        <v>46</v>
      </c>
      <c r="F15" s="20">
        <v>0.019108796296296297</v>
      </c>
      <c r="G15" s="18" t="str">
        <f>TEXT(INT((HOUR(F15)*3600+MINUTE(F15)*60+SECOND(F15))/$I$2/60),"0")&amp;"."&amp;TEXT(MOD((HOUR(F15)*3600+MINUTE(F15)*60+SECOND(F15))/$I$2,60),"00")&amp;"/km"</f>
        <v>4.06/km</v>
      </c>
      <c r="H15" s="21">
        <f>F15-$F$4</f>
        <v>0.002395833333333333</v>
      </c>
      <c r="I15" s="21">
        <f>F15-INDEX($F$4:$F$1080,MATCH(D15,$D$4:$D$1080,0))</f>
        <v>0.002303240740740741</v>
      </c>
    </row>
    <row r="16" spans="1:9" s="17" customFormat="1" ht="15" customHeight="1">
      <c r="A16" s="18">
        <v>13</v>
      </c>
      <c r="B16" s="19" t="s">
        <v>47</v>
      </c>
      <c r="C16" s="19" t="s">
        <v>48</v>
      </c>
      <c r="D16" s="18" t="s">
        <v>18</v>
      </c>
      <c r="E16" s="19" t="s">
        <v>49</v>
      </c>
      <c r="F16" s="20">
        <v>0.019363425925925926</v>
      </c>
      <c r="G16" s="18" t="str">
        <f>TEXT(INT((HOUR(F16)*3600+MINUTE(F16)*60+SECOND(F16))/$I$2/60),"0")&amp;"."&amp;TEXT(MOD((HOUR(F16)*3600+MINUTE(F16)*60+SECOND(F16))/$I$2,60),"00")&amp;"/km"</f>
        <v>4.10/km</v>
      </c>
      <c r="H16" s="21">
        <f>F16-$F$4</f>
        <v>0.002650462962962962</v>
      </c>
      <c r="I16" s="21">
        <f>F16-INDEX($F$4:$F$1080,MATCH(D16,$D$4:$D$1080,0))</f>
        <v>0.00255787037037037</v>
      </c>
    </row>
    <row r="17" spans="1:9" s="17" customFormat="1" ht="15" customHeight="1">
      <c r="A17" s="18">
        <v>14</v>
      </c>
      <c r="B17" s="19" t="s">
        <v>50</v>
      </c>
      <c r="C17" s="19" t="s">
        <v>51</v>
      </c>
      <c r="D17" s="18" t="s">
        <v>25</v>
      </c>
      <c r="E17" s="19" t="s">
        <v>52</v>
      </c>
      <c r="F17" s="20">
        <v>0.01954861111111111</v>
      </c>
      <c r="G17" s="18" t="str">
        <f>TEXT(INT((HOUR(F17)*3600+MINUTE(F17)*60+SECOND(F17))/$I$2/60),"0")&amp;"."&amp;TEXT(MOD((HOUR(F17)*3600+MINUTE(F17)*60+SECOND(F17))/$I$2,60),"00")&amp;"/km"</f>
        <v>4.12/km</v>
      </c>
      <c r="H17" s="21">
        <f>F17-$F$4</f>
        <v>0.002835648148148146</v>
      </c>
      <c r="I17" s="21">
        <f>F17-INDEX($F$4:$F$1080,MATCH(D17,$D$4:$D$1080,0))</f>
        <v>0.002268518518518517</v>
      </c>
    </row>
    <row r="18" spans="1:9" s="17" customFormat="1" ht="15" customHeight="1">
      <c r="A18" s="18">
        <v>15</v>
      </c>
      <c r="B18" s="19" t="s">
        <v>53</v>
      </c>
      <c r="C18" s="19" t="s">
        <v>54</v>
      </c>
      <c r="D18" s="18" t="s">
        <v>18</v>
      </c>
      <c r="E18" s="19" t="s">
        <v>55</v>
      </c>
      <c r="F18" s="20">
        <v>0.019583333333333335</v>
      </c>
      <c r="G18" s="18" t="str">
        <f>TEXT(INT((HOUR(F18)*3600+MINUTE(F18)*60+SECOND(F18))/$I$2/60),"0")&amp;"."&amp;TEXT(MOD((HOUR(F18)*3600+MINUTE(F18)*60+SECOND(F18))/$I$2,60),"00")&amp;"/km"</f>
        <v>4.13/km</v>
      </c>
      <c r="H18" s="21">
        <f>F18-$F$4</f>
        <v>0.0028703703703703703</v>
      </c>
      <c r="I18" s="21">
        <f>F18-INDEX($F$4:$F$1080,MATCH(D18,$D$4:$D$1080,0))</f>
        <v>0.0027777777777777783</v>
      </c>
    </row>
    <row r="19" spans="1:9" s="17" customFormat="1" ht="15" customHeight="1">
      <c r="A19" s="18">
        <v>16</v>
      </c>
      <c r="B19" s="19" t="s">
        <v>56</v>
      </c>
      <c r="C19" s="19" t="s">
        <v>40</v>
      </c>
      <c r="D19" s="18" t="s">
        <v>25</v>
      </c>
      <c r="E19" s="19" t="s">
        <v>52</v>
      </c>
      <c r="F19" s="20">
        <v>0.0196875</v>
      </c>
      <c r="G19" s="18" t="str">
        <f>TEXT(INT((HOUR(F19)*3600+MINUTE(F19)*60+SECOND(F19))/$I$2/60),"0")&amp;"."&amp;TEXT(MOD((HOUR(F19)*3600+MINUTE(F19)*60+SECOND(F19))/$I$2,60),"00")&amp;"/km"</f>
        <v>4.14/km</v>
      </c>
      <c r="H19" s="21">
        <f>F19-$F$4</f>
        <v>0.002974537037037036</v>
      </c>
      <c r="I19" s="21">
        <f>F19-INDEX($F$4:$F$1080,MATCH(D19,$D$4:$D$1080,0))</f>
        <v>0.0024074074074074067</v>
      </c>
    </row>
    <row r="20" spans="1:9" s="17" customFormat="1" ht="15" customHeight="1">
      <c r="A20" s="18">
        <v>17</v>
      </c>
      <c r="B20" s="19" t="s">
        <v>57</v>
      </c>
      <c r="C20" s="19" t="s">
        <v>58</v>
      </c>
      <c r="D20" s="18" t="s">
        <v>18</v>
      </c>
      <c r="E20" s="19" t="s">
        <v>55</v>
      </c>
      <c r="F20" s="20">
        <v>0.020092592592592592</v>
      </c>
      <c r="G20" s="18" t="str">
        <f>TEXT(INT((HOUR(F20)*3600+MINUTE(F20)*60+SECOND(F20))/$I$2/60),"0")&amp;"."&amp;TEXT(MOD((HOUR(F20)*3600+MINUTE(F20)*60+SECOND(F20))/$I$2,60),"00")&amp;"/km"</f>
        <v>4.19/km</v>
      </c>
      <c r="H20" s="21">
        <f>F20-$F$4</f>
        <v>0.0033796296296296283</v>
      </c>
      <c r="I20" s="21">
        <f>F20-INDEX($F$4:$F$1080,MATCH(D20,$D$4:$D$1080,0))</f>
        <v>0.0032870370370370362</v>
      </c>
    </row>
    <row r="21" spans="1:9" s="17" customFormat="1" ht="15" customHeight="1">
      <c r="A21" s="18">
        <v>18</v>
      </c>
      <c r="B21" s="19" t="s">
        <v>59</v>
      </c>
      <c r="C21" s="19" t="s">
        <v>60</v>
      </c>
      <c r="D21" s="18" t="s">
        <v>33</v>
      </c>
      <c r="E21" s="19" t="s">
        <v>52</v>
      </c>
      <c r="F21" s="20">
        <v>0.020150462962962964</v>
      </c>
      <c r="G21" s="18" t="str">
        <f>TEXT(INT((HOUR(F21)*3600+MINUTE(F21)*60+SECOND(F21))/$I$2/60),"0")&amp;"."&amp;TEXT(MOD((HOUR(F21)*3600+MINUTE(F21)*60+SECOND(F21))/$I$2,60),"00")&amp;"/km"</f>
        <v>4.20/km</v>
      </c>
      <c r="H21" s="21">
        <f>F21-$F$4</f>
        <v>0.0034374999999999996</v>
      </c>
      <c r="I21" s="21">
        <f>F21-INDEX($F$4:$F$1080,MATCH(D21,$D$4:$D$1080,0))</f>
        <v>0.002650462962962962</v>
      </c>
    </row>
    <row r="22" spans="1:9" s="17" customFormat="1" ht="15" customHeight="1">
      <c r="A22" s="18">
        <v>19</v>
      </c>
      <c r="B22" s="19" t="s">
        <v>12</v>
      </c>
      <c r="C22" s="19" t="s">
        <v>36</v>
      </c>
      <c r="D22" s="18" t="s">
        <v>18</v>
      </c>
      <c r="E22" s="19" t="s">
        <v>61</v>
      </c>
      <c r="F22" s="20">
        <v>0.020196759259259258</v>
      </c>
      <c r="G22" s="18" t="str">
        <f>TEXT(INT((HOUR(F22)*3600+MINUTE(F22)*60+SECOND(F22))/$I$2/60),"0")&amp;"."&amp;TEXT(MOD((HOUR(F22)*3600+MINUTE(F22)*60+SECOND(F22))/$I$2,60),"00")&amp;"/km"</f>
        <v>4.20/km</v>
      </c>
      <c r="H22" s="21">
        <f>F22-$F$4</f>
        <v>0.003483796296296294</v>
      </c>
      <c r="I22" s="21">
        <f>F22-INDEX($F$4:$F$1080,MATCH(D22,$D$4:$D$1080,0))</f>
        <v>0.003391203703703702</v>
      </c>
    </row>
    <row r="23" spans="1:9" s="17" customFormat="1" ht="15" customHeight="1">
      <c r="A23" s="18">
        <v>20</v>
      </c>
      <c r="B23" s="19" t="s">
        <v>62</v>
      </c>
      <c r="C23" s="19" t="s">
        <v>21</v>
      </c>
      <c r="D23" s="18" t="s">
        <v>25</v>
      </c>
      <c r="E23" s="19" t="s">
        <v>63</v>
      </c>
      <c r="F23" s="20">
        <v>0.02025462962962963</v>
      </c>
      <c r="G23" s="18" t="str">
        <f>TEXT(INT((HOUR(F23)*3600+MINUTE(F23)*60+SECOND(F23))/$I$2/60),"0")&amp;"."&amp;TEXT(MOD((HOUR(F23)*3600+MINUTE(F23)*60+SECOND(F23))/$I$2,60),"00")&amp;"/km"</f>
        <v>4.21/km</v>
      </c>
      <c r="H23" s="21">
        <f>F23-$F$4</f>
        <v>0.003541666666666665</v>
      </c>
      <c r="I23" s="21">
        <f>F23-INDEX($F$4:$F$1080,MATCH(D23,$D$4:$D$1080,0))</f>
        <v>0.002974537037037036</v>
      </c>
    </row>
    <row r="24" spans="1:9" s="17" customFormat="1" ht="15" customHeight="1">
      <c r="A24" s="18">
        <v>21</v>
      </c>
      <c r="B24" s="19" t="s">
        <v>64</v>
      </c>
      <c r="C24" s="19" t="s">
        <v>65</v>
      </c>
      <c r="D24" s="18" t="s">
        <v>66</v>
      </c>
      <c r="E24" s="19" t="s">
        <v>63</v>
      </c>
      <c r="F24" s="20">
        <v>0.020474537037037038</v>
      </c>
      <c r="G24" s="18" t="str">
        <f>TEXT(INT((HOUR(F24)*3600+MINUTE(F24)*60+SECOND(F24))/$I$2/60),"0")&amp;"."&amp;TEXT(MOD((HOUR(F24)*3600+MINUTE(F24)*60+SECOND(F24))/$I$2,60),"00")&amp;"/km"</f>
        <v>4.24/km</v>
      </c>
      <c r="H24" s="21">
        <f>F24-$F$4</f>
        <v>0.0037615740740740734</v>
      </c>
      <c r="I24" s="21">
        <f>F24-INDEX($F$4:$F$1080,MATCH(D24,$D$4:$D$1080,0))</f>
        <v>0</v>
      </c>
    </row>
    <row r="25" spans="1:9" s="17" customFormat="1" ht="15" customHeight="1">
      <c r="A25" s="18">
        <v>22</v>
      </c>
      <c r="B25" s="19" t="s">
        <v>67</v>
      </c>
      <c r="C25" s="19" t="s">
        <v>68</v>
      </c>
      <c r="D25" s="18" t="s">
        <v>66</v>
      </c>
      <c r="E25" s="19" t="s">
        <v>63</v>
      </c>
      <c r="F25" s="20">
        <v>0.020613425925925927</v>
      </c>
      <c r="G25" s="18" t="str">
        <f>TEXT(INT((HOUR(F25)*3600+MINUTE(F25)*60+SECOND(F25))/$I$2/60),"0")&amp;"."&amp;TEXT(MOD((HOUR(F25)*3600+MINUTE(F25)*60+SECOND(F25))/$I$2,60),"00")&amp;"/km"</f>
        <v>4.26/km</v>
      </c>
      <c r="H25" s="21">
        <f>F25-$F$4</f>
        <v>0.003900462962962963</v>
      </c>
      <c r="I25" s="21">
        <f>F25-INDEX($F$4:$F$1080,MATCH(D25,$D$4:$D$1080,0))</f>
        <v>0.00013888888888888978</v>
      </c>
    </row>
    <row r="26" spans="1:9" s="17" customFormat="1" ht="15" customHeight="1">
      <c r="A26" s="18">
        <v>23</v>
      </c>
      <c r="B26" s="19" t="s">
        <v>69</v>
      </c>
      <c r="C26" s="19" t="s">
        <v>70</v>
      </c>
      <c r="D26" s="18" t="s">
        <v>18</v>
      </c>
      <c r="E26" s="19" t="s">
        <v>71</v>
      </c>
      <c r="F26" s="20">
        <v>0.02068287037037037</v>
      </c>
      <c r="G26" s="18" t="str">
        <f>TEXT(INT((HOUR(F26)*3600+MINUTE(F26)*60+SECOND(F26))/$I$2/60),"0")&amp;"."&amp;TEXT(MOD((HOUR(F26)*3600+MINUTE(F26)*60+SECOND(F26))/$I$2,60),"00")&amp;"/km"</f>
        <v>4.27/km</v>
      </c>
      <c r="H26" s="21">
        <f>F26-$F$4</f>
        <v>0.003969907407407405</v>
      </c>
      <c r="I26" s="21">
        <f>F26-INDEX($F$4:$F$1080,MATCH(D26,$D$4:$D$1080,0))</f>
        <v>0.0038773148148148126</v>
      </c>
    </row>
    <row r="27" spans="1:9" s="26" customFormat="1" ht="15" customHeight="1">
      <c r="A27" s="18">
        <v>24</v>
      </c>
      <c r="B27" s="19" t="s">
        <v>72</v>
      </c>
      <c r="C27" s="19" t="s">
        <v>73</v>
      </c>
      <c r="D27" s="18" t="s">
        <v>66</v>
      </c>
      <c r="E27" s="19" t="s">
        <v>19</v>
      </c>
      <c r="F27" s="20">
        <v>0.020810185185185185</v>
      </c>
      <c r="G27" s="18" t="str">
        <f>TEXT(INT((HOUR(F27)*3600+MINUTE(F27)*60+SECOND(F27))/$I$2/60),"0")&amp;"."&amp;TEXT(MOD((HOUR(F27)*3600+MINUTE(F27)*60+SECOND(F27))/$I$2,60),"00")&amp;"/km"</f>
        <v>4.28/km</v>
      </c>
      <c r="H27" s="21">
        <f>F27-$F$4</f>
        <v>0.004097222222222221</v>
      </c>
      <c r="I27" s="21">
        <f>F27-INDEX($F$4:$F$1080,MATCH(D27,$D$4:$D$1080,0))</f>
        <v>0.0003356481481481474</v>
      </c>
    </row>
    <row r="28" spans="1:9" s="17" customFormat="1" ht="15" customHeight="1">
      <c r="A28" s="18">
        <v>25</v>
      </c>
      <c r="B28" s="19" t="s">
        <v>74</v>
      </c>
      <c r="C28" s="19" t="s">
        <v>75</v>
      </c>
      <c r="D28" s="18" t="s">
        <v>18</v>
      </c>
      <c r="E28" s="19" t="s">
        <v>76</v>
      </c>
      <c r="F28" s="20">
        <v>0.02091435185185185</v>
      </c>
      <c r="G28" s="18" t="str">
        <f>TEXT(INT((HOUR(F28)*3600+MINUTE(F28)*60+SECOND(F28))/$I$2/60),"0")&amp;"."&amp;TEXT(MOD((HOUR(F28)*3600+MINUTE(F28)*60+SECOND(F28))/$I$2,60),"00")&amp;"/km"</f>
        <v>4.30/km</v>
      </c>
      <c r="H28" s="21">
        <f>F28-$F$4</f>
        <v>0.0042013888888888865</v>
      </c>
      <c r="I28" s="21">
        <f>F28-INDEX($F$4:$F$1080,MATCH(D28,$D$4:$D$1080,0))</f>
        <v>0.004108796296296294</v>
      </c>
    </row>
    <row r="29" spans="1:9" s="17" customFormat="1" ht="15" customHeight="1">
      <c r="A29" s="18">
        <v>26</v>
      </c>
      <c r="B29" s="19" t="s">
        <v>77</v>
      </c>
      <c r="C29" s="19" t="s">
        <v>78</v>
      </c>
      <c r="D29" s="18" t="s">
        <v>79</v>
      </c>
      <c r="E29" s="19" t="s">
        <v>55</v>
      </c>
      <c r="F29" s="20">
        <v>0.021145833333333332</v>
      </c>
      <c r="G29" s="18" t="str">
        <f>TEXT(INT((HOUR(F29)*3600+MINUTE(F29)*60+SECOND(F29))/$I$2/60),"0")&amp;"."&amp;TEXT(MOD((HOUR(F29)*3600+MINUTE(F29)*60+SECOND(F29))/$I$2,60),"00")&amp;"/km"</f>
        <v>4.33/km</v>
      </c>
      <c r="H29" s="21">
        <f>F29-$F$4</f>
        <v>0.004432870370370368</v>
      </c>
      <c r="I29" s="21">
        <f>F29-INDEX($F$4:$F$1080,MATCH(D29,$D$4:$D$1080,0))</f>
        <v>0</v>
      </c>
    </row>
    <row r="30" spans="1:9" s="17" customFormat="1" ht="15" customHeight="1">
      <c r="A30" s="18">
        <v>27</v>
      </c>
      <c r="B30" s="19" t="s">
        <v>80</v>
      </c>
      <c r="C30" s="19" t="s">
        <v>81</v>
      </c>
      <c r="D30" s="18" t="s">
        <v>18</v>
      </c>
      <c r="E30" s="19" t="s">
        <v>52</v>
      </c>
      <c r="F30" s="20">
        <v>0.021203703703703704</v>
      </c>
      <c r="G30" s="18" t="str">
        <f>TEXT(INT((HOUR(F30)*3600+MINUTE(F30)*60+SECOND(F30))/$I$2/60),"0")&amp;"."&amp;TEXT(MOD((HOUR(F30)*3600+MINUTE(F30)*60+SECOND(F30))/$I$2,60),"00")&amp;"/km"</f>
        <v>4.33/km</v>
      </c>
      <c r="H30" s="21">
        <f>F30-$F$4</f>
        <v>0.00449074074074074</v>
      </c>
      <c r="I30" s="21">
        <f>F30-INDEX($F$4:$F$1080,MATCH(D30,$D$4:$D$1080,0))</f>
        <v>0.0043981481481481476</v>
      </c>
    </row>
    <row r="31" spans="1:9" s="17" customFormat="1" ht="15" customHeight="1">
      <c r="A31" s="18">
        <v>28</v>
      </c>
      <c r="B31" s="19" t="s">
        <v>82</v>
      </c>
      <c r="C31" s="19" t="s">
        <v>78</v>
      </c>
      <c r="D31" s="18" t="s">
        <v>66</v>
      </c>
      <c r="E31" s="19" t="s">
        <v>83</v>
      </c>
      <c r="F31" s="20">
        <v>0.021238425925925924</v>
      </c>
      <c r="G31" s="18" t="str">
        <f>TEXT(INT((HOUR(F31)*3600+MINUTE(F31)*60+SECOND(F31))/$I$2/60),"0")&amp;"."&amp;TEXT(MOD((HOUR(F31)*3600+MINUTE(F31)*60+SECOND(F31))/$I$2,60),"00")&amp;"/km"</f>
        <v>4.34/km</v>
      </c>
      <c r="H31" s="21">
        <f>F31-$F$4</f>
        <v>0.00452546296296296</v>
      </c>
      <c r="I31" s="21">
        <f>F31-INDEX($F$4:$F$1080,MATCH(D31,$D$4:$D$1080,0))</f>
        <v>0.0007638888888888869</v>
      </c>
    </row>
    <row r="32" spans="1:9" s="17" customFormat="1" ht="15" customHeight="1">
      <c r="A32" s="18">
        <v>29</v>
      </c>
      <c r="B32" s="19" t="s">
        <v>84</v>
      </c>
      <c r="C32" s="19" t="s">
        <v>32</v>
      </c>
      <c r="D32" s="18" t="s">
        <v>79</v>
      </c>
      <c r="E32" s="19" t="s">
        <v>63</v>
      </c>
      <c r="F32" s="20">
        <v>0.02127314814814815</v>
      </c>
      <c r="G32" s="18" t="str">
        <f>TEXT(INT((HOUR(F32)*3600+MINUTE(F32)*60+SECOND(F32))/$I$2/60),"0")&amp;"."&amp;TEXT(MOD((HOUR(F32)*3600+MINUTE(F32)*60+SECOND(F32))/$I$2,60),"00")&amp;"/km"</f>
        <v>4.34/km</v>
      </c>
      <c r="H32" s="21">
        <f>F32-$F$4</f>
        <v>0.0045601851851851845</v>
      </c>
      <c r="I32" s="21">
        <f>F32-INDEX($F$4:$F$1080,MATCH(D32,$D$4:$D$1080,0))</f>
        <v>0.0001273148148148162</v>
      </c>
    </row>
    <row r="33" spans="1:9" s="17" customFormat="1" ht="15" customHeight="1">
      <c r="A33" s="18">
        <v>30</v>
      </c>
      <c r="B33" s="19" t="s">
        <v>85</v>
      </c>
      <c r="C33" s="19" t="s">
        <v>86</v>
      </c>
      <c r="D33" s="18" t="s">
        <v>18</v>
      </c>
      <c r="E33" s="19" t="s">
        <v>87</v>
      </c>
      <c r="F33" s="20">
        <v>0.02153935185185185</v>
      </c>
      <c r="G33" s="18" t="str">
        <f>TEXT(INT((HOUR(F33)*3600+MINUTE(F33)*60+SECOND(F33))/$I$2/60),"0")&amp;"."&amp;TEXT(MOD((HOUR(F33)*3600+MINUTE(F33)*60+SECOND(F33))/$I$2,60),"00")&amp;"/km"</f>
        <v>4.38/km</v>
      </c>
      <c r="H33" s="21">
        <f>F33-$F$4</f>
        <v>0.004826388888888887</v>
      </c>
      <c r="I33" s="21">
        <f>F33-INDEX($F$4:$F$1080,MATCH(D33,$D$4:$D$1080,0))</f>
        <v>0.004733796296296295</v>
      </c>
    </row>
    <row r="34" spans="1:9" s="17" customFormat="1" ht="15" customHeight="1">
      <c r="A34" s="18">
        <v>31</v>
      </c>
      <c r="B34" s="19" t="s">
        <v>88</v>
      </c>
      <c r="C34" s="19" t="s">
        <v>89</v>
      </c>
      <c r="D34" s="18" t="s">
        <v>66</v>
      </c>
      <c r="E34" s="19" t="s">
        <v>55</v>
      </c>
      <c r="F34" s="20">
        <v>0.021875</v>
      </c>
      <c r="G34" s="18" t="str">
        <f>TEXT(INT((HOUR(F34)*3600+MINUTE(F34)*60+SECOND(F34))/$I$2/60),"0")&amp;"."&amp;TEXT(MOD((HOUR(F34)*3600+MINUTE(F34)*60+SECOND(F34))/$I$2,60),"00")&amp;"/km"</f>
        <v>4.42/km</v>
      </c>
      <c r="H34" s="21">
        <f>F34-$F$4</f>
        <v>0.005162037037037034</v>
      </c>
      <c r="I34" s="21">
        <f>F34-INDEX($F$4:$F$1080,MATCH(D34,$D$4:$D$1080,0))</f>
        <v>0.001400462962962961</v>
      </c>
    </row>
    <row r="35" spans="1:9" s="17" customFormat="1" ht="15" customHeight="1">
      <c r="A35" s="18">
        <v>32</v>
      </c>
      <c r="B35" s="19" t="s">
        <v>90</v>
      </c>
      <c r="C35" s="19" t="s">
        <v>91</v>
      </c>
      <c r="D35" s="18" t="s">
        <v>66</v>
      </c>
      <c r="E35" s="19" t="s">
        <v>63</v>
      </c>
      <c r="F35" s="20">
        <v>0.022152777777777778</v>
      </c>
      <c r="G35" s="18" t="str">
        <f>TEXT(INT((HOUR(F35)*3600+MINUTE(F35)*60+SECOND(F35))/$I$2/60),"0")&amp;"."&amp;TEXT(MOD((HOUR(F35)*3600+MINUTE(F35)*60+SECOND(F35))/$I$2,60),"00")&amp;"/km"</f>
        <v>4.46/km</v>
      </c>
      <c r="H35" s="21">
        <f>F35-$F$4</f>
        <v>0.005439814814814814</v>
      </c>
      <c r="I35" s="21">
        <f>F35-INDEX($F$4:$F$1080,MATCH(D35,$D$4:$D$1080,0))</f>
        <v>0.0016782407407407406</v>
      </c>
    </row>
    <row r="36" spans="1:9" s="17" customFormat="1" ht="15" customHeight="1">
      <c r="A36" s="18">
        <v>33</v>
      </c>
      <c r="B36" s="19" t="s">
        <v>92</v>
      </c>
      <c r="C36" s="19" t="s">
        <v>17</v>
      </c>
      <c r="D36" s="18" t="s">
        <v>18</v>
      </c>
      <c r="E36" s="19" t="s">
        <v>61</v>
      </c>
      <c r="F36" s="20">
        <v>0.022199074074074072</v>
      </c>
      <c r="G36" s="18" t="str">
        <f>TEXT(INT((HOUR(F36)*3600+MINUTE(F36)*60+SECOND(F36))/$I$2/60),"0")&amp;"."&amp;TEXT(MOD((HOUR(F36)*3600+MINUTE(F36)*60+SECOND(F36))/$I$2,60),"00")&amp;"/km"</f>
        <v>4.46/km</v>
      </c>
      <c r="H36" s="21">
        <f>F36-$F$4</f>
        <v>0.005486111111111108</v>
      </c>
      <c r="I36" s="21">
        <f>F36-INDEX($F$4:$F$1080,MATCH(D36,$D$4:$D$1080,0))</f>
        <v>0.005393518518518516</v>
      </c>
    </row>
    <row r="37" spans="1:9" s="17" customFormat="1" ht="15" customHeight="1">
      <c r="A37" s="22">
        <v>34</v>
      </c>
      <c r="B37" s="23" t="s">
        <v>93</v>
      </c>
      <c r="C37" s="23" t="s">
        <v>48</v>
      </c>
      <c r="D37" s="22" t="s">
        <v>18</v>
      </c>
      <c r="E37" s="23" t="s">
        <v>19</v>
      </c>
      <c r="F37" s="24">
        <v>0.02230324074074074</v>
      </c>
      <c r="G37" s="22" t="str">
        <f>TEXT(INT((HOUR(F37)*3600+MINUTE(F37)*60+SECOND(F37))/$I$2/60),"0")&amp;"."&amp;TEXT(MOD((HOUR(F37)*3600+MINUTE(F37)*60+SECOND(F37))/$I$2,60),"00")&amp;"/km"</f>
        <v>4.48/km</v>
      </c>
      <c r="H37" s="25">
        <f>F37-$F$4</f>
        <v>0.005590277777777777</v>
      </c>
      <c r="I37" s="25">
        <f>F37-INDEX($F$4:$F$1080,MATCH(D37,$D$4:$D$1080,0))</f>
        <v>0.005497685185185185</v>
      </c>
    </row>
    <row r="38" spans="1:9" s="17" customFormat="1" ht="15" customHeight="1">
      <c r="A38" s="18">
        <v>35</v>
      </c>
      <c r="B38" s="19" t="s">
        <v>94</v>
      </c>
      <c r="C38" s="19" t="s">
        <v>95</v>
      </c>
      <c r="D38" s="18" t="s">
        <v>79</v>
      </c>
      <c r="E38" s="19" t="s">
        <v>63</v>
      </c>
      <c r="F38" s="20">
        <v>0.022430555555555554</v>
      </c>
      <c r="G38" s="18" t="str">
        <f>TEXT(INT((HOUR(F38)*3600+MINUTE(F38)*60+SECOND(F38))/$I$2/60),"0")&amp;"."&amp;TEXT(MOD((HOUR(F38)*3600+MINUTE(F38)*60+SECOND(F38))/$I$2,60),"00")&amp;"/km"</f>
        <v>4.49/km</v>
      </c>
      <c r="H38" s="21">
        <f>F38-$F$4</f>
        <v>0.00571759259259259</v>
      </c>
      <c r="I38" s="21">
        <f>F38-INDEX($F$4:$F$1080,MATCH(D38,$D$4:$D$1080,0))</f>
        <v>0.0012847222222222218</v>
      </c>
    </row>
    <row r="39" spans="1:9" s="17" customFormat="1" ht="15" customHeight="1">
      <c r="A39" s="22">
        <v>36</v>
      </c>
      <c r="B39" s="23" t="s">
        <v>96</v>
      </c>
      <c r="C39" s="23" t="s">
        <v>17</v>
      </c>
      <c r="D39" s="22" t="s">
        <v>66</v>
      </c>
      <c r="E39" s="23" t="s">
        <v>34</v>
      </c>
      <c r="F39" s="24">
        <v>0.022569444444444444</v>
      </c>
      <c r="G39" s="22" t="str">
        <f>TEXT(INT((HOUR(F39)*3600+MINUTE(F39)*60+SECOND(F39))/$I$2/60),"0")&amp;"."&amp;TEXT(MOD((HOUR(F39)*3600+MINUTE(F39)*60+SECOND(F39))/$I$2,60),"00")&amp;"/km"</f>
        <v>4.51/km</v>
      </c>
      <c r="H39" s="25">
        <f>F39-$F$4</f>
        <v>0.00585648148148148</v>
      </c>
      <c r="I39" s="25">
        <f>F39-INDEX($F$4:$F$1080,MATCH(D39,$D$4:$D$1080,0))</f>
        <v>0.0020949074074074064</v>
      </c>
    </row>
    <row r="40" spans="1:9" s="17" customFormat="1" ht="15" customHeight="1">
      <c r="A40" s="18">
        <v>37</v>
      </c>
      <c r="B40" s="19" t="s">
        <v>97</v>
      </c>
      <c r="C40" s="19" t="s">
        <v>98</v>
      </c>
      <c r="D40" s="18" t="s">
        <v>99</v>
      </c>
      <c r="E40" s="19" t="s">
        <v>63</v>
      </c>
      <c r="F40" s="20">
        <v>0.022581018518518518</v>
      </c>
      <c r="G40" s="18" t="str">
        <f>TEXT(INT((HOUR(F40)*3600+MINUTE(F40)*60+SECOND(F40))/$I$2/60),"0")&amp;"."&amp;TEXT(MOD((HOUR(F40)*3600+MINUTE(F40)*60+SECOND(F40))/$I$2,60),"00")&amp;"/km"</f>
        <v>4.51/km</v>
      </c>
      <c r="H40" s="21">
        <f>F40-$F$4</f>
        <v>0.0058680555555555534</v>
      </c>
      <c r="I40" s="21">
        <f>F40-INDEX($F$4:$F$1080,MATCH(D40,$D$4:$D$1080,0))</f>
        <v>0</v>
      </c>
    </row>
    <row r="41" spans="1:9" s="17" customFormat="1" ht="15" customHeight="1">
      <c r="A41" s="18">
        <v>38</v>
      </c>
      <c r="B41" s="19" t="s">
        <v>100</v>
      </c>
      <c r="C41" s="19" t="s">
        <v>101</v>
      </c>
      <c r="D41" s="18" t="s">
        <v>33</v>
      </c>
      <c r="E41" s="19" t="s">
        <v>52</v>
      </c>
      <c r="F41" s="20">
        <v>0.02263888888888889</v>
      </c>
      <c r="G41" s="18" t="str">
        <f>TEXT(INT((HOUR(F41)*3600+MINUTE(F41)*60+SECOND(F41))/$I$2/60),"0")&amp;"."&amp;TEXT(MOD((HOUR(F41)*3600+MINUTE(F41)*60+SECOND(F41))/$I$2,60),"00")&amp;"/km"</f>
        <v>4.52/km</v>
      </c>
      <c r="H41" s="21">
        <f>F41-$F$4</f>
        <v>0.005925925925925925</v>
      </c>
      <c r="I41" s="21">
        <f>F41-INDEX($F$4:$F$1080,MATCH(D41,$D$4:$D$1080,0))</f>
        <v>0.005138888888888887</v>
      </c>
    </row>
    <row r="42" spans="1:9" s="17" customFormat="1" ht="15" customHeight="1">
      <c r="A42" s="18">
        <v>39</v>
      </c>
      <c r="B42" s="19" t="s">
        <v>102</v>
      </c>
      <c r="C42" s="19" t="s">
        <v>103</v>
      </c>
      <c r="D42" s="18" t="s">
        <v>25</v>
      </c>
      <c r="E42" s="19" t="s">
        <v>52</v>
      </c>
      <c r="F42" s="20">
        <v>0.02263888888888889</v>
      </c>
      <c r="G42" s="18" t="str">
        <f>TEXT(INT((HOUR(F42)*3600+MINUTE(F42)*60+SECOND(F42))/$I$2/60),"0")&amp;"."&amp;TEXT(MOD((HOUR(F42)*3600+MINUTE(F42)*60+SECOND(F42))/$I$2,60),"00")&amp;"/km"</f>
        <v>4.52/km</v>
      </c>
      <c r="H42" s="21">
        <f>F42-$F$4</f>
        <v>0.005925925925925925</v>
      </c>
      <c r="I42" s="21">
        <f>F42-INDEX($F$4:$F$1080,MATCH(D42,$D$4:$D$1080,0))</f>
        <v>0.0053587962962962955</v>
      </c>
    </row>
    <row r="43" spans="1:9" s="17" customFormat="1" ht="15" customHeight="1">
      <c r="A43" s="22">
        <v>40</v>
      </c>
      <c r="B43" s="23" t="s">
        <v>104</v>
      </c>
      <c r="C43" s="23" t="s">
        <v>40</v>
      </c>
      <c r="D43" s="22" t="s">
        <v>18</v>
      </c>
      <c r="E43" s="23" t="s">
        <v>19</v>
      </c>
      <c r="F43" s="24">
        <v>0.022685185185185187</v>
      </c>
      <c r="G43" s="22" t="str">
        <f>TEXT(INT((HOUR(F43)*3600+MINUTE(F43)*60+SECOND(F43))/$I$2/60),"0")&amp;"."&amp;TEXT(MOD((HOUR(F43)*3600+MINUTE(F43)*60+SECOND(F43))/$I$2,60),"00")&amp;"/km"</f>
        <v>4.53/km</v>
      </c>
      <c r="H43" s="25">
        <f>F43-$F$4</f>
        <v>0.0059722222222222225</v>
      </c>
      <c r="I43" s="25">
        <f>F43-INDEX($F$4:$F$1080,MATCH(D43,$D$4:$D$1080,0))</f>
        <v>0.0058796296296296305</v>
      </c>
    </row>
    <row r="44" spans="1:9" s="17" customFormat="1" ht="15" customHeight="1">
      <c r="A44" s="22">
        <v>41</v>
      </c>
      <c r="B44" s="23" t="s">
        <v>105</v>
      </c>
      <c r="C44" s="23" t="s">
        <v>106</v>
      </c>
      <c r="D44" s="22" t="s">
        <v>99</v>
      </c>
      <c r="E44" s="23" t="s">
        <v>34</v>
      </c>
      <c r="F44" s="24">
        <v>0.022939814814814816</v>
      </c>
      <c r="G44" s="22" t="str">
        <f>TEXT(INT((HOUR(F44)*3600+MINUTE(F44)*60+SECOND(F44))/$I$2/60),"0")&amp;"."&amp;TEXT(MOD((HOUR(F44)*3600+MINUTE(F44)*60+SECOND(F44))/$I$2,60),"00")&amp;"/km"</f>
        <v>4.56/km</v>
      </c>
      <c r="H44" s="25">
        <f>F44-$F$4</f>
        <v>0.0062268518518518515</v>
      </c>
      <c r="I44" s="25">
        <f>F44-INDEX($F$4:$F$1080,MATCH(D44,$D$4:$D$1080,0))</f>
        <v>0.00035879629629629803</v>
      </c>
    </row>
    <row r="45" spans="1:9" s="17" customFormat="1" ht="15" customHeight="1">
      <c r="A45" s="22">
        <v>42</v>
      </c>
      <c r="B45" s="23" t="s">
        <v>107</v>
      </c>
      <c r="C45" s="23" t="s">
        <v>108</v>
      </c>
      <c r="D45" s="22" t="s">
        <v>18</v>
      </c>
      <c r="E45" s="23" t="s">
        <v>19</v>
      </c>
      <c r="F45" s="24">
        <v>0.02300925925925926</v>
      </c>
      <c r="G45" s="22" t="str">
        <f>TEXT(INT((HOUR(F45)*3600+MINUTE(F45)*60+SECOND(F45))/$I$2/60),"0")&amp;"."&amp;TEXT(MOD((HOUR(F45)*3600+MINUTE(F45)*60+SECOND(F45))/$I$2,60),"00")&amp;"/km"</f>
        <v>4.57/km</v>
      </c>
      <c r="H45" s="25">
        <f>F45-$F$4</f>
        <v>0.006296296296296296</v>
      </c>
      <c r="I45" s="25">
        <f>F45-INDEX($F$4:$F$1080,MATCH(D45,$D$4:$D$1080,0))</f>
        <v>0.006203703703703704</v>
      </c>
    </row>
    <row r="46" spans="1:9" s="17" customFormat="1" ht="15" customHeight="1">
      <c r="A46" s="18">
        <v>43</v>
      </c>
      <c r="B46" s="19" t="s">
        <v>109</v>
      </c>
      <c r="C46" s="19" t="s">
        <v>110</v>
      </c>
      <c r="D46" s="18" t="s">
        <v>79</v>
      </c>
      <c r="E46" s="19" t="s">
        <v>52</v>
      </c>
      <c r="F46" s="20">
        <v>0.023333333333333334</v>
      </c>
      <c r="G46" s="18" t="str">
        <f>TEXT(INT((HOUR(F46)*3600+MINUTE(F46)*60+SECOND(F46))/$I$2/60),"0")&amp;"."&amp;TEXT(MOD((HOUR(F46)*3600+MINUTE(F46)*60+SECOND(F46))/$I$2,60),"00")&amp;"/km"</f>
        <v>5.01/km</v>
      </c>
      <c r="H46" s="21">
        <f>F46-$F$4</f>
        <v>0.00662037037037037</v>
      </c>
      <c r="I46" s="21">
        <f>F46-INDEX($F$4:$F$1080,MATCH(D46,$D$4:$D$1080,0))</f>
        <v>0.002187500000000002</v>
      </c>
    </row>
    <row r="47" spans="1:9" s="17" customFormat="1" ht="15" customHeight="1">
      <c r="A47" s="18">
        <v>44</v>
      </c>
      <c r="B47" s="19" t="s">
        <v>111</v>
      </c>
      <c r="C47" s="19" t="s">
        <v>112</v>
      </c>
      <c r="D47" s="18" t="s">
        <v>18</v>
      </c>
      <c r="E47" s="19" t="s">
        <v>52</v>
      </c>
      <c r="F47" s="20">
        <v>0.023391203703703702</v>
      </c>
      <c r="G47" s="18" t="str">
        <f>TEXT(INT((HOUR(F47)*3600+MINUTE(F47)*60+SECOND(F47))/$I$2/60),"0")&amp;"."&amp;TEXT(MOD((HOUR(F47)*3600+MINUTE(F47)*60+SECOND(F47))/$I$2,60),"00")&amp;"/km"</f>
        <v>5.02/km</v>
      </c>
      <c r="H47" s="21">
        <f>F47-$F$4</f>
        <v>0.006678240740740738</v>
      </c>
      <c r="I47" s="21">
        <f>F47-INDEX($F$4:$F$1080,MATCH(D47,$D$4:$D$1080,0))</f>
        <v>0.006585648148148146</v>
      </c>
    </row>
    <row r="48" spans="1:9" s="17" customFormat="1" ht="15" customHeight="1">
      <c r="A48" s="18">
        <v>45</v>
      </c>
      <c r="B48" s="19" t="s">
        <v>113</v>
      </c>
      <c r="C48" s="19" t="s">
        <v>95</v>
      </c>
      <c r="D48" s="18" t="s">
        <v>18</v>
      </c>
      <c r="E48" s="19" t="s">
        <v>114</v>
      </c>
      <c r="F48" s="20">
        <v>0.023425925925925926</v>
      </c>
      <c r="G48" s="18" t="str">
        <f>TEXT(INT((HOUR(F48)*3600+MINUTE(F48)*60+SECOND(F48))/$I$2/60),"0")&amp;"."&amp;TEXT(MOD((HOUR(F48)*3600+MINUTE(F48)*60+SECOND(F48))/$I$2,60),"00")&amp;"/km"</f>
        <v>5.02/km</v>
      </c>
      <c r="H48" s="21">
        <f>F48-$F$4</f>
        <v>0.006712962962962962</v>
      </c>
      <c r="I48" s="21">
        <f>F48-INDEX($F$4:$F$1080,MATCH(D48,$D$4:$D$1080,0))</f>
        <v>0.00662037037037037</v>
      </c>
    </row>
    <row r="49" spans="1:9" s="17" customFormat="1" ht="15" customHeight="1">
      <c r="A49" s="18">
        <v>46</v>
      </c>
      <c r="B49" s="19" t="s">
        <v>115</v>
      </c>
      <c r="C49" s="19" t="s">
        <v>21</v>
      </c>
      <c r="D49" s="18" t="s">
        <v>25</v>
      </c>
      <c r="E49" s="19" t="s">
        <v>61</v>
      </c>
      <c r="F49" s="20">
        <v>0.023460648148148147</v>
      </c>
      <c r="G49" s="18" t="str">
        <f>TEXT(INT((HOUR(F49)*3600+MINUTE(F49)*60+SECOND(F49))/$I$2/60),"0")&amp;"."&amp;TEXT(MOD((HOUR(F49)*3600+MINUTE(F49)*60+SECOND(F49))/$I$2,60),"00")&amp;"/km"</f>
        <v>5.03/km</v>
      </c>
      <c r="H49" s="21">
        <f>F49-$F$4</f>
        <v>0.006747685185185183</v>
      </c>
      <c r="I49" s="21">
        <f>F49-INDEX($F$4:$F$1080,MATCH(D49,$D$4:$D$1080,0))</f>
        <v>0.006180555555555554</v>
      </c>
    </row>
    <row r="50" spans="1:9" s="17" customFormat="1" ht="15" customHeight="1">
      <c r="A50" s="18">
        <v>47</v>
      </c>
      <c r="B50" s="19" t="s">
        <v>116</v>
      </c>
      <c r="C50" s="19" t="s">
        <v>42</v>
      </c>
      <c r="D50" s="18" t="s">
        <v>79</v>
      </c>
      <c r="E50" s="19" t="s">
        <v>117</v>
      </c>
      <c r="F50" s="20">
        <v>0.023506944444444445</v>
      </c>
      <c r="G50" s="18" t="str">
        <f>TEXT(INT((HOUR(F50)*3600+MINUTE(F50)*60+SECOND(F50))/$I$2/60),"0")&amp;"."&amp;TEXT(MOD((HOUR(F50)*3600+MINUTE(F50)*60+SECOND(F50))/$I$2,60),"00")&amp;"/km"</f>
        <v>5.03/km</v>
      </c>
      <c r="H50" s="21">
        <f>F50-$F$4</f>
        <v>0.006793981481481481</v>
      </c>
      <c r="I50" s="21">
        <f>F50-INDEX($F$4:$F$1080,MATCH(D50,$D$4:$D$1080,0))</f>
        <v>0.0023611111111111124</v>
      </c>
    </row>
    <row r="51" spans="1:9" s="17" customFormat="1" ht="15" customHeight="1">
      <c r="A51" s="18">
        <v>48</v>
      </c>
      <c r="B51" s="19" t="s">
        <v>118</v>
      </c>
      <c r="C51" s="19" t="s">
        <v>119</v>
      </c>
      <c r="D51" s="18" t="s">
        <v>66</v>
      </c>
      <c r="E51" s="19" t="s">
        <v>63</v>
      </c>
      <c r="F51" s="20">
        <v>0.02355324074074074</v>
      </c>
      <c r="G51" s="18" t="str">
        <f>TEXT(INT((HOUR(F51)*3600+MINUTE(F51)*60+SECOND(F51))/$I$2/60),"0")&amp;"."&amp;TEXT(MOD((HOUR(F51)*3600+MINUTE(F51)*60+SECOND(F51))/$I$2,60),"00")&amp;"/km"</f>
        <v>5.04/km</v>
      </c>
      <c r="H51" s="21">
        <f>F51-$F$4</f>
        <v>0.006840277777777775</v>
      </c>
      <c r="I51" s="21">
        <f>F51-INDEX($F$4:$F$1080,MATCH(D51,$D$4:$D$1080,0))</f>
        <v>0.0030787037037037016</v>
      </c>
    </row>
    <row r="52" spans="1:9" s="17" customFormat="1" ht="15" customHeight="1">
      <c r="A52" s="18">
        <v>49</v>
      </c>
      <c r="B52" s="19" t="s">
        <v>120</v>
      </c>
      <c r="C52" s="19" t="s">
        <v>121</v>
      </c>
      <c r="D52" s="18" t="s">
        <v>33</v>
      </c>
      <c r="E52" s="19" t="s">
        <v>52</v>
      </c>
      <c r="F52" s="20">
        <v>0.023657407407407408</v>
      </c>
      <c r="G52" s="18" t="str">
        <f>TEXT(INT((HOUR(F52)*3600+MINUTE(F52)*60+SECOND(F52))/$I$2/60),"0")&amp;"."&amp;TEXT(MOD((HOUR(F52)*3600+MINUTE(F52)*60+SECOND(F52))/$I$2,60),"00")&amp;"/km"</f>
        <v>5.05/km</v>
      </c>
      <c r="H52" s="21">
        <f>F52-$F$4</f>
        <v>0.006944444444444444</v>
      </c>
      <c r="I52" s="21">
        <f>F52-INDEX($F$4:$F$1080,MATCH(D52,$D$4:$D$1080,0))</f>
        <v>0.006157407407407407</v>
      </c>
    </row>
    <row r="53" spans="1:9" s="27" customFormat="1" ht="15" customHeight="1">
      <c r="A53" s="18">
        <v>50</v>
      </c>
      <c r="B53" s="19" t="s">
        <v>122</v>
      </c>
      <c r="C53" s="19" t="s">
        <v>24</v>
      </c>
      <c r="D53" s="18" t="s">
        <v>18</v>
      </c>
      <c r="E53" s="19" t="s">
        <v>19</v>
      </c>
      <c r="F53" s="20">
        <v>0.02369212962962963</v>
      </c>
      <c r="G53" s="18" t="str">
        <f>TEXT(INT((HOUR(F53)*3600+MINUTE(F53)*60+SECOND(F53))/$I$2/60),"0")&amp;"."&amp;TEXT(MOD((HOUR(F53)*3600+MINUTE(F53)*60+SECOND(F53))/$I$2,60),"00")&amp;"/km"</f>
        <v>5.06/km</v>
      </c>
      <c r="H53" s="21">
        <f>F53-$F$4</f>
        <v>0.006979166666666665</v>
      </c>
      <c r="I53" s="21">
        <f>F53-INDEX($F$4:$F$1080,MATCH(D53,$D$4:$D$1080,0))</f>
        <v>0.006886574074074073</v>
      </c>
    </row>
    <row r="54" spans="1:9" s="17" customFormat="1" ht="15" customHeight="1">
      <c r="A54" s="18">
        <v>51</v>
      </c>
      <c r="B54" s="19" t="s">
        <v>123</v>
      </c>
      <c r="C54" s="19" t="s">
        <v>108</v>
      </c>
      <c r="D54" s="18" t="s">
        <v>66</v>
      </c>
      <c r="E54" s="19" t="s">
        <v>63</v>
      </c>
      <c r="F54" s="20">
        <v>0.023715277777777776</v>
      </c>
      <c r="G54" s="18" t="str">
        <f>TEXT(INT((HOUR(F54)*3600+MINUTE(F54)*60+SECOND(F54))/$I$2/60),"0")&amp;"."&amp;TEXT(MOD((HOUR(F54)*3600+MINUTE(F54)*60+SECOND(F54))/$I$2,60),"00")&amp;"/km"</f>
        <v>5.06/km</v>
      </c>
      <c r="H54" s="21">
        <f>F54-$F$4</f>
        <v>0.007002314814814812</v>
      </c>
      <c r="I54" s="21">
        <f>F54-INDEX($F$4:$F$1080,MATCH(D54,$D$4:$D$1080,0))</f>
        <v>0.0032407407407407385</v>
      </c>
    </row>
    <row r="55" spans="1:9" s="17" customFormat="1" ht="15" customHeight="1">
      <c r="A55" s="18">
        <v>52</v>
      </c>
      <c r="B55" s="19" t="s">
        <v>124</v>
      </c>
      <c r="C55" s="19" t="s">
        <v>125</v>
      </c>
      <c r="D55" s="18" t="s">
        <v>66</v>
      </c>
      <c r="E55" s="19" t="s">
        <v>55</v>
      </c>
      <c r="F55" s="20">
        <v>0.02375</v>
      </c>
      <c r="G55" s="18" t="str">
        <f>TEXT(INT((HOUR(F55)*3600+MINUTE(F55)*60+SECOND(F55))/$I$2/60),"0")&amp;"."&amp;TEXT(MOD((HOUR(F55)*3600+MINUTE(F55)*60+SECOND(F55))/$I$2,60),"00")&amp;"/km"</f>
        <v>5.06/km</v>
      </c>
      <c r="H55" s="21">
        <f>F55-$F$4</f>
        <v>0.007037037037037036</v>
      </c>
      <c r="I55" s="21">
        <f>F55-INDEX($F$4:$F$1080,MATCH(D55,$D$4:$D$1080,0))</f>
        <v>0.0032754629629629627</v>
      </c>
    </row>
    <row r="56" spans="1:9" s="17" customFormat="1" ht="15" customHeight="1">
      <c r="A56" s="18">
        <v>53</v>
      </c>
      <c r="B56" s="19" t="s">
        <v>126</v>
      </c>
      <c r="C56" s="19" t="s">
        <v>21</v>
      </c>
      <c r="D56" s="18" t="s">
        <v>79</v>
      </c>
      <c r="E56" s="19" t="s">
        <v>52</v>
      </c>
      <c r="F56" s="20">
        <v>0.023900462962962964</v>
      </c>
      <c r="G56" s="18" t="str">
        <f>TEXT(INT((HOUR(F56)*3600+MINUTE(F56)*60+SECOND(F56))/$I$2/60),"0")&amp;"."&amp;TEXT(MOD((HOUR(F56)*3600+MINUTE(F56)*60+SECOND(F56))/$I$2,60),"00")&amp;"/km"</f>
        <v>5.08/km</v>
      </c>
      <c r="H56" s="21">
        <f>F56-$F$4</f>
        <v>0.0071874999999999994</v>
      </c>
      <c r="I56" s="21">
        <f>F56-INDEX($F$4:$F$1080,MATCH(D56,$D$4:$D$1080,0))</f>
        <v>0.002754629629629631</v>
      </c>
    </row>
    <row r="57" spans="1:9" s="17" customFormat="1" ht="15" customHeight="1">
      <c r="A57" s="18">
        <v>54</v>
      </c>
      <c r="B57" s="19" t="s">
        <v>127</v>
      </c>
      <c r="C57" s="19" t="s">
        <v>128</v>
      </c>
      <c r="D57" s="18" t="s">
        <v>99</v>
      </c>
      <c r="E57" s="19" t="s">
        <v>55</v>
      </c>
      <c r="F57" s="20">
        <v>0.02396990740740741</v>
      </c>
      <c r="G57" s="18" t="str">
        <f>TEXT(INT((HOUR(F57)*3600+MINUTE(F57)*60+SECOND(F57))/$I$2/60),"0")&amp;"."&amp;TEXT(MOD((HOUR(F57)*3600+MINUTE(F57)*60+SECOND(F57))/$I$2,60),"00")&amp;"/km"</f>
        <v>5.09/km</v>
      </c>
      <c r="H57" s="21">
        <f>F57-$F$4</f>
        <v>0.007256944444444444</v>
      </c>
      <c r="I57" s="21">
        <f>F57-INDEX($F$4:$F$1080,MATCH(D57,$D$4:$D$1080,0))</f>
        <v>0.001388888888888891</v>
      </c>
    </row>
    <row r="58" spans="1:9" s="17" customFormat="1" ht="15" customHeight="1">
      <c r="A58" s="18">
        <v>55</v>
      </c>
      <c r="B58" s="19" t="s">
        <v>129</v>
      </c>
      <c r="C58" s="19" t="s">
        <v>58</v>
      </c>
      <c r="D58" s="18" t="s">
        <v>18</v>
      </c>
      <c r="E58" s="19" t="s">
        <v>130</v>
      </c>
      <c r="F58" s="20">
        <v>0.023993055555555556</v>
      </c>
      <c r="G58" s="18" t="str">
        <f>TEXT(INT((HOUR(F58)*3600+MINUTE(F58)*60+SECOND(F58))/$I$2/60),"0")&amp;"."&amp;TEXT(MOD((HOUR(F58)*3600+MINUTE(F58)*60+SECOND(F58))/$I$2,60),"00")&amp;"/km"</f>
        <v>5.09/km</v>
      </c>
      <c r="H58" s="21">
        <f>F58-$F$4</f>
        <v>0.0072800925925925915</v>
      </c>
      <c r="I58" s="21">
        <f>F58-INDEX($F$4:$F$1080,MATCH(D58,$D$4:$D$1080,0))</f>
        <v>0.0071874999999999994</v>
      </c>
    </row>
    <row r="59" spans="1:9" s="17" customFormat="1" ht="15" customHeight="1">
      <c r="A59" s="22">
        <v>56</v>
      </c>
      <c r="B59" s="23" t="s">
        <v>131</v>
      </c>
      <c r="C59" s="23" t="s">
        <v>48</v>
      </c>
      <c r="D59" s="22" t="s">
        <v>25</v>
      </c>
      <c r="E59" s="23" t="s">
        <v>63</v>
      </c>
      <c r="F59" s="24">
        <v>0.024050925925925927</v>
      </c>
      <c r="G59" s="22" t="str">
        <f>TEXT(INT((HOUR(F59)*3600+MINUTE(F59)*60+SECOND(F59))/$I$2/60),"0")&amp;"."&amp;TEXT(MOD((HOUR(F59)*3600+MINUTE(F59)*60+SECOND(F59))/$I$2,60),"00")&amp;"/km"</f>
        <v>5.10/km</v>
      </c>
      <c r="H59" s="25">
        <f>F59-$F$4</f>
        <v>0.007337962962962963</v>
      </c>
      <c r="I59" s="25">
        <f>F59-INDEX($F$4:$F$1080,MATCH(D59,$D$4:$D$1080,0))</f>
        <v>0.0067708333333333336</v>
      </c>
    </row>
    <row r="60" spans="1:9" s="17" customFormat="1" ht="15" customHeight="1">
      <c r="A60" s="22">
        <v>57</v>
      </c>
      <c r="B60" s="23" t="s">
        <v>132</v>
      </c>
      <c r="C60" s="23" t="s">
        <v>133</v>
      </c>
      <c r="D60" s="22" t="s">
        <v>134</v>
      </c>
      <c r="E60" s="23" t="s">
        <v>19</v>
      </c>
      <c r="F60" s="24">
        <v>0.0240625</v>
      </c>
      <c r="G60" s="22" t="str">
        <f>TEXT(INT((HOUR(F60)*3600+MINUTE(F60)*60+SECOND(F60))/$I$2/60),"0")&amp;"."&amp;TEXT(MOD((HOUR(F60)*3600+MINUTE(F60)*60+SECOND(F60))/$I$2,60),"00")&amp;"/km"</f>
        <v>5.10/km</v>
      </c>
      <c r="H60" s="25">
        <f>F60-$F$4</f>
        <v>0.007349537037037036</v>
      </c>
      <c r="I60" s="25">
        <f>F60-INDEX($F$4:$F$1080,MATCH(D60,$D$4:$D$1080,0))</f>
        <v>0</v>
      </c>
    </row>
    <row r="61" spans="1:9" s="17" customFormat="1" ht="15" customHeight="1">
      <c r="A61" s="22">
        <v>58</v>
      </c>
      <c r="B61" s="23" t="s">
        <v>31</v>
      </c>
      <c r="C61" s="23" t="s">
        <v>135</v>
      </c>
      <c r="D61" s="22" t="s">
        <v>79</v>
      </c>
      <c r="E61" s="23" t="s">
        <v>19</v>
      </c>
      <c r="F61" s="24">
        <v>0.024155092592592593</v>
      </c>
      <c r="G61" s="22" t="str">
        <f>TEXT(INT((HOUR(F61)*3600+MINUTE(F61)*60+SECOND(F61))/$I$2/60),"0")&amp;"."&amp;TEXT(MOD((HOUR(F61)*3600+MINUTE(F61)*60+SECOND(F61))/$I$2,60),"00")&amp;"/km"</f>
        <v>5.11/km</v>
      </c>
      <c r="H61" s="25">
        <f>F61-$F$4</f>
        <v>0.007442129629629628</v>
      </c>
      <c r="I61" s="25">
        <f>F61-INDEX($F$4:$F$1080,MATCH(D61,$D$4:$D$1080,0))</f>
        <v>0.00300925925925926</v>
      </c>
    </row>
    <row r="62" spans="1:9" s="17" customFormat="1" ht="15" customHeight="1">
      <c r="A62" s="18">
        <v>59</v>
      </c>
      <c r="B62" s="19" t="s">
        <v>136</v>
      </c>
      <c r="C62" s="19" t="s">
        <v>137</v>
      </c>
      <c r="D62" s="18" t="s">
        <v>138</v>
      </c>
      <c r="E62" s="19" t="s">
        <v>63</v>
      </c>
      <c r="F62" s="20">
        <v>0.024189814814814813</v>
      </c>
      <c r="G62" s="18" t="str">
        <f>TEXT(INT((HOUR(F62)*3600+MINUTE(F62)*60+SECOND(F62))/$I$2/60),"0")&amp;"."&amp;TEXT(MOD((HOUR(F62)*3600+MINUTE(F62)*60+SECOND(F62))/$I$2,60),"00")&amp;"/km"</f>
        <v>5.12/km</v>
      </c>
      <c r="H62" s="21">
        <f>F62-$F$4</f>
        <v>0.007476851851851849</v>
      </c>
      <c r="I62" s="21">
        <f>F62-INDEX($F$4:$F$1080,MATCH(D62,$D$4:$D$1080,0))</f>
        <v>0</v>
      </c>
    </row>
    <row r="63" spans="1:9" s="17" customFormat="1" ht="15" customHeight="1">
      <c r="A63" s="18">
        <v>60</v>
      </c>
      <c r="B63" s="19" t="s">
        <v>41</v>
      </c>
      <c r="C63" s="19" t="s">
        <v>139</v>
      </c>
      <c r="D63" s="18" t="s">
        <v>79</v>
      </c>
      <c r="E63" s="19" t="s">
        <v>52</v>
      </c>
      <c r="F63" s="20">
        <v>0.024652777777777777</v>
      </c>
      <c r="G63" s="18" t="str">
        <f>TEXT(INT((HOUR(F63)*3600+MINUTE(F63)*60+SECOND(F63))/$I$2/60),"0")&amp;"."&amp;TEXT(MOD((HOUR(F63)*3600+MINUTE(F63)*60+SECOND(F63))/$I$2,60),"00")&amp;"/km"</f>
        <v>5.18/km</v>
      </c>
      <c r="H63" s="21">
        <f>F63-$F$4</f>
        <v>0.007939814814814813</v>
      </c>
      <c r="I63" s="21">
        <f>F63-INDEX($F$4:$F$1080,MATCH(D63,$D$4:$D$1080,0))</f>
        <v>0.0035069444444444445</v>
      </c>
    </row>
    <row r="64" spans="1:9" s="17" customFormat="1" ht="15" customHeight="1">
      <c r="A64" s="18">
        <v>61</v>
      </c>
      <c r="B64" s="19" t="s">
        <v>140</v>
      </c>
      <c r="C64" s="19" t="s">
        <v>32</v>
      </c>
      <c r="D64" s="18" t="s">
        <v>79</v>
      </c>
      <c r="E64" s="19" t="s">
        <v>52</v>
      </c>
      <c r="F64" s="20">
        <v>0.02476851851851852</v>
      </c>
      <c r="G64" s="18" t="str">
        <f>TEXT(INT((HOUR(F64)*3600+MINUTE(F64)*60+SECOND(F64))/$I$2/60),"0")&amp;"."&amp;TEXT(MOD((HOUR(F64)*3600+MINUTE(F64)*60+SECOND(F64))/$I$2,60),"00")&amp;"/km"</f>
        <v>5.19/km</v>
      </c>
      <c r="H64" s="21">
        <f>F64-$F$4</f>
        <v>0.008055555555555555</v>
      </c>
      <c r="I64" s="21">
        <f>F64-INDEX($F$4:$F$1080,MATCH(D64,$D$4:$D$1080,0))</f>
        <v>0.003622685185185187</v>
      </c>
    </row>
    <row r="65" spans="1:9" s="17" customFormat="1" ht="15" customHeight="1">
      <c r="A65" s="18">
        <v>62</v>
      </c>
      <c r="B65" s="19" t="s">
        <v>141</v>
      </c>
      <c r="C65" s="19" t="s">
        <v>142</v>
      </c>
      <c r="D65" s="18" t="s">
        <v>143</v>
      </c>
      <c r="E65" s="19" t="s">
        <v>52</v>
      </c>
      <c r="F65" s="20">
        <v>0.024791666666666667</v>
      </c>
      <c r="G65" s="18" t="str">
        <f>TEXT(INT((HOUR(F65)*3600+MINUTE(F65)*60+SECOND(F65))/$I$2/60),"0")&amp;"."&amp;TEXT(MOD((HOUR(F65)*3600+MINUTE(F65)*60+SECOND(F65))/$I$2,60),"00")&amp;"/km"</f>
        <v>5.20/km</v>
      </c>
      <c r="H65" s="21">
        <f>F65-$F$4</f>
        <v>0.008078703703703703</v>
      </c>
      <c r="I65" s="21">
        <f>F65-INDEX($F$4:$F$1080,MATCH(D65,$D$4:$D$1080,0))</f>
        <v>0</v>
      </c>
    </row>
    <row r="66" spans="1:9" s="17" customFormat="1" ht="15" customHeight="1">
      <c r="A66" s="22">
        <v>63</v>
      </c>
      <c r="B66" s="23" t="s">
        <v>144</v>
      </c>
      <c r="C66" s="23" t="s">
        <v>75</v>
      </c>
      <c r="D66" s="22" t="s">
        <v>25</v>
      </c>
      <c r="E66" s="23" t="s">
        <v>34</v>
      </c>
      <c r="F66" s="24">
        <v>0.024953703703703704</v>
      </c>
      <c r="G66" s="22" t="str">
        <f>TEXT(INT((HOUR(F66)*3600+MINUTE(F66)*60+SECOND(F66))/$I$2/60),"0")&amp;"."&amp;TEXT(MOD((HOUR(F66)*3600+MINUTE(F66)*60+SECOND(F66))/$I$2,60),"00")&amp;"/km"</f>
        <v>5.22/km</v>
      </c>
      <c r="H66" s="25">
        <f>F66-$F$4</f>
        <v>0.00824074074074074</v>
      </c>
      <c r="I66" s="25">
        <f>F66-INDEX($F$4:$F$1080,MATCH(D66,$D$4:$D$1080,0))</f>
        <v>0.00767361111111111</v>
      </c>
    </row>
    <row r="67" spans="1:9" s="17" customFormat="1" ht="15" customHeight="1">
      <c r="A67" s="18">
        <v>64</v>
      </c>
      <c r="B67" s="19" t="s">
        <v>145</v>
      </c>
      <c r="C67" s="19" t="s">
        <v>146</v>
      </c>
      <c r="D67" s="18" t="s">
        <v>134</v>
      </c>
      <c r="E67" s="19" t="s">
        <v>52</v>
      </c>
      <c r="F67" s="20">
        <v>0.025208333333333333</v>
      </c>
      <c r="G67" s="18" t="str">
        <f>TEXT(INT((HOUR(F67)*3600+MINUTE(F67)*60+SECOND(F67))/$I$2/60),"0")&amp;"."&amp;TEXT(MOD((HOUR(F67)*3600+MINUTE(F67)*60+SECOND(F67))/$I$2,60),"00")&amp;"/km"</f>
        <v>5.25/km</v>
      </c>
      <c r="H67" s="21">
        <f>F67-$F$4</f>
        <v>0.008495370370370368</v>
      </c>
      <c r="I67" s="21">
        <f>F67-INDEX($F$4:$F$1080,MATCH(D67,$D$4:$D$1080,0))</f>
        <v>0.001145833333333332</v>
      </c>
    </row>
    <row r="68" spans="1:9" s="17" customFormat="1" ht="15" customHeight="1">
      <c r="A68" s="18">
        <v>65</v>
      </c>
      <c r="B68" s="19" t="s">
        <v>145</v>
      </c>
      <c r="C68" s="19" t="s">
        <v>147</v>
      </c>
      <c r="D68" s="18" t="s">
        <v>143</v>
      </c>
      <c r="E68" s="19" t="s">
        <v>52</v>
      </c>
      <c r="F68" s="20">
        <v>0.025219907407407406</v>
      </c>
      <c r="G68" s="18" t="str">
        <f>TEXT(INT((HOUR(F68)*3600+MINUTE(F68)*60+SECOND(F68))/$I$2/60),"0")&amp;"."&amp;TEXT(MOD((HOUR(F68)*3600+MINUTE(F68)*60+SECOND(F68))/$I$2,60),"00")&amp;"/km"</f>
        <v>5.25/km</v>
      </c>
      <c r="H68" s="21">
        <f>F68-$F$4</f>
        <v>0.008506944444444442</v>
      </c>
      <c r="I68" s="21">
        <f>F68-INDEX($F$4:$F$1080,MATCH(D68,$D$4:$D$1080,0))</f>
        <v>0.00042824074074073945</v>
      </c>
    </row>
    <row r="69" spans="1:9" s="17" customFormat="1" ht="15" customHeight="1">
      <c r="A69" s="22">
        <v>66</v>
      </c>
      <c r="B69" s="23" t="s">
        <v>148</v>
      </c>
      <c r="C69" s="23" t="s">
        <v>149</v>
      </c>
      <c r="D69" s="22" t="s">
        <v>25</v>
      </c>
      <c r="E69" s="23" t="s">
        <v>19</v>
      </c>
      <c r="F69" s="24">
        <v>0.025324074074074075</v>
      </c>
      <c r="G69" s="22" t="str">
        <f>TEXT(INT((HOUR(F69)*3600+MINUTE(F69)*60+SECOND(F69))/$I$2/60),"0")&amp;"."&amp;TEXT(MOD((HOUR(F69)*3600+MINUTE(F69)*60+SECOND(F69))/$I$2,60),"00")&amp;"/km"</f>
        <v>5.27/km</v>
      </c>
      <c r="H69" s="25">
        <f>F69-$F$4</f>
        <v>0.008611111111111111</v>
      </c>
      <c r="I69" s="25">
        <f>F69-INDEX($F$4:$F$1080,MATCH(D69,$D$4:$D$1080,0))</f>
        <v>0.008043981481481482</v>
      </c>
    </row>
    <row r="70" spans="1:9" s="17" customFormat="1" ht="15" customHeight="1">
      <c r="A70" s="22">
        <v>67</v>
      </c>
      <c r="B70" s="23" t="s">
        <v>144</v>
      </c>
      <c r="C70" s="23" t="s">
        <v>78</v>
      </c>
      <c r="D70" s="22" t="s">
        <v>18</v>
      </c>
      <c r="E70" s="23" t="s">
        <v>19</v>
      </c>
      <c r="F70" s="24">
        <v>0.025625</v>
      </c>
      <c r="G70" s="22" t="str">
        <f>TEXT(INT((HOUR(F70)*3600+MINUTE(F70)*60+SECOND(F70))/$I$2/60),"0")&amp;"."&amp;TEXT(MOD((HOUR(F70)*3600+MINUTE(F70)*60+SECOND(F70))/$I$2,60),"00")&amp;"/km"</f>
        <v>5.30/km</v>
      </c>
      <c r="H70" s="25">
        <f>F70-$F$4</f>
        <v>0.008912037037037034</v>
      </c>
      <c r="I70" s="25">
        <f>F70-INDEX($F$4:$F$1080,MATCH(D70,$D$4:$D$1080,0))</f>
        <v>0.008819444444444442</v>
      </c>
    </row>
    <row r="71" spans="1:9" s="17" customFormat="1" ht="15" customHeight="1">
      <c r="A71" s="18">
        <v>68</v>
      </c>
      <c r="B71" s="19" t="s">
        <v>150</v>
      </c>
      <c r="C71" s="19" t="s">
        <v>78</v>
      </c>
      <c r="D71" s="18" t="s">
        <v>66</v>
      </c>
      <c r="E71" s="19" t="s">
        <v>63</v>
      </c>
      <c r="F71" s="20">
        <v>0.025833333333333333</v>
      </c>
      <c r="G71" s="18" t="str">
        <f>TEXT(INT((HOUR(F71)*3600+MINUTE(F71)*60+SECOND(F71))/$I$2/60),"0")&amp;"."&amp;TEXT(MOD((HOUR(F71)*3600+MINUTE(F71)*60+SECOND(F71))/$I$2,60),"00")&amp;"/km"</f>
        <v>5.33/km</v>
      </c>
      <c r="H71" s="21">
        <f>F71-$F$4</f>
        <v>0.009120370370370369</v>
      </c>
      <c r="I71" s="21">
        <f>F71-INDEX($F$4:$F$1080,MATCH(D71,$D$4:$D$1080,0))</f>
        <v>0.0053587962962962955</v>
      </c>
    </row>
    <row r="72" spans="1:9" s="17" customFormat="1" ht="15" customHeight="1">
      <c r="A72" s="18">
        <v>69</v>
      </c>
      <c r="B72" s="19" t="s">
        <v>151</v>
      </c>
      <c r="C72" s="19" t="s">
        <v>81</v>
      </c>
      <c r="D72" s="18" t="s">
        <v>79</v>
      </c>
      <c r="E72" s="19" t="s">
        <v>63</v>
      </c>
      <c r="F72" s="20">
        <v>0.0259375</v>
      </c>
      <c r="G72" s="18" t="str">
        <f>TEXT(INT((HOUR(F72)*3600+MINUTE(F72)*60+SECOND(F72))/$I$2/60),"0")&amp;"."&amp;TEXT(MOD((HOUR(F72)*3600+MINUTE(F72)*60+SECOND(F72))/$I$2,60),"00")&amp;"/km"</f>
        <v>5.34/km</v>
      </c>
      <c r="H72" s="21">
        <f>F72-$F$4</f>
        <v>0.009224537037037035</v>
      </c>
      <c r="I72" s="21">
        <f>F72-INDEX($F$4:$F$1080,MATCH(D72,$D$4:$D$1080,0))</f>
        <v>0.004791666666666666</v>
      </c>
    </row>
    <row r="73" spans="1:9" s="17" customFormat="1" ht="15" customHeight="1">
      <c r="A73" s="22">
        <v>70</v>
      </c>
      <c r="B73" s="23" t="s">
        <v>152</v>
      </c>
      <c r="C73" s="23" t="s">
        <v>153</v>
      </c>
      <c r="D73" s="22" t="s">
        <v>99</v>
      </c>
      <c r="E73" s="23" t="s">
        <v>34</v>
      </c>
      <c r="F73" s="24">
        <v>0.026331018518518517</v>
      </c>
      <c r="G73" s="22" t="str">
        <f>TEXT(INT((HOUR(F73)*3600+MINUTE(F73)*60+SECOND(F73))/$I$2/60),"0")&amp;"."&amp;TEXT(MOD((HOUR(F73)*3600+MINUTE(F73)*60+SECOND(F73))/$I$2,60),"00")&amp;"/km"</f>
        <v>5.40/km</v>
      </c>
      <c r="H73" s="25">
        <f>F73-$F$4</f>
        <v>0.009618055555555553</v>
      </c>
      <c r="I73" s="25">
        <f>F73-INDEX($F$4:$F$1080,MATCH(D73,$D$4:$D$1080,0))</f>
        <v>0.00375</v>
      </c>
    </row>
    <row r="74" spans="1:9" s="17" customFormat="1" ht="15" customHeight="1">
      <c r="A74" s="18">
        <v>71</v>
      </c>
      <c r="B74" s="19" t="s">
        <v>129</v>
      </c>
      <c r="C74" s="19" t="s">
        <v>154</v>
      </c>
      <c r="D74" s="18" t="s">
        <v>79</v>
      </c>
      <c r="E74" s="19" t="s">
        <v>130</v>
      </c>
      <c r="F74" s="20">
        <v>0.029907407407407407</v>
      </c>
      <c r="G74" s="18" t="str">
        <f>TEXT(INT((HOUR(F74)*3600+MINUTE(F74)*60+SECOND(F74))/$I$2/60),"0")&amp;"."&amp;TEXT(MOD((HOUR(F74)*3600+MINUTE(F74)*60+SECOND(F74))/$I$2,60),"00")&amp;"/km"</f>
        <v>6.26/km</v>
      </c>
      <c r="H74" s="21">
        <f>F74-$F$4</f>
        <v>0.013194444444444443</v>
      </c>
      <c r="I74" s="21">
        <f>F74-INDEX($F$4:$F$1080,MATCH(D74,$D$4:$D$1080,0))</f>
        <v>0.008761574074074074</v>
      </c>
    </row>
    <row r="75" spans="1:9" s="17" customFormat="1" ht="15" customHeight="1">
      <c r="A75" s="18">
        <v>72</v>
      </c>
      <c r="B75" s="19" t="s">
        <v>155</v>
      </c>
      <c r="C75" s="19" t="s">
        <v>86</v>
      </c>
      <c r="D75" s="18" t="s">
        <v>138</v>
      </c>
      <c r="E75" s="19" t="s">
        <v>63</v>
      </c>
      <c r="F75" s="20">
        <v>0.030081018518518517</v>
      </c>
      <c r="G75" s="18" t="str">
        <f>TEXT(INT((HOUR(F75)*3600+MINUTE(F75)*60+SECOND(F75))/$I$2/60),"0")&amp;"."&amp;TEXT(MOD((HOUR(F75)*3600+MINUTE(F75)*60+SECOND(F75))/$I$2,60),"00")&amp;"/km"</f>
        <v>6.28/km</v>
      </c>
      <c r="H75" s="21">
        <f>F75-$F$4</f>
        <v>0.013368055555555553</v>
      </c>
      <c r="I75" s="21">
        <f>F75-INDEX($F$4:$F$1080,MATCH(D75,$D$4:$D$1080,0))</f>
        <v>0.005891203703703704</v>
      </c>
    </row>
    <row r="76" spans="1:9" s="17" customFormat="1" ht="15" customHeight="1">
      <c r="A76" s="18">
        <v>73</v>
      </c>
      <c r="B76" s="19" t="s">
        <v>156</v>
      </c>
      <c r="C76" s="19" t="s">
        <v>48</v>
      </c>
      <c r="D76" s="18" t="s">
        <v>138</v>
      </c>
      <c r="E76" s="19" t="s">
        <v>19</v>
      </c>
      <c r="F76" s="20">
        <v>0.03170138888888889</v>
      </c>
      <c r="G76" s="18" t="str">
        <f>TEXT(INT((HOUR(F76)*3600+MINUTE(F76)*60+SECOND(F76))/$I$2/60),"0")&amp;"."&amp;TEXT(MOD((HOUR(F76)*3600+MINUTE(F76)*60+SECOND(F76))/$I$2,60),"00")&amp;"/km"</f>
        <v>6.49/km</v>
      </c>
      <c r="H76" s="21">
        <f>F76-$F$4</f>
        <v>0.014988425925925926</v>
      </c>
      <c r="I76" s="21">
        <f>F76-INDEX($F$4:$F$1080,MATCH(D76,$D$4:$D$1080,0))</f>
        <v>0.007511574074074077</v>
      </c>
    </row>
    <row r="77" spans="1:9" s="17" customFormat="1" ht="15" customHeight="1">
      <c r="A77" s="18">
        <v>74</v>
      </c>
      <c r="B77" s="19" t="s">
        <v>157</v>
      </c>
      <c r="C77" s="19" t="s">
        <v>58</v>
      </c>
      <c r="D77" s="18" t="s">
        <v>138</v>
      </c>
      <c r="E77" s="19" t="s">
        <v>55</v>
      </c>
      <c r="F77" s="20">
        <v>0.032685185185185185</v>
      </c>
      <c r="G77" s="18" t="str">
        <f>TEXT(INT((HOUR(F77)*3600+MINUTE(F77)*60+SECOND(F77))/$I$2/60),"0")&amp;"."&amp;TEXT(MOD((HOUR(F77)*3600+MINUTE(F77)*60+SECOND(F77))/$I$2,60),"00")&amp;"/km"</f>
        <v>7.01/km</v>
      </c>
      <c r="H77" s="21">
        <f>F77-$F$4</f>
        <v>0.01597222222222222</v>
      </c>
      <c r="I77" s="21">
        <f>F77-INDEX($F$4:$F$1080,MATCH(D77,$D$4:$D$1080,0))</f>
        <v>0.008495370370370372</v>
      </c>
    </row>
    <row r="78" spans="1:9" s="17" customFormat="1" ht="15" customHeight="1">
      <c r="A78" s="18">
        <v>75</v>
      </c>
      <c r="B78" s="19" t="s">
        <v>158</v>
      </c>
      <c r="C78" s="19" t="s">
        <v>159</v>
      </c>
      <c r="D78" s="18" t="s">
        <v>138</v>
      </c>
      <c r="E78" s="19" t="s">
        <v>55</v>
      </c>
      <c r="F78" s="20">
        <v>0.03319444444444444</v>
      </c>
      <c r="G78" s="18" t="str">
        <f>TEXT(INT((HOUR(F78)*3600+MINUTE(F78)*60+SECOND(F78))/$I$2/60),"0")&amp;"."&amp;TEXT(MOD((HOUR(F78)*3600+MINUTE(F78)*60+SECOND(F78))/$I$2,60),"00")&amp;"/km"</f>
        <v>7.08/km</v>
      </c>
      <c r="H78" s="21">
        <f>F78-$F$4</f>
        <v>0.01648148148148148</v>
      </c>
      <c r="I78" s="21">
        <f>F78-INDEX($F$4:$F$1080,MATCH(D78,$D$4:$D$1080,0))</f>
        <v>0.00900462962962963</v>
      </c>
    </row>
    <row r="79" spans="1:9" ht="15" customHeight="1">
      <c r="A79" s="28">
        <v>76</v>
      </c>
      <c r="B79" s="29" t="s">
        <v>129</v>
      </c>
      <c r="C79" s="29" t="s">
        <v>137</v>
      </c>
      <c r="D79" s="28" t="s">
        <v>138</v>
      </c>
      <c r="E79" s="29" t="s">
        <v>63</v>
      </c>
      <c r="F79" s="30">
        <v>0.04106481481481482</v>
      </c>
      <c r="G79" s="28" t="str">
        <f>TEXT(INT((HOUR(F79)*3600+MINUTE(F79)*60+SECOND(F79))/$I$2/60),"0")&amp;"."&amp;TEXT(MOD((HOUR(F79)*3600+MINUTE(F79)*60+SECOND(F79))/$I$2,60),"00")&amp;"/km"</f>
        <v>8.50/km</v>
      </c>
      <c r="H79" s="31">
        <f>F79-$F$4</f>
        <v>0.024351851851851854</v>
      </c>
      <c r="I79" s="31">
        <f>F79-INDEX($F$4:$F$1080,MATCH(D79,$D$4:$D$1080,0))</f>
        <v>0.016875000000000005</v>
      </c>
    </row>
    <row r="80" spans="1:9" ht="15" customHeight="1">
      <c r="A80" s="32"/>
      <c r="B80" s="32" t="s">
        <v>160</v>
      </c>
      <c r="C80" s="32" t="s">
        <v>86</v>
      </c>
      <c r="D80" s="33" t="s">
        <v>161</v>
      </c>
      <c r="E80" s="34" t="s">
        <v>34</v>
      </c>
      <c r="F80" s="33"/>
      <c r="G80" s="32"/>
      <c r="H80" s="32"/>
      <c r="I80" s="32"/>
    </row>
    <row r="81" spans="1:9" ht="15" customHeight="1">
      <c r="A81" s="35"/>
      <c r="B81" s="35" t="s">
        <v>162</v>
      </c>
      <c r="C81" s="35" t="s">
        <v>163</v>
      </c>
      <c r="D81" s="36" t="s">
        <v>161</v>
      </c>
      <c r="E81" s="37" t="s">
        <v>34</v>
      </c>
      <c r="F81" s="36"/>
      <c r="G81" s="35"/>
      <c r="H81" s="35"/>
      <c r="I81" s="35"/>
    </row>
    <row r="82" spans="1:9" ht="15" customHeight="1">
      <c r="A82" s="38"/>
      <c r="B82" s="38" t="s">
        <v>164</v>
      </c>
      <c r="C82" s="38" t="s">
        <v>165</v>
      </c>
      <c r="D82" s="39" t="s">
        <v>161</v>
      </c>
      <c r="E82" s="40" t="s">
        <v>34</v>
      </c>
      <c r="F82" s="39"/>
      <c r="G82" s="38"/>
      <c r="H82" s="38"/>
      <c r="I82" s="38"/>
    </row>
    <row r="83" spans="1:9" ht="15" customHeight="1">
      <c r="A83"/>
      <c r="D83"/>
      <c r="E83"/>
      <c r="G83"/>
      <c r="H83"/>
      <c r="I83"/>
    </row>
    <row r="84" spans="1:9" ht="15" customHeight="1">
      <c r="A84"/>
      <c r="D84"/>
      <c r="E84"/>
      <c r="G84"/>
      <c r="H84"/>
      <c r="I84"/>
    </row>
    <row r="85" spans="1:9" ht="15" customHeight="1">
      <c r="A85"/>
      <c r="D85"/>
      <c r="E85"/>
      <c r="G85"/>
      <c r="H85"/>
      <c r="I85"/>
    </row>
    <row r="86" spans="1:9" ht="15" customHeight="1">
      <c r="A86"/>
      <c r="D86"/>
      <c r="E86"/>
      <c r="G86"/>
      <c r="H86"/>
      <c r="I86"/>
    </row>
    <row r="87" spans="1:9" ht="15" customHeight="1">
      <c r="A87"/>
      <c r="D87"/>
      <c r="E87"/>
      <c r="G87"/>
      <c r="H87"/>
      <c r="I87"/>
    </row>
    <row r="88" spans="1:9" ht="15" customHeight="1">
      <c r="A88"/>
      <c r="D88"/>
      <c r="E88"/>
      <c r="G88"/>
      <c r="H88"/>
      <c r="I88"/>
    </row>
    <row r="89" spans="1:9" ht="15" customHeight="1">
      <c r="A89"/>
      <c r="D89"/>
      <c r="E89"/>
      <c r="G89"/>
      <c r="H89"/>
      <c r="I89"/>
    </row>
    <row r="90" spans="1:9" ht="15" customHeight="1">
      <c r="A90"/>
      <c r="D90"/>
      <c r="E90"/>
      <c r="G90"/>
      <c r="H90"/>
      <c r="I90"/>
    </row>
    <row r="91" spans="1:9" ht="15" customHeight="1">
      <c r="A91"/>
      <c r="D91"/>
      <c r="E91"/>
      <c r="G91"/>
      <c r="H91"/>
      <c r="I91"/>
    </row>
    <row r="92" spans="1:9" ht="15" customHeight="1">
      <c r="A92"/>
      <c r="D92"/>
      <c r="E92"/>
      <c r="G92"/>
      <c r="H92"/>
      <c r="I92"/>
    </row>
    <row r="93" spans="1:9" ht="15" customHeight="1">
      <c r="A93"/>
      <c r="D93"/>
      <c r="E93"/>
      <c r="G93"/>
      <c r="H93"/>
      <c r="I93"/>
    </row>
    <row r="94" spans="1:9" ht="15" customHeight="1">
      <c r="A94"/>
      <c r="D94"/>
      <c r="E94"/>
      <c r="G94"/>
      <c r="H94"/>
      <c r="I94"/>
    </row>
    <row r="95" spans="1:9" ht="15" customHeight="1">
      <c r="A95"/>
      <c r="D95"/>
      <c r="E95"/>
      <c r="G95"/>
      <c r="H95"/>
      <c r="I95"/>
    </row>
    <row r="96" spans="1:9" ht="15" customHeight="1">
      <c r="A96"/>
      <c r="D96"/>
      <c r="E96"/>
      <c r="G96"/>
      <c r="H96"/>
      <c r="I96"/>
    </row>
    <row r="97" spans="1:9" ht="15" customHeight="1">
      <c r="A97"/>
      <c r="D97"/>
      <c r="E97"/>
      <c r="G97"/>
      <c r="H97"/>
      <c r="I97"/>
    </row>
    <row r="98" spans="1:9" ht="15" customHeight="1">
      <c r="A98"/>
      <c r="D98"/>
      <c r="E98"/>
      <c r="G98"/>
      <c r="H98"/>
      <c r="I98"/>
    </row>
    <row r="99" spans="1:9" ht="15" customHeight="1">
      <c r="A99"/>
      <c r="D99"/>
      <c r="E99"/>
      <c r="G99"/>
      <c r="H99"/>
      <c r="I99"/>
    </row>
    <row r="100" spans="1:9" ht="15" customHeight="1">
      <c r="A100"/>
      <c r="D100"/>
      <c r="E100"/>
      <c r="G100"/>
      <c r="H100"/>
      <c r="I100"/>
    </row>
    <row r="101" spans="1:9" ht="15" customHeight="1">
      <c r="A101"/>
      <c r="D101"/>
      <c r="E101"/>
      <c r="G101"/>
      <c r="H101"/>
      <c r="I101"/>
    </row>
    <row r="102" spans="1:9" ht="15" customHeight="1">
      <c r="A102"/>
      <c r="D102"/>
      <c r="E102"/>
      <c r="G102"/>
      <c r="H102"/>
      <c r="I102"/>
    </row>
    <row r="103" spans="1:9" ht="15" customHeight="1">
      <c r="A103"/>
      <c r="D103"/>
      <c r="E103"/>
      <c r="G103"/>
      <c r="H103"/>
      <c r="I103"/>
    </row>
    <row r="104" spans="1:9" ht="15" customHeight="1">
      <c r="A104"/>
      <c r="D104"/>
      <c r="E104"/>
      <c r="G104"/>
      <c r="H104"/>
      <c r="I104"/>
    </row>
    <row r="105" spans="1:9" ht="15" customHeight="1">
      <c r="A105"/>
      <c r="D105"/>
      <c r="E105"/>
      <c r="G105"/>
      <c r="H105"/>
      <c r="I105"/>
    </row>
    <row r="106" spans="1:9" ht="15" customHeight="1">
      <c r="A106"/>
      <c r="D106"/>
      <c r="E106"/>
      <c r="G106"/>
      <c r="H106"/>
      <c r="I106"/>
    </row>
    <row r="107" spans="1:9" ht="15" customHeight="1">
      <c r="A107"/>
      <c r="D107"/>
      <c r="E107"/>
      <c r="G107"/>
      <c r="H107"/>
      <c r="I107"/>
    </row>
    <row r="108" spans="1:9" ht="15" customHeight="1">
      <c r="A108"/>
      <c r="D108"/>
      <c r="E108"/>
      <c r="G108"/>
      <c r="H108"/>
      <c r="I108"/>
    </row>
    <row r="109" spans="1:9" ht="15" customHeight="1">
      <c r="A109"/>
      <c r="D109"/>
      <c r="E109"/>
      <c r="G109"/>
      <c r="H109"/>
      <c r="I109"/>
    </row>
    <row r="110" spans="1:9" ht="15" customHeight="1">
      <c r="A110"/>
      <c r="D110"/>
      <c r="E110"/>
      <c r="G110"/>
      <c r="H110"/>
      <c r="I110"/>
    </row>
    <row r="111" spans="1:9" ht="15" customHeight="1">
      <c r="A111"/>
      <c r="D111"/>
      <c r="E111"/>
      <c r="G111"/>
      <c r="H111"/>
      <c r="I111"/>
    </row>
    <row r="112" spans="1:9" ht="15" customHeight="1">
      <c r="A112"/>
      <c r="D112"/>
      <c r="E112"/>
      <c r="G112"/>
      <c r="H112"/>
      <c r="I112"/>
    </row>
    <row r="113" spans="1:9" ht="15" customHeight="1">
      <c r="A113"/>
      <c r="D113"/>
      <c r="E113"/>
      <c r="G113"/>
      <c r="H113"/>
      <c r="I113"/>
    </row>
    <row r="114" spans="1:9" ht="15" customHeight="1">
      <c r="A114"/>
      <c r="D114"/>
      <c r="E114"/>
      <c r="G114"/>
      <c r="H114"/>
      <c r="I114"/>
    </row>
    <row r="115" spans="1:9" ht="15" customHeight="1">
      <c r="A115"/>
      <c r="D115"/>
      <c r="E115"/>
      <c r="G115"/>
      <c r="H115"/>
      <c r="I115"/>
    </row>
    <row r="116" spans="1:9" ht="15" customHeight="1">
      <c r="A116"/>
      <c r="D116"/>
      <c r="E116"/>
      <c r="G116"/>
      <c r="H116"/>
      <c r="I116"/>
    </row>
    <row r="117" spans="1:9" ht="15" customHeight="1">
      <c r="A117"/>
      <c r="D117"/>
      <c r="E117"/>
      <c r="G117"/>
      <c r="H117"/>
      <c r="I117"/>
    </row>
    <row r="118" spans="1:9" ht="15" customHeight="1">
      <c r="A118"/>
      <c r="D118"/>
      <c r="E118"/>
      <c r="G118"/>
      <c r="H118"/>
      <c r="I118"/>
    </row>
    <row r="119" spans="1:9" ht="15" customHeight="1">
      <c r="A119"/>
      <c r="D119"/>
      <c r="E119"/>
      <c r="G119"/>
      <c r="H119"/>
      <c r="I119"/>
    </row>
    <row r="120" spans="1:9" ht="15" customHeight="1">
      <c r="A120"/>
      <c r="D120"/>
      <c r="E120"/>
      <c r="G120"/>
      <c r="H120"/>
      <c r="I120"/>
    </row>
    <row r="121" spans="1:9" ht="15" customHeight="1">
      <c r="A121"/>
      <c r="D121"/>
      <c r="E121"/>
      <c r="G121"/>
      <c r="H121"/>
      <c r="I121"/>
    </row>
    <row r="122" spans="1:9" ht="15" customHeight="1">
      <c r="A122"/>
      <c r="D122"/>
      <c r="E122"/>
      <c r="G122"/>
      <c r="H122"/>
      <c r="I122"/>
    </row>
    <row r="123" spans="1:9" ht="15" customHeight="1">
      <c r="A123"/>
      <c r="D123"/>
      <c r="E123"/>
      <c r="G123"/>
      <c r="H123"/>
      <c r="I123"/>
    </row>
    <row r="124" spans="1:9" ht="15" customHeight="1">
      <c r="A124"/>
      <c r="D124"/>
      <c r="E124"/>
      <c r="G124"/>
      <c r="H124"/>
      <c r="I124"/>
    </row>
    <row r="125" spans="1:9" ht="15" customHeight="1">
      <c r="A125"/>
      <c r="D125"/>
      <c r="E125"/>
      <c r="G125"/>
      <c r="H125"/>
      <c r="I125"/>
    </row>
    <row r="126" spans="1:9" ht="15" customHeight="1">
      <c r="A126"/>
      <c r="D126"/>
      <c r="E126"/>
      <c r="G126"/>
      <c r="H126"/>
      <c r="I126"/>
    </row>
    <row r="127" spans="1:9" ht="15" customHeight="1">
      <c r="A127"/>
      <c r="D127"/>
      <c r="E127"/>
      <c r="G127"/>
      <c r="H127"/>
      <c r="I127"/>
    </row>
    <row r="128" spans="1:9" ht="15" customHeight="1">
      <c r="A128"/>
      <c r="D128"/>
      <c r="E128"/>
      <c r="G128"/>
      <c r="H128"/>
      <c r="I128"/>
    </row>
    <row r="129" spans="1:9" ht="15" customHeight="1">
      <c r="A129"/>
      <c r="D129"/>
      <c r="E129"/>
      <c r="G129"/>
      <c r="H129"/>
      <c r="I129"/>
    </row>
    <row r="130" spans="1:9" ht="15" customHeight="1">
      <c r="A130"/>
      <c r="D130"/>
      <c r="E130"/>
      <c r="G130"/>
      <c r="H130"/>
      <c r="I130"/>
    </row>
    <row r="131" spans="1:9" ht="15" customHeight="1">
      <c r="A131"/>
      <c r="D131"/>
      <c r="E131"/>
      <c r="G131"/>
      <c r="H131"/>
      <c r="I131"/>
    </row>
    <row r="132" spans="1:9" ht="15" customHeight="1">
      <c r="A132"/>
      <c r="D132"/>
      <c r="E132"/>
      <c r="G132"/>
      <c r="H132"/>
      <c r="I132"/>
    </row>
    <row r="133" spans="1:9" ht="15" customHeight="1">
      <c r="A133"/>
      <c r="D133"/>
      <c r="E133"/>
      <c r="G133"/>
      <c r="H133"/>
      <c r="I133"/>
    </row>
    <row r="134" spans="1:9" ht="15" customHeight="1">
      <c r="A134"/>
      <c r="D134"/>
      <c r="E134"/>
      <c r="G134"/>
      <c r="H134"/>
      <c r="I134"/>
    </row>
    <row r="135" spans="1:9" ht="15" customHeight="1">
      <c r="A135"/>
      <c r="D135"/>
      <c r="E135"/>
      <c r="G135"/>
      <c r="H135"/>
      <c r="I135"/>
    </row>
    <row r="136" spans="1:9" ht="15" customHeight="1">
      <c r="A136"/>
      <c r="D136"/>
      <c r="E136"/>
      <c r="G136"/>
      <c r="H136"/>
      <c r="I136"/>
    </row>
    <row r="137" spans="1:9" ht="15" customHeight="1">
      <c r="A137"/>
      <c r="D137"/>
      <c r="E137"/>
      <c r="G137"/>
      <c r="H137"/>
      <c r="I137"/>
    </row>
    <row r="138" spans="1:9" ht="15" customHeight="1">
      <c r="A138"/>
      <c r="D138"/>
      <c r="E138"/>
      <c r="G138"/>
      <c r="H138"/>
      <c r="I138"/>
    </row>
    <row r="139" spans="1:9" ht="15" customHeight="1">
      <c r="A139"/>
      <c r="D139"/>
      <c r="E139"/>
      <c r="G139"/>
      <c r="H139"/>
      <c r="I139"/>
    </row>
    <row r="140" spans="1:9" ht="15" customHeight="1">
      <c r="A140"/>
      <c r="D140"/>
      <c r="E140"/>
      <c r="G140"/>
      <c r="H140"/>
      <c r="I140"/>
    </row>
    <row r="141" spans="1:9" ht="15" customHeight="1">
      <c r="A141"/>
      <c r="D141"/>
      <c r="E141"/>
      <c r="G141"/>
      <c r="H141"/>
      <c r="I141"/>
    </row>
    <row r="142" spans="1:9" ht="15" customHeight="1">
      <c r="A142"/>
      <c r="D142"/>
      <c r="E142"/>
      <c r="G142"/>
      <c r="H142"/>
      <c r="I142"/>
    </row>
    <row r="143" spans="1:9" ht="15" customHeight="1">
      <c r="A143"/>
      <c r="D143"/>
      <c r="E143"/>
      <c r="G143"/>
      <c r="H143"/>
      <c r="I143"/>
    </row>
    <row r="144" spans="1:9" ht="15" customHeight="1">
      <c r="A144"/>
      <c r="D144"/>
      <c r="E144"/>
      <c r="G144"/>
      <c r="H144"/>
      <c r="I144"/>
    </row>
    <row r="145" spans="1:9" ht="15" customHeight="1">
      <c r="A145"/>
      <c r="D145"/>
      <c r="E145"/>
      <c r="G145"/>
      <c r="H145"/>
      <c r="I145"/>
    </row>
    <row r="146" spans="1:9" ht="15" customHeight="1">
      <c r="A146"/>
      <c r="D146"/>
      <c r="E146"/>
      <c r="G146"/>
      <c r="H146"/>
      <c r="I146"/>
    </row>
    <row r="147" spans="1:9" ht="15" customHeight="1">
      <c r="A147"/>
      <c r="D147"/>
      <c r="E147"/>
      <c r="G147"/>
      <c r="H147"/>
      <c r="I147"/>
    </row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</sheetData>
  <autoFilter ref="A3:I79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9"/>
  <sheetViews>
    <sheetView workbookViewId="0" topLeftCell="A1">
      <pane ySplit="3" topLeftCell="A4" activePane="bottomLeft" state="frozen"/>
      <selection pane="topLeft" activeCell="A1" sqref="A1"/>
      <selection pane="bottomLeft" activeCell="E17" sqref="E17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4.75" customHeight="1">
      <c r="A2" s="4" t="s">
        <v>1</v>
      </c>
      <c r="B2" s="4"/>
      <c r="C2" s="4"/>
      <c r="D2" s="4"/>
      <c r="E2" s="4"/>
      <c r="F2" s="4"/>
      <c r="G2" s="4"/>
      <c r="H2" s="5" t="s">
        <v>2</v>
      </c>
      <c r="I2" s="6">
        <v>6.7</v>
      </c>
    </row>
    <row r="3" spans="1:9" ht="37.5" customHeight="1">
      <c r="A3" s="7" t="s">
        <v>3</v>
      </c>
      <c r="B3" s="8" t="s">
        <v>4</v>
      </c>
      <c r="C3" s="9" t="s">
        <v>5</v>
      </c>
      <c r="D3" s="9" t="s">
        <v>6</v>
      </c>
      <c r="E3" s="10" t="s">
        <v>7</v>
      </c>
      <c r="F3" s="11" t="s">
        <v>8</v>
      </c>
      <c r="G3" s="11" t="s">
        <v>9</v>
      </c>
      <c r="H3" s="12" t="s">
        <v>10</v>
      </c>
      <c r="I3" s="12" t="s">
        <v>11</v>
      </c>
    </row>
    <row r="4" spans="1:9" s="17" customFormat="1" ht="15" customHeight="1">
      <c r="A4" s="13">
        <v>1</v>
      </c>
      <c r="B4" s="19" t="s">
        <v>16</v>
      </c>
      <c r="C4" s="19" t="s">
        <v>17</v>
      </c>
      <c r="D4" s="18" t="s">
        <v>18</v>
      </c>
      <c r="E4" s="19" t="s">
        <v>19</v>
      </c>
      <c r="F4" s="20">
        <v>0.016805555555555556</v>
      </c>
      <c r="G4" s="13" t="str">
        <f>TEXT(INT((HOUR(F4)*3600+MINUTE(F4)*60+SECOND(F4))/$I$2/60),"0")&amp;"."&amp;TEXT(MOD((HOUR(F4)*3600+MINUTE(F4)*60+SECOND(F4))/$I$2,60),"00")&amp;"/km"</f>
        <v>3.37/km</v>
      </c>
      <c r="H4" s="16">
        <f>F4-$F$4</f>
        <v>0</v>
      </c>
      <c r="I4" s="16">
        <f>F4-INDEX($F$4:$F$1062,MATCH(D4,$D$4:$D$1062,0))</f>
        <v>0</v>
      </c>
    </row>
    <row r="5" spans="1:9" s="17" customFormat="1" ht="15" customHeight="1">
      <c r="A5" s="18">
        <v>2</v>
      </c>
      <c r="B5" s="19" t="s">
        <v>23</v>
      </c>
      <c r="C5" s="19" t="s">
        <v>24</v>
      </c>
      <c r="D5" s="18" t="s">
        <v>25</v>
      </c>
      <c r="E5" s="19" t="s">
        <v>19</v>
      </c>
      <c r="F5" s="20">
        <v>0.017280092592592593</v>
      </c>
      <c r="G5" s="18" t="str">
        <f>TEXT(INT((HOUR(F5)*3600+MINUTE(F5)*60+SECOND(F5))/$I$2/60),"0")&amp;"."&amp;TEXT(MOD((HOUR(F5)*3600+MINUTE(F5)*60+SECOND(F5))/$I$2,60),"00")&amp;"/km"</f>
        <v>3.43/km</v>
      </c>
      <c r="H5" s="21">
        <f>F5-$F$4</f>
        <v>0.0004745370370370372</v>
      </c>
      <c r="I5" s="21">
        <f>F5-INDEX($F$4:$F$1062,MATCH(D5,$D$4:$D$1062,0))</f>
        <v>0</v>
      </c>
    </row>
    <row r="6" spans="1:9" s="17" customFormat="1" ht="15" customHeight="1">
      <c r="A6" s="18">
        <v>3</v>
      </c>
      <c r="B6" s="19" t="s">
        <v>26</v>
      </c>
      <c r="C6" s="19" t="s">
        <v>27</v>
      </c>
      <c r="D6" s="18" t="s">
        <v>18</v>
      </c>
      <c r="E6" s="19" t="s">
        <v>19</v>
      </c>
      <c r="F6" s="20">
        <v>0.01733796296296296</v>
      </c>
      <c r="G6" s="18" t="str">
        <f>TEXT(INT((HOUR(F6)*3600+MINUTE(F6)*60+SECOND(F6))/$I$2/60),"0")&amp;"."&amp;TEXT(MOD((HOUR(F6)*3600+MINUTE(F6)*60+SECOND(F6))/$I$2,60),"00")&amp;"/km"</f>
        <v>3.44/km</v>
      </c>
      <c r="H6" s="21">
        <f>F6-$F$4</f>
        <v>0.000532407407407405</v>
      </c>
      <c r="I6" s="21">
        <f>F6-INDEX($F$4:$F$1062,MATCH(D6,$D$4:$D$1062,0))</f>
        <v>0.000532407407407405</v>
      </c>
    </row>
    <row r="7" spans="1:9" s="17" customFormat="1" ht="15" customHeight="1">
      <c r="A7" s="18">
        <v>4</v>
      </c>
      <c r="B7" s="19" t="s">
        <v>37</v>
      </c>
      <c r="C7" s="19" t="s">
        <v>38</v>
      </c>
      <c r="D7" s="18" t="s">
        <v>18</v>
      </c>
      <c r="E7" s="19" t="s">
        <v>19</v>
      </c>
      <c r="F7" s="20">
        <v>0.017800925925925925</v>
      </c>
      <c r="G7" s="18" t="str">
        <f>TEXT(INT((HOUR(F7)*3600+MINUTE(F7)*60+SECOND(F7))/$I$2/60),"0")&amp;"."&amp;TEXT(MOD((HOUR(F7)*3600+MINUTE(F7)*60+SECOND(F7))/$I$2,60),"00")&amp;"/km"</f>
        <v>3.50/km</v>
      </c>
      <c r="H7" s="21">
        <f>F7-$F$4</f>
        <v>0.0009953703703703687</v>
      </c>
      <c r="I7" s="21">
        <f>F7-INDEX($F$4:$F$1062,MATCH(D7,$D$4:$D$1062,0))</f>
        <v>0.0009953703703703687</v>
      </c>
    </row>
    <row r="8" spans="1:9" s="17" customFormat="1" ht="15" customHeight="1">
      <c r="A8" s="18">
        <v>5</v>
      </c>
      <c r="B8" s="19" t="s">
        <v>47</v>
      </c>
      <c r="C8" s="19" t="s">
        <v>48</v>
      </c>
      <c r="D8" s="18" t="s">
        <v>18</v>
      </c>
      <c r="E8" s="19" t="s">
        <v>49</v>
      </c>
      <c r="F8" s="20">
        <v>0.019363425925925926</v>
      </c>
      <c r="G8" s="18" t="str">
        <f>TEXT(INT((HOUR(F8)*3600+MINUTE(F8)*60+SECOND(F8))/$I$2/60),"0")&amp;"."&amp;TEXT(MOD((HOUR(F8)*3600+MINUTE(F8)*60+SECOND(F8))/$I$2,60),"00")&amp;"/km"</f>
        <v>4.10/km</v>
      </c>
      <c r="H8" s="21">
        <f>F8-$F$4</f>
        <v>0.00255787037037037</v>
      </c>
      <c r="I8" s="21">
        <f>F8-INDEX($F$4:$F$1062,MATCH(D8,$D$4:$D$1062,0))</f>
        <v>0.00255787037037037</v>
      </c>
    </row>
    <row r="9" spans="1:9" s="17" customFormat="1" ht="15" customHeight="1">
      <c r="A9" s="18">
        <v>6</v>
      </c>
      <c r="B9" s="19" t="s">
        <v>50</v>
      </c>
      <c r="C9" s="19" t="s">
        <v>51</v>
      </c>
      <c r="D9" s="18" t="s">
        <v>25</v>
      </c>
      <c r="E9" s="19" t="s">
        <v>52</v>
      </c>
      <c r="F9" s="20">
        <v>0.01954861111111111</v>
      </c>
      <c r="G9" s="18" t="str">
        <f>TEXT(INT((HOUR(F9)*3600+MINUTE(F9)*60+SECOND(F9))/$I$2/60),"0")&amp;"."&amp;TEXT(MOD((HOUR(F9)*3600+MINUTE(F9)*60+SECOND(F9))/$I$2,60),"00")&amp;"/km"</f>
        <v>4.12/km</v>
      </c>
      <c r="H9" s="21">
        <f>F9-$F$4</f>
        <v>0.002743055555555554</v>
      </c>
      <c r="I9" s="21">
        <f>F9-INDEX($F$4:$F$1062,MATCH(D9,$D$4:$D$1062,0))</f>
        <v>0.002268518518518517</v>
      </c>
    </row>
    <row r="10" spans="1:9" s="17" customFormat="1" ht="15" customHeight="1">
      <c r="A10" s="18">
        <v>7</v>
      </c>
      <c r="B10" s="19" t="s">
        <v>53</v>
      </c>
      <c r="C10" s="19" t="s">
        <v>54</v>
      </c>
      <c r="D10" s="18" t="s">
        <v>18</v>
      </c>
      <c r="E10" s="19" t="s">
        <v>55</v>
      </c>
      <c r="F10" s="20">
        <v>0.019583333333333335</v>
      </c>
      <c r="G10" s="18" t="str">
        <f>TEXT(INT((HOUR(F10)*3600+MINUTE(F10)*60+SECOND(F10))/$I$2/60),"0")&amp;"."&amp;TEXT(MOD((HOUR(F10)*3600+MINUTE(F10)*60+SECOND(F10))/$I$2,60),"00")&amp;"/km"</f>
        <v>4.13/km</v>
      </c>
      <c r="H10" s="21">
        <f>F10-$F$4</f>
        <v>0.0027777777777777783</v>
      </c>
      <c r="I10" s="21">
        <f>F10-INDEX($F$4:$F$1062,MATCH(D10,$D$4:$D$1062,0))</f>
        <v>0.0027777777777777783</v>
      </c>
    </row>
    <row r="11" spans="1:9" s="17" customFormat="1" ht="15" customHeight="1">
      <c r="A11" s="18">
        <v>8</v>
      </c>
      <c r="B11" s="19" t="s">
        <v>56</v>
      </c>
      <c r="C11" s="19" t="s">
        <v>40</v>
      </c>
      <c r="D11" s="18" t="s">
        <v>25</v>
      </c>
      <c r="E11" s="19" t="s">
        <v>52</v>
      </c>
      <c r="F11" s="20">
        <v>0.0196875</v>
      </c>
      <c r="G11" s="18" t="str">
        <f>TEXT(INT((HOUR(F11)*3600+MINUTE(F11)*60+SECOND(F11))/$I$2/60),"0")&amp;"."&amp;TEXT(MOD((HOUR(F11)*3600+MINUTE(F11)*60+SECOND(F11))/$I$2,60),"00")&amp;"/km"</f>
        <v>4.14/km</v>
      </c>
      <c r="H11" s="21">
        <f>F11-$F$4</f>
        <v>0.002881944444444444</v>
      </c>
      <c r="I11" s="21">
        <f>F11-INDEX($F$4:$F$1062,MATCH(D11,$D$4:$D$1062,0))</f>
        <v>0.0024074074074074067</v>
      </c>
    </row>
    <row r="12" spans="1:9" s="17" customFormat="1" ht="15" customHeight="1">
      <c r="A12" s="18">
        <v>9</v>
      </c>
      <c r="B12" s="19" t="s">
        <v>57</v>
      </c>
      <c r="C12" s="19" t="s">
        <v>58</v>
      </c>
      <c r="D12" s="18" t="s">
        <v>18</v>
      </c>
      <c r="E12" s="19" t="s">
        <v>55</v>
      </c>
      <c r="F12" s="20">
        <v>0.020092592592592592</v>
      </c>
      <c r="G12" s="18" t="str">
        <f>TEXT(INT((HOUR(F12)*3600+MINUTE(F12)*60+SECOND(F12))/$I$2/60),"0")&amp;"."&amp;TEXT(MOD((HOUR(F12)*3600+MINUTE(F12)*60+SECOND(F12))/$I$2,60),"00")&amp;"/km"</f>
        <v>4.19/km</v>
      </c>
      <c r="H12" s="21">
        <f>F12-$F$4</f>
        <v>0.0032870370370370362</v>
      </c>
      <c r="I12" s="21">
        <f>F12-INDEX($F$4:$F$1062,MATCH(D12,$D$4:$D$1062,0))</f>
        <v>0.0032870370370370362</v>
      </c>
    </row>
    <row r="13" spans="1:9" s="17" customFormat="1" ht="15" customHeight="1">
      <c r="A13" s="18">
        <v>10</v>
      </c>
      <c r="B13" s="19" t="s">
        <v>59</v>
      </c>
      <c r="C13" s="19" t="s">
        <v>60</v>
      </c>
      <c r="D13" s="18" t="s">
        <v>33</v>
      </c>
      <c r="E13" s="19" t="s">
        <v>52</v>
      </c>
      <c r="F13" s="20">
        <v>0.020150462962962964</v>
      </c>
      <c r="G13" s="18" t="str">
        <f>TEXT(INT((HOUR(F13)*3600+MINUTE(F13)*60+SECOND(F13))/$I$2/60),"0")&amp;"."&amp;TEXT(MOD((HOUR(F13)*3600+MINUTE(F13)*60+SECOND(F13))/$I$2,60),"00")&amp;"/km"</f>
        <v>4.20/km</v>
      </c>
      <c r="H13" s="21">
        <f>F13-$F$4</f>
        <v>0.0033449074074074076</v>
      </c>
      <c r="I13" s="21">
        <f>F13-INDEX($F$4:$F$1062,MATCH(D13,$D$4:$D$1062,0))</f>
        <v>0</v>
      </c>
    </row>
    <row r="14" spans="1:9" s="17" customFormat="1" ht="15" customHeight="1">
      <c r="A14" s="18">
        <v>11</v>
      </c>
      <c r="B14" s="19" t="s">
        <v>12</v>
      </c>
      <c r="C14" s="19" t="s">
        <v>36</v>
      </c>
      <c r="D14" s="18" t="s">
        <v>18</v>
      </c>
      <c r="E14" s="19" t="s">
        <v>61</v>
      </c>
      <c r="F14" s="20">
        <v>0.020196759259259258</v>
      </c>
      <c r="G14" s="18" t="str">
        <f>TEXT(INT((HOUR(F14)*3600+MINUTE(F14)*60+SECOND(F14))/$I$2/60),"0")&amp;"."&amp;TEXT(MOD((HOUR(F14)*3600+MINUTE(F14)*60+SECOND(F14))/$I$2,60),"00")&amp;"/km"</f>
        <v>4.20/km</v>
      </c>
      <c r="H14" s="21">
        <f>F14-$F$4</f>
        <v>0.003391203703703702</v>
      </c>
      <c r="I14" s="21">
        <f>F14-INDEX($F$4:$F$1062,MATCH(D14,$D$4:$D$1062,0))</f>
        <v>0.003391203703703702</v>
      </c>
    </row>
    <row r="15" spans="1:9" s="17" customFormat="1" ht="15" customHeight="1">
      <c r="A15" s="18">
        <v>12</v>
      </c>
      <c r="B15" s="19" t="s">
        <v>62</v>
      </c>
      <c r="C15" s="19" t="s">
        <v>21</v>
      </c>
      <c r="D15" s="18" t="s">
        <v>25</v>
      </c>
      <c r="E15" s="19" t="s">
        <v>63</v>
      </c>
      <c r="F15" s="20">
        <v>0.02025462962962963</v>
      </c>
      <c r="G15" s="18" t="str">
        <f>TEXT(INT((HOUR(F15)*3600+MINUTE(F15)*60+SECOND(F15))/$I$2/60),"0")&amp;"."&amp;TEXT(MOD((HOUR(F15)*3600+MINUTE(F15)*60+SECOND(F15))/$I$2,60),"00")&amp;"/km"</f>
        <v>4.21/km</v>
      </c>
      <c r="H15" s="21">
        <f>F15-$F$4</f>
        <v>0.003449074074074073</v>
      </c>
      <c r="I15" s="21">
        <f>F15-INDEX($F$4:$F$1062,MATCH(D15,$D$4:$D$1062,0))</f>
        <v>0.002974537037037036</v>
      </c>
    </row>
    <row r="16" spans="1:9" s="17" customFormat="1" ht="15" customHeight="1">
      <c r="A16" s="18">
        <v>13</v>
      </c>
      <c r="B16" s="19" t="s">
        <v>64</v>
      </c>
      <c r="C16" s="19" t="s">
        <v>65</v>
      </c>
      <c r="D16" s="18" t="s">
        <v>66</v>
      </c>
      <c r="E16" s="19" t="s">
        <v>63</v>
      </c>
      <c r="F16" s="20">
        <v>0.020474537037037038</v>
      </c>
      <c r="G16" s="18" t="str">
        <f>TEXT(INT((HOUR(F16)*3600+MINUTE(F16)*60+SECOND(F16))/$I$2/60),"0")&amp;"."&amp;TEXT(MOD((HOUR(F16)*3600+MINUTE(F16)*60+SECOND(F16))/$I$2,60),"00")&amp;"/km"</f>
        <v>4.24/km</v>
      </c>
      <c r="H16" s="21">
        <f>F16-$F$4</f>
        <v>0.0036689814814814814</v>
      </c>
      <c r="I16" s="21">
        <f>F16-INDEX($F$4:$F$1062,MATCH(D16,$D$4:$D$1062,0))</f>
        <v>0</v>
      </c>
    </row>
    <row r="17" spans="1:9" s="17" customFormat="1" ht="15" customHeight="1">
      <c r="A17" s="18">
        <v>14</v>
      </c>
      <c r="B17" s="19" t="s">
        <v>67</v>
      </c>
      <c r="C17" s="19" t="s">
        <v>68</v>
      </c>
      <c r="D17" s="18" t="s">
        <v>66</v>
      </c>
      <c r="E17" s="19" t="s">
        <v>63</v>
      </c>
      <c r="F17" s="20">
        <v>0.020613425925925927</v>
      </c>
      <c r="G17" s="18" t="str">
        <f>TEXT(INT((HOUR(F17)*3600+MINUTE(F17)*60+SECOND(F17))/$I$2/60),"0")&amp;"."&amp;TEXT(MOD((HOUR(F17)*3600+MINUTE(F17)*60+SECOND(F17))/$I$2,60),"00")&amp;"/km"</f>
        <v>4.26/km</v>
      </c>
      <c r="H17" s="21">
        <f>F17-$F$4</f>
        <v>0.003807870370370371</v>
      </c>
      <c r="I17" s="21">
        <f>F17-INDEX($F$4:$F$1062,MATCH(D17,$D$4:$D$1062,0))</f>
        <v>0.00013888888888888978</v>
      </c>
    </row>
    <row r="18" spans="1:9" s="26" customFormat="1" ht="15" customHeight="1">
      <c r="A18" s="18">
        <v>15</v>
      </c>
      <c r="B18" s="19" t="s">
        <v>72</v>
      </c>
      <c r="C18" s="19" t="s">
        <v>73</v>
      </c>
      <c r="D18" s="18" t="s">
        <v>66</v>
      </c>
      <c r="E18" s="19" t="s">
        <v>19</v>
      </c>
      <c r="F18" s="20">
        <v>0.020810185185185185</v>
      </c>
      <c r="G18" s="18" t="str">
        <f>TEXT(INT((HOUR(F18)*3600+MINUTE(F18)*60+SECOND(F18))/$I$2/60),"0")&amp;"."&amp;TEXT(MOD((HOUR(F18)*3600+MINUTE(F18)*60+SECOND(F18))/$I$2,60),"00")&amp;"/km"</f>
        <v>4.28/km</v>
      </c>
      <c r="H18" s="21">
        <f>F18-$F$4</f>
        <v>0.004004629629629629</v>
      </c>
      <c r="I18" s="21">
        <f>F18-INDEX($F$4:$F$1062,MATCH(D18,$D$4:$D$1062,0))</f>
        <v>0.0003356481481481474</v>
      </c>
    </row>
    <row r="19" spans="1:9" s="17" customFormat="1" ht="15" customHeight="1">
      <c r="A19" s="18">
        <v>16</v>
      </c>
      <c r="B19" s="19" t="s">
        <v>77</v>
      </c>
      <c r="C19" s="19" t="s">
        <v>78</v>
      </c>
      <c r="D19" s="18" t="s">
        <v>79</v>
      </c>
      <c r="E19" s="19" t="s">
        <v>55</v>
      </c>
      <c r="F19" s="20">
        <v>0.021145833333333332</v>
      </c>
      <c r="G19" s="18" t="str">
        <f>TEXT(INT((HOUR(F19)*3600+MINUTE(F19)*60+SECOND(F19))/$I$2/60),"0")&amp;"."&amp;TEXT(MOD((HOUR(F19)*3600+MINUTE(F19)*60+SECOND(F19))/$I$2,60),"00")&amp;"/km"</f>
        <v>4.33/km</v>
      </c>
      <c r="H19" s="21">
        <f>F19-$F$4</f>
        <v>0.004340277777777776</v>
      </c>
      <c r="I19" s="21">
        <f>F19-INDEX($F$4:$F$1062,MATCH(D19,$D$4:$D$1062,0))</f>
        <v>0</v>
      </c>
    </row>
    <row r="20" spans="1:9" s="17" customFormat="1" ht="15" customHeight="1">
      <c r="A20" s="18">
        <v>17</v>
      </c>
      <c r="B20" s="19" t="s">
        <v>80</v>
      </c>
      <c r="C20" s="19" t="s">
        <v>81</v>
      </c>
      <c r="D20" s="18" t="s">
        <v>18</v>
      </c>
      <c r="E20" s="19" t="s">
        <v>52</v>
      </c>
      <c r="F20" s="20">
        <v>0.021203703703703704</v>
      </c>
      <c r="G20" s="18" t="str">
        <f>TEXT(INT((HOUR(F20)*3600+MINUTE(F20)*60+SECOND(F20))/$I$2/60),"0")&amp;"."&amp;TEXT(MOD((HOUR(F20)*3600+MINUTE(F20)*60+SECOND(F20))/$I$2,60),"00")&amp;"/km"</f>
        <v>4.33/km</v>
      </c>
      <c r="H20" s="21">
        <f>F20-$F$4</f>
        <v>0.0043981481481481476</v>
      </c>
      <c r="I20" s="21">
        <f>F20-INDEX($F$4:$F$1062,MATCH(D20,$D$4:$D$1062,0))</f>
        <v>0.0043981481481481476</v>
      </c>
    </row>
    <row r="21" spans="1:9" s="17" customFormat="1" ht="15" customHeight="1">
      <c r="A21" s="18">
        <v>18</v>
      </c>
      <c r="B21" s="19" t="s">
        <v>82</v>
      </c>
      <c r="C21" s="19" t="s">
        <v>78</v>
      </c>
      <c r="D21" s="18" t="s">
        <v>66</v>
      </c>
      <c r="E21" s="19" t="s">
        <v>83</v>
      </c>
      <c r="F21" s="20">
        <v>0.021238425925925924</v>
      </c>
      <c r="G21" s="18" t="str">
        <f>TEXT(INT((HOUR(F21)*3600+MINUTE(F21)*60+SECOND(F21))/$I$2/60),"0")&amp;"."&amp;TEXT(MOD((HOUR(F21)*3600+MINUTE(F21)*60+SECOND(F21))/$I$2,60),"00")&amp;"/km"</f>
        <v>4.34/km</v>
      </c>
      <c r="H21" s="21">
        <f>F21-$F$4</f>
        <v>0.004432870370370368</v>
      </c>
      <c r="I21" s="21">
        <f>F21-INDEX($F$4:$F$1062,MATCH(D21,$D$4:$D$1062,0))</f>
        <v>0.0007638888888888869</v>
      </c>
    </row>
    <row r="22" spans="1:9" s="17" customFormat="1" ht="15" customHeight="1">
      <c r="A22" s="18">
        <v>19</v>
      </c>
      <c r="B22" s="19" t="s">
        <v>84</v>
      </c>
      <c r="C22" s="19" t="s">
        <v>32</v>
      </c>
      <c r="D22" s="18" t="s">
        <v>79</v>
      </c>
      <c r="E22" s="19" t="s">
        <v>63</v>
      </c>
      <c r="F22" s="20">
        <v>0.02127314814814815</v>
      </c>
      <c r="G22" s="18" t="str">
        <f>TEXT(INT((HOUR(F22)*3600+MINUTE(F22)*60+SECOND(F22))/$I$2/60),"0")&amp;"."&amp;TEXT(MOD((HOUR(F22)*3600+MINUTE(F22)*60+SECOND(F22))/$I$2,60),"00")&amp;"/km"</f>
        <v>4.34/km</v>
      </c>
      <c r="H22" s="21">
        <f>F22-$F$4</f>
        <v>0.0044675925925925924</v>
      </c>
      <c r="I22" s="21">
        <f>F22-INDEX($F$4:$F$1062,MATCH(D22,$D$4:$D$1062,0))</f>
        <v>0.0001273148148148162</v>
      </c>
    </row>
    <row r="23" spans="1:9" s="17" customFormat="1" ht="15" customHeight="1">
      <c r="A23" s="18">
        <v>20</v>
      </c>
      <c r="B23" s="19" t="s">
        <v>88</v>
      </c>
      <c r="C23" s="19" t="s">
        <v>89</v>
      </c>
      <c r="D23" s="18" t="s">
        <v>66</v>
      </c>
      <c r="E23" s="19" t="s">
        <v>55</v>
      </c>
      <c r="F23" s="20">
        <v>0.021875</v>
      </c>
      <c r="G23" s="18" t="str">
        <f>TEXT(INT((HOUR(F23)*3600+MINUTE(F23)*60+SECOND(F23))/$I$2/60),"0")&amp;"."&amp;TEXT(MOD((HOUR(F23)*3600+MINUTE(F23)*60+SECOND(F23))/$I$2,60),"00")&amp;"/km"</f>
        <v>4.42/km</v>
      </c>
      <c r="H23" s="21">
        <f>F23-$F$4</f>
        <v>0.005069444444444442</v>
      </c>
      <c r="I23" s="21">
        <f>F23-INDEX($F$4:$F$1062,MATCH(D23,$D$4:$D$1062,0))</f>
        <v>0.001400462962962961</v>
      </c>
    </row>
    <row r="24" spans="1:9" s="17" customFormat="1" ht="15" customHeight="1">
      <c r="A24" s="18">
        <v>21</v>
      </c>
      <c r="B24" s="19" t="s">
        <v>90</v>
      </c>
      <c r="C24" s="19" t="s">
        <v>91</v>
      </c>
      <c r="D24" s="18" t="s">
        <v>66</v>
      </c>
      <c r="E24" s="19" t="s">
        <v>63</v>
      </c>
      <c r="F24" s="20">
        <v>0.022152777777777778</v>
      </c>
      <c r="G24" s="18" t="str">
        <f>TEXT(INT((HOUR(F24)*3600+MINUTE(F24)*60+SECOND(F24))/$I$2/60),"0")&amp;"."&amp;TEXT(MOD((HOUR(F24)*3600+MINUTE(F24)*60+SECOND(F24))/$I$2,60),"00")&amp;"/km"</f>
        <v>4.46/km</v>
      </c>
      <c r="H24" s="21">
        <f>F24-$F$4</f>
        <v>0.005347222222222222</v>
      </c>
      <c r="I24" s="21">
        <f>F24-INDEX($F$4:$F$1062,MATCH(D24,$D$4:$D$1062,0))</f>
        <v>0.0016782407407407406</v>
      </c>
    </row>
    <row r="25" spans="1:9" s="17" customFormat="1" ht="15" customHeight="1">
      <c r="A25" s="18">
        <v>22</v>
      </c>
      <c r="B25" s="19" t="s">
        <v>92</v>
      </c>
      <c r="C25" s="19" t="s">
        <v>17</v>
      </c>
      <c r="D25" s="18" t="s">
        <v>18</v>
      </c>
      <c r="E25" s="19" t="s">
        <v>61</v>
      </c>
      <c r="F25" s="20">
        <v>0.022199074074074072</v>
      </c>
      <c r="G25" s="18" t="str">
        <f>TEXT(INT((HOUR(F25)*3600+MINUTE(F25)*60+SECOND(F25))/$I$2/60),"0")&amp;"."&amp;TEXT(MOD((HOUR(F25)*3600+MINUTE(F25)*60+SECOND(F25))/$I$2,60),"00")&amp;"/km"</f>
        <v>4.46/km</v>
      </c>
      <c r="H25" s="21">
        <f>F25-$F$4</f>
        <v>0.005393518518518516</v>
      </c>
      <c r="I25" s="21">
        <f>F25-INDEX($F$4:$F$1062,MATCH(D25,$D$4:$D$1062,0))</f>
        <v>0.005393518518518516</v>
      </c>
    </row>
    <row r="26" spans="1:9" s="17" customFormat="1" ht="15" customHeight="1">
      <c r="A26" s="18">
        <v>23</v>
      </c>
      <c r="B26" s="19" t="s">
        <v>93</v>
      </c>
      <c r="C26" s="19" t="s">
        <v>48</v>
      </c>
      <c r="D26" s="18" t="s">
        <v>18</v>
      </c>
      <c r="E26" s="19" t="s">
        <v>19</v>
      </c>
      <c r="F26" s="20">
        <v>0.02230324074074074</v>
      </c>
      <c r="G26" s="18" t="str">
        <f>TEXT(INT((HOUR(F26)*3600+MINUTE(F26)*60+SECOND(F26))/$I$2/60),"0")&amp;"."&amp;TEXT(MOD((HOUR(F26)*3600+MINUTE(F26)*60+SECOND(F26))/$I$2,60),"00")&amp;"/km"</f>
        <v>4.48/km</v>
      </c>
      <c r="H26" s="21">
        <f>F26-$F$4</f>
        <v>0.005497685185185185</v>
      </c>
      <c r="I26" s="21">
        <f>F26-INDEX($F$4:$F$1062,MATCH(D26,$D$4:$D$1062,0))</f>
        <v>0.005497685185185185</v>
      </c>
    </row>
    <row r="27" spans="1:9" s="17" customFormat="1" ht="15" customHeight="1">
      <c r="A27" s="18">
        <v>24</v>
      </c>
      <c r="B27" s="19" t="s">
        <v>94</v>
      </c>
      <c r="C27" s="19" t="s">
        <v>95</v>
      </c>
      <c r="D27" s="18" t="s">
        <v>79</v>
      </c>
      <c r="E27" s="19" t="s">
        <v>63</v>
      </c>
      <c r="F27" s="20">
        <v>0.022430555555555554</v>
      </c>
      <c r="G27" s="18" t="str">
        <f>TEXT(INT((HOUR(F27)*3600+MINUTE(F27)*60+SECOND(F27))/$I$2/60),"0")&amp;"."&amp;TEXT(MOD((HOUR(F27)*3600+MINUTE(F27)*60+SECOND(F27))/$I$2,60),"00")&amp;"/km"</f>
        <v>4.49/km</v>
      </c>
      <c r="H27" s="21">
        <f>F27-$F$4</f>
        <v>0.005624999999999998</v>
      </c>
      <c r="I27" s="21">
        <f>F27-INDEX($F$4:$F$1062,MATCH(D27,$D$4:$D$1062,0))</f>
        <v>0.0012847222222222218</v>
      </c>
    </row>
    <row r="28" spans="1:9" s="17" customFormat="1" ht="15" customHeight="1">
      <c r="A28" s="18">
        <v>25</v>
      </c>
      <c r="B28" s="19" t="s">
        <v>97</v>
      </c>
      <c r="C28" s="19" t="s">
        <v>98</v>
      </c>
      <c r="D28" s="18" t="s">
        <v>99</v>
      </c>
      <c r="E28" s="19" t="s">
        <v>63</v>
      </c>
      <c r="F28" s="20">
        <v>0.022581018518518518</v>
      </c>
      <c r="G28" s="18" t="str">
        <f>TEXT(INT((HOUR(F28)*3600+MINUTE(F28)*60+SECOND(F28))/$I$2/60),"0")&amp;"."&amp;TEXT(MOD((HOUR(F28)*3600+MINUTE(F28)*60+SECOND(F28))/$I$2,60),"00")&amp;"/km"</f>
        <v>4.51/km</v>
      </c>
      <c r="H28" s="21">
        <f>F28-$F$4</f>
        <v>0.005775462962962961</v>
      </c>
      <c r="I28" s="21">
        <f>F28-INDEX($F$4:$F$1062,MATCH(D28,$D$4:$D$1062,0))</f>
        <v>0</v>
      </c>
    </row>
    <row r="29" spans="1:9" s="17" customFormat="1" ht="15" customHeight="1">
      <c r="A29" s="18">
        <v>26</v>
      </c>
      <c r="B29" s="19" t="s">
        <v>100</v>
      </c>
      <c r="C29" s="19" t="s">
        <v>101</v>
      </c>
      <c r="D29" s="18" t="s">
        <v>33</v>
      </c>
      <c r="E29" s="19" t="s">
        <v>52</v>
      </c>
      <c r="F29" s="20">
        <v>0.02263888888888889</v>
      </c>
      <c r="G29" s="18" t="str">
        <f>TEXT(INT((HOUR(F29)*3600+MINUTE(F29)*60+SECOND(F29))/$I$2/60),"0")&amp;"."&amp;TEXT(MOD((HOUR(F29)*3600+MINUTE(F29)*60+SECOND(F29))/$I$2,60),"00")&amp;"/km"</f>
        <v>4.52/km</v>
      </c>
      <c r="H29" s="21">
        <f>F29-$F$4</f>
        <v>0.005833333333333333</v>
      </c>
      <c r="I29" s="21">
        <f>F29-INDEX($F$4:$F$1062,MATCH(D29,$D$4:$D$1062,0))</f>
        <v>0.002488425925925925</v>
      </c>
    </row>
    <row r="30" spans="1:9" s="17" customFormat="1" ht="15" customHeight="1">
      <c r="A30" s="18">
        <v>27</v>
      </c>
      <c r="B30" s="19" t="s">
        <v>102</v>
      </c>
      <c r="C30" s="19" t="s">
        <v>103</v>
      </c>
      <c r="D30" s="18" t="s">
        <v>25</v>
      </c>
      <c r="E30" s="19" t="s">
        <v>52</v>
      </c>
      <c r="F30" s="20">
        <v>0.02263888888888889</v>
      </c>
      <c r="G30" s="18" t="str">
        <f>TEXT(INT((HOUR(F30)*3600+MINUTE(F30)*60+SECOND(F30))/$I$2/60),"0")&amp;"."&amp;TEXT(MOD((HOUR(F30)*3600+MINUTE(F30)*60+SECOND(F30))/$I$2,60),"00")&amp;"/km"</f>
        <v>4.52/km</v>
      </c>
      <c r="H30" s="21">
        <f>F30-$F$4</f>
        <v>0.005833333333333333</v>
      </c>
      <c r="I30" s="21">
        <f>F30-INDEX($F$4:$F$1062,MATCH(D30,$D$4:$D$1062,0))</f>
        <v>0.0053587962962962955</v>
      </c>
    </row>
    <row r="31" spans="1:9" s="17" customFormat="1" ht="15" customHeight="1">
      <c r="A31" s="18">
        <v>28</v>
      </c>
      <c r="B31" s="19" t="s">
        <v>104</v>
      </c>
      <c r="C31" s="19" t="s">
        <v>40</v>
      </c>
      <c r="D31" s="18" t="s">
        <v>18</v>
      </c>
      <c r="E31" s="19" t="s">
        <v>19</v>
      </c>
      <c r="F31" s="20">
        <v>0.022685185185185187</v>
      </c>
      <c r="G31" s="18" t="str">
        <f>TEXT(INT((HOUR(F31)*3600+MINUTE(F31)*60+SECOND(F31))/$I$2/60),"0")&amp;"."&amp;TEXT(MOD((HOUR(F31)*3600+MINUTE(F31)*60+SECOND(F31))/$I$2,60),"00")&amp;"/km"</f>
        <v>4.53/km</v>
      </c>
      <c r="H31" s="21">
        <f>F31-$F$4</f>
        <v>0.0058796296296296305</v>
      </c>
      <c r="I31" s="21">
        <f>F31-INDEX($F$4:$F$1062,MATCH(D31,$D$4:$D$1062,0))</f>
        <v>0.0058796296296296305</v>
      </c>
    </row>
    <row r="32" spans="1:9" s="17" customFormat="1" ht="15" customHeight="1">
      <c r="A32" s="18">
        <v>29</v>
      </c>
      <c r="B32" s="19" t="s">
        <v>107</v>
      </c>
      <c r="C32" s="19" t="s">
        <v>108</v>
      </c>
      <c r="D32" s="18" t="s">
        <v>18</v>
      </c>
      <c r="E32" s="19" t="s">
        <v>19</v>
      </c>
      <c r="F32" s="20">
        <v>0.02300925925925926</v>
      </c>
      <c r="G32" s="18" t="str">
        <f>TEXT(INT((HOUR(F32)*3600+MINUTE(F32)*60+SECOND(F32))/$I$2/60),"0")&amp;"."&amp;TEXT(MOD((HOUR(F32)*3600+MINUTE(F32)*60+SECOND(F32))/$I$2,60),"00")&amp;"/km"</f>
        <v>4.57/km</v>
      </c>
      <c r="H32" s="21">
        <f>F32-$F$4</f>
        <v>0.006203703703703704</v>
      </c>
      <c r="I32" s="21">
        <f>F32-INDEX($F$4:$F$1062,MATCH(D32,$D$4:$D$1062,0))</f>
        <v>0.006203703703703704</v>
      </c>
    </row>
    <row r="33" spans="1:9" s="17" customFormat="1" ht="15" customHeight="1">
      <c r="A33" s="18">
        <v>30</v>
      </c>
      <c r="B33" s="19" t="s">
        <v>109</v>
      </c>
      <c r="C33" s="19" t="s">
        <v>110</v>
      </c>
      <c r="D33" s="18" t="s">
        <v>79</v>
      </c>
      <c r="E33" s="19" t="s">
        <v>52</v>
      </c>
      <c r="F33" s="20">
        <v>0.023333333333333334</v>
      </c>
      <c r="G33" s="18" t="str">
        <f>TEXT(INT((HOUR(F33)*3600+MINUTE(F33)*60+SECOND(F33))/$I$2/60),"0")&amp;"."&amp;TEXT(MOD((HOUR(F33)*3600+MINUTE(F33)*60+SECOND(F33))/$I$2,60),"00")&amp;"/km"</f>
        <v>5.01/km</v>
      </c>
      <c r="H33" s="21">
        <f>F33-$F$4</f>
        <v>0.006527777777777778</v>
      </c>
      <c r="I33" s="21">
        <f>F33-INDEX($F$4:$F$1062,MATCH(D33,$D$4:$D$1062,0))</f>
        <v>0.002187500000000002</v>
      </c>
    </row>
    <row r="34" spans="1:9" s="17" customFormat="1" ht="15" customHeight="1">
      <c r="A34" s="18">
        <v>31</v>
      </c>
      <c r="B34" s="19" t="s">
        <v>111</v>
      </c>
      <c r="C34" s="19" t="s">
        <v>112</v>
      </c>
      <c r="D34" s="18" t="s">
        <v>18</v>
      </c>
      <c r="E34" s="19" t="s">
        <v>52</v>
      </c>
      <c r="F34" s="20">
        <v>0.023391203703703702</v>
      </c>
      <c r="G34" s="18" t="str">
        <f>TEXT(INT((HOUR(F34)*3600+MINUTE(F34)*60+SECOND(F34))/$I$2/60),"0")&amp;"."&amp;TEXT(MOD((HOUR(F34)*3600+MINUTE(F34)*60+SECOND(F34))/$I$2,60),"00")&amp;"/km"</f>
        <v>5.02/km</v>
      </c>
      <c r="H34" s="21">
        <f>F34-$F$4</f>
        <v>0.006585648148148146</v>
      </c>
      <c r="I34" s="21">
        <f>F34-INDEX($F$4:$F$1062,MATCH(D34,$D$4:$D$1062,0))</f>
        <v>0.006585648148148146</v>
      </c>
    </row>
    <row r="35" spans="1:9" s="17" customFormat="1" ht="15" customHeight="1">
      <c r="A35" s="18">
        <v>32</v>
      </c>
      <c r="B35" s="19" t="s">
        <v>113</v>
      </c>
      <c r="C35" s="19" t="s">
        <v>95</v>
      </c>
      <c r="D35" s="18" t="s">
        <v>18</v>
      </c>
      <c r="E35" s="19" t="s">
        <v>114</v>
      </c>
      <c r="F35" s="20">
        <v>0.023425925925925926</v>
      </c>
      <c r="G35" s="18" t="str">
        <f>TEXT(INT((HOUR(F35)*3600+MINUTE(F35)*60+SECOND(F35))/$I$2/60),"0")&amp;"."&amp;TEXT(MOD((HOUR(F35)*3600+MINUTE(F35)*60+SECOND(F35))/$I$2,60),"00")&amp;"/km"</f>
        <v>5.02/km</v>
      </c>
      <c r="H35" s="21">
        <f>F35-$F$4</f>
        <v>0.00662037037037037</v>
      </c>
      <c r="I35" s="21">
        <f>F35-INDEX($F$4:$F$1062,MATCH(D35,$D$4:$D$1062,0))</f>
        <v>0.00662037037037037</v>
      </c>
    </row>
    <row r="36" spans="1:9" s="17" customFormat="1" ht="15" customHeight="1">
      <c r="A36" s="18">
        <v>33</v>
      </c>
      <c r="B36" s="19" t="s">
        <v>115</v>
      </c>
      <c r="C36" s="19" t="s">
        <v>21</v>
      </c>
      <c r="D36" s="18" t="s">
        <v>25</v>
      </c>
      <c r="E36" s="19" t="s">
        <v>61</v>
      </c>
      <c r="F36" s="20">
        <v>0.023460648148148147</v>
      </c>
      <c r="G36" s="18" t="str">
        <f>TEXT(INT((HOUR(F36)*3600+MINUTE(F36)*60+SECOND(F36))/$I$2/60),"0")&amp;"."&amp;TEXT(MOD((HOUR(F36)*3600+MINUTE(F36)*60+SECOND(F36))/$I$2,60),"00")&amp;"/km"</f>
        <v>5.03/km</v>
      </c>
      <c r="H36" s="21">
        <f>F36-$F$4</f>
        <v>0.006655092592592591</v>
      </c>
      <c r="I36" s="21">
        <f>F36-INDEX($F$4:$F$1062,MATCH(D36,$D$4:$D$1062,0))</f>
        <v>0.006180555555555554</v>
      </c>
    </row>
    <row r="37" spans="1:9" s="17" customFormat="1" ht="15" customHeight="1">
      <c r="A37" s="18">
        <v>34</v>
      </c>
      <c r="B37" s="19" t="s">
        <v>118</v>
      </c>
      <c r="C37" s="19" t="s">
        <v>119</v>
      </c>
      <c r="D37" s="18" t="s">
        <v>66</v>
      </c>
      <c r="E37" s="19" t="s">
        <v>63</v>
      </c>
      <c r="F37" s="20">
        <v>0.02355324074074074</v>
      </c>
      <c r="G37" s="18" t="str">
        <f>TEXT(INT((HOUR(F37)*3600+MINUTE(F37)*60+SECOND(F37))/$I$2/60),"0")&amp;"."&amp;TEXT(MOD((HOUR(F37)*3600+MINUTE(F37)*60+SECOND(F37))/$I$2,60),"00")&amp;"/km"</f>
        <v>5.04/km</v>
      </c>
      <c r="H37" s="21">
        <f>F37-$F$4</f>
        <v>0.006747685185185183</v>
      </c>
      <c r="I37" s="21">
        <f>F37-INDEX($F$4:$F$1062,MATCH(D37,$D$4:$D$1062,0))</f>
        <v>0.0030787037037037016</v>
      </c>
    </row>
    <row r="38" spans="1:9" s="17" customFormat="1" ht="15" customHeight="1">
      <c r="A38" s="18">
        <v>35</v>
      </c>
      <c r="B38" s="19" t="s">
        <v>120</v>
      </c>
      <c r="C38" s="19" t="s">
        <v>121</v>
      </c>
      <c r="D38" s="18" t="s">
        <v>33</v>
      </c>
      <c r="E38" s="19" t="s">
        <v>52</v>
      </c>
      <c r="F38" s="20">
        <v>0.023657407407407408</v>
      </c>
      <c r="G38" s="18" t="str">
        <f>TEXT(INT((HOUR(F38)*3600+MINUTE(F38)*60+SECOND(F38))/$I$2/60),"0")&amp;"."&amp;TEXT(MOD((HOUR(F38)*3600+MINUTE(F38)*60+SECOND(F38))/$I$2,60),"00")&amp;"/km"</f>
        <v>5.05/km</v>
      </c>
      <c r="H38" s="21">
        <f>F38-$F$4</f>
        <v>0.006851851851851852</v>
      </c>
      <c r="I38" s="21">
        <f>F38-INDEX($F$4:$F$1062,MATCH(D38,$D$4:$D$1062,0))</f>
        <v>0.0035069444444444445</v>
      </c>
    </row>
    <row r="39" spans="1:9" s="27" customFormat="1" ht="15" customHeight="1">
      <c r="A39" s="18">
        <v>36</v>
      </c>
      <c r="B39" s="19" t="s">
        <v>122</v>
      </c>
      <c r="C39" s="19" t="s">
        <v>24</v>
      </c>
      <c r="D39" s="18" t="s">
        <v>18</v>
      </c>
      <c r="E39" s="19" t="s">
        <v>19</v>
      </c>
      <c r="F39" s="20">
        <v>0.02369212962962963</v>
      </c>
      <c r="G39" s="18" t="str">
        <f>TEXT(INT((HOUR(F39)*3600+MINUTE(F39)*60+SECOND(F39))/$I$2/60),"0")&amp;"."&amp;TEXT(MOD((HOUR(F39)*3600+MINUTE(F39)*60+SECOND(F39))/$I$2,60),"00")&amp;"/km"</f>
        <v>5.06/km</v>
      </c>
      <c r="H39" s="21">
        <f>F39-$F$4</f>
        <v>0.006886574074074073</v>
      </c>
      <c r="I39" s="21">
        <f>F39-INDEX($F$4:$F$1062,MATCH(D39,$D$4:$D$1062,0))</f>
        <v>0.006886574074074073</v>
      </c>
    </row>
    <row r="40" spans="1:9" s="17" customFormat="1" ht="15" customHeight="1">
      <c r="A40" s="18">
        <v>37</v>
      </c>
      <c r="B40" s="19" t="s">
        <v>123</v>
      </c>
      <c r="C40" s="19" t="s">
        <v>108</v>
      </c>
      <c r="D40" s="18" t="s">
        <v>66</v>
      </c>
      <c r="E40" s="19" t="s">
        <v>63</v>
      </c>
      <c r="F40" s="20">
        <v>0.023715277777777776</v>
      </c>
      <c r="G40" s="18" t="str">
        <f>TEXT(INT((HOUR(F40)*3600+MINUTE(F40)*60+SECOND(F40))/$I$2/60),"0")&amp;"."&amp;TEXT(MOD((HOUR(F40)*3600+MINUTE(F40)*60+SECOND(F40))/$I$2,60),"00")&amp;"/km"</f>
        <v>5.06/km</v>
      </c>
      <c r="H40" s="21">
        <f>F40-$F$4</f>
        <v>0.00690972222222222</v>
      </c>
      <c r="I40" s="21">
        <f>F40-INDEX($F$4:$F$1062,MATCH(D40,$D$4:$D$1062,0))</f>
        <v>0.0032407407407407385</v>
      </c>
    </row>
    <row r="41" spans="1:9" s="17" customFormat="1" ht="15" customHeight="1">
      <c r="A41" s="18">
        <v>38</v>
      </c>
      <c r="B41" s="19" t="s">
        <v>124</v>
      </c>
      <c r="C41" s="19" t="s">
        <v>125</v>
      </c>
      <c r="D41" s="18" t="s">
        <v>66</v>
      </c>
      <c r="E41" s="19" t="s">
        <v>55</v>
      </c>
      <c r="F41" s="20">
        <v>0.02375</v>
      </c>
      <c r="G41" s="18" t="str">
        <f>TEXT(INT((HOUR(F41)*3600+MINUTE(F41)*60+SECOND(F41))/$I$2/60),"0")&amp;"."&amp;TEXT(MOD((HOUR(F41)*3600+MINUTE(F41)*60+SECOND(F41))/$I$2,60),"00")&amp;"/km"</f>
        <v>5.06/km</v>
      </c>
      <c r="H41" s="21">
        <f>F41-$F$4</f>
        <v>0.006944444444444444</v>
      </c>
      <c r="I41" s="21">
        <f>F41-INDEX($F$4:$F$1062,MATCH(D41,$D$4:$D$1062,0))</f>
        <v>0.0032754629629629627</v>
      </c>
    </row>
    <row r="42" spans="1:9" s="17" customFormat="1" ht="15" customHeight="1">
      <c r="A42" s="18">
        <v>39</v>
      </c>
      <c r="B42" s="19" t="s">
        <v>126</v>
      </c>
      <c r="C42" s="19" t="s">
        <v>21</v>
      </c>
      <c r="D42" s="18" t="s">
        <v>79</v>
      </c>
      <c r="E42" s="19" t="s">
        <v>52</v>
      </c>
      <c r="F42" s="20">
        <v>0.023900462962962964</v>
      </c>
      <c r="G42" s="18" t="str">
        <f>TEXT(INT((HOUR(F42)*3600+MINUTE(F42)*60+SECOND(F42))/$I$2/60),"0")&amp;"."&amp;TEXT(MOD((HOUR(F42)*3600+MINUTE(F42)*60+SECOND(F42))/$I$2,60),"00")&amp;"/km"</f>
        <v>5.08/km</v>
      </c>
      <c r="H42" s="21">
        <f>F42-$F$4</f>
        <v>0.007094907407407407</v>
      </c>
      <c r="I42" s="21">
        <f>F42-INDEX($F$4:$F$1062,MATCH(D42,$D$4:$D$1062,0))</f>
        <v>0.002754629629629631</v>
      </c>
    </row>
    <row r="43" spans="1:9" s="17" customFormat="1" ht="15" customHeight="1">
      <c r="A43" s="18">
        <v>40</v>
      </c>
      <c r="B43" s="19" t="s">
        <v>127</v>
      </c>
      <c r="C43" s="19" t="s">
        <v>128</v>
      </c>
      <c r="D43" s="18" t="s">
        <v>99</v>
      </c>
      <c r="E43" s="19" t="s">
        <v>55</v>
      </c>
      <c r="F43" s="20">
        <v>0.02396990740740741</v>
      </c>
      <c r="G43" s="18" t="str">
        <f>TEXT(INT((HOUR(F43)*3600+MINUTE(F43)*60+SECOND(F43))/$I$2/60),"0")&amp;"."&amp;TEXT(MOD((HOUR(F43)*3600+MINUTE(F43)*60+SECOND(F43))/$I$2,60),"00")&amp;"/km"</f>
        <v>5.09/km</v>
      </c>
      <c r="H43" s="21">
        <f>F43-$F$4</f>
        <v>0.007164351851851852</v>
      </c>
      <c r="I43" s="21">
        <f>F43-INDEX($F$4:$F$1062,MATCH(D43,$D$4:$D$1062,0))</f>
        <v>0.001388888888888891</v>
      </c>
    </row>
    <row r="44" spans="1:9" s="17" customFormat="1" ht="15" customHeight="1">
      <c r="A44" s="18">
        <v>41</v>
      </c>
      <c r="B44" s="19" t="s">
        <v>131</v>
      </c>
      <c r="C44" s="19" t="s">
        <v>48</v>
      </c>
      <c r="D44" s="18" t="s">
        <v>25</v>
      </c>
      <c r="E44" s="19" t="s">
        <v>63</v>
      </c>
      <c r="F44" s="20">
        <v>0.024050925925925927</v>
      </c>
      <c r="G44" s="18" t="str">
        <f>TEXT(INT((HOUR(F44)*3600+MINUTE(F44)*60+SECOND(F44))/$I$2/60),"0")&amp;"."&amp;TEXT(MOD((HOUR(F44)*3600+MINUTE(F44)*60+SECOND(F44))/$I$2,60),"00")&amp;"/km"</f>
        <v>5.10/km</v>
      </c>
      <c r="H44" s="21">
        <f>F44-$F$4</f>
        <v>0.007245370370370371</v>
      </c>
      <c r="I44" s="21">
        <f>F44-INDEX($F$4:$F$1062,MATCH(D44,$D$4:$D$1062,0))</f>
        <v>0.0067708333333333336</v>
      </c>
    </row>
    <row r="45" spans="1:9" s="17" customFormat="1" ht="15" customHeight="1">
      <c r="A45" s="18">
        <v>42</v>
      </c>
      <c r="B45" s="19" t="s">
        <v>132</v>
      </c>
      <c r="C45" s="19" t="s">
        <v>133</v>
      </c>
      <c r="D45" s="18" t="s">
        <v>134</v>
      </c>
      <c r="E45" s="19" t="s">
        <v>19</v>
      </c>
      <c r="F45" s="20">
        <v>0.0240625</v>
      </c>
      <c r="G45" s="18" t="str">
        <f>TEXT(INT((HOUR(F45)*3600+MINUTE(F45)*60+SECOND(F45))/$I$2/60),"0")&amp;"."&amp;TEXT(MOD((HOUR(F45)*3600+MINUTE(F45)*60+SECOND(F45))/$I$2,60),"00")&amp;"/km"</f>
        <v>5.10/km</v>
      </c>
      <c r="H45" s="21">
        <f>F45-$F$4</f>
        <v>0.007256944444444444</v>
      </c>
      <c r="I45" s="21">
        <f>F45-INDEX($F$4:$F$1062,MATCH(D45,$D$4:$D$1062,0))</f>
        <v>0</v>
      </c>
    </row>
    <row r="46" spans="1:9" s="17" customFormat="1" ht="15" customHeight="1">
      <c r="A46" s="18">
        <v>43</v>
      </c>
      <c r="B46" s="19" t="s">
        <v>31</v>
      </c>
      <c r="C46" s="19" t="s">
        <v>135</v>
      </c>
      <c r="D46" s="18" t="s">
        <v>79</v>
      </c>
      <c r="E46" s="19" t="s">
        <v>19</v>
      </c>
      <c r="F46" s="20">
        <v>0.024155092592592593</v>
      </c>
      <c r="G46" s="18" t="str">
        <f>TEXT(INT((HOUR(F46)*3600+MINUTE(F46)*60+SECOND(F46))/$I$2/60),"0")&amp;"."&amp;TEXT(MOD((HOUR(F46)*3600+MINUTE(F46)*60+SECOND(F46))/$I$2,60),"00")&amp;"/km"</f>
        <v>5.11/km</v>
      </c>
      <c r="H46" s="21">
        <f>F46-$F$4</f>
        <v>0.007349537037037036</v>
      </c>
      <c r="I46" s="21">
        <f>F46-INDEX($F$4:$F$1062,MATCH(D46,$D$4:$D$1062,0))</f>
        <v>0.00300925925925926</v>
      </c>
    </row>
    <row r="47" spans="1:9" s="17" customFormat="1" ht="15" customHeight="1">
      <c r="A47" s="18">
        <v>44</v>
      </c>
      <c r="B47" s="19" t="s">
        <v>136</v>
      </c>
      <c r="C47" s="19" t="s">
        <v>137</v>
      </c>
      <c r="D47" s="18" t="s">
        <v>138</v>
      </c>
      <c r="E47" s="19" t="s">
        <v>63</v>
      </c>
      <c r="F47" s="20">
        <v>0.024189814814814813</v>
      </c>
      <c r="G47" s="18" t="str">
        <f>TEXT(INT((HOUR(F47)*3600+MINUTE(F47)*60+SECOND(F47))/$I$2/60),"0")&amp;"."&amp;TEXT(MOD((HOUR(F47)*3600+MINUTE(F47)*60+SECOND(F47))/$I$2,60),"00")&amp;"/km"</f>
        <v>5.12/km</v>
      </c>
      <c r="H47" s="21">
        <f>F47-$F$4</f>
        <v>0.007384259259259257</v>
      </c>
      <c r="I47" s="21">
        <f>F47-INDEX($F$4:$F$1062,MATCH(D47,$D$4:$D$1062,0))</f>
        <v>0</v>
      </c>
    </row>
    <row r="48" spans="1:9" s="17" customFormat="1" ht="15" customHeight="1">
      <c r="A48" s="18">
        <v>45</v>
      </c>
      <c r="B48" s="19" t="s">
        <v>41</v>
      </c>
      <c r="C48" s="19" t="s">
        <v>139</v>
      </c>
      <c r="D48" s="18" t="s">
        <v>79</v>
      </c>
      <c r="E48" s="19" t="s">
        <v>52</v>
      </c>
      <c r="F48" s="20">
        <v>0.024652777777777777</v>
      </c>
      <c r="G48" s="18" t="str">
        <f>TEXT(INT((HOUR(F48)*3600+MINUTE(F48)*60+SECOND(F48))/$I$2/60),"0")&amp;"."&amp;TEXT(MOD((HOUR(F48)*3600+MINUTE(F48)*60+SECOND(F48))/$I$2,60),"00")&amp;"/km"</f>
        <v>5.18/km</v>
      </c>
      <c r="H48" s="21">
        <f>F48-$F$4</f>
        <v>0.00784722222222222</v>
      </c>
      <c r="I48" s="21">
        <f>F48-INDEX($F$4:$F$1062,MATCH(D48,$D$4:$D$1062,0))</f>
        <v>0.0035069444444444445</v>
      </c>
    </row>
    <row r="49" spans="1:9" s="17" customFormat="1" ht="15" customHeight="1">
      <c r="A49" s="18">
        <v>46</v>
      </c>
      <c r="B49" s="19" t="s">
        <v>140</v>
      </c>
      <c r="C49" s="19" t="s">
        <v>32</v>
      </c>
      <c r="D49" s="18" t="s">
        <v>79</v>
      </c>
      <c r="E49" s="19" t="s">
        <v>52</v>
      </c>
      <c r="F49" s="20">
        <v>0.02476851851851852</v>
      </c>
      <c r="G49" s="18" t="str">
        <f>TEXT(INT((HOUR(F49)*3600+MINUTE(F49)*60+SECOND(F49))/$I$2/60),"0")&amp;"."&amp;TEXT(MOD((HOUR(F49)*3600+MINUTE(F49)*60+SECOND(F49))/$I$2,60),"00")&amp;"/km"</f>
        <v>5.19/km</v>
      </c>
      <c r="H49" s="21">
        <f>F49-$F$4</f>
        <v>0.007962962962962963</v>
      </c>
      <c r="I49" s="21">
        <f>F49-INDEX($F$4:$F$1062,MATCH(D49,$D$4:$D$1062,0))</f>
        <v>0.003622685185185187</v>
      </c>
    </row>
    <row r="50" spans="1:9" s="17" customFormat="1" ht="15" customHeight="1">
      <c r="A50" s="18">
        <v>47</v>
      </c>
      <c r="B50" s="19" t="s">
        <v>141</v>
      </c>
      <c r="C50" s="19" t="s">
        <v>142</v>
      </c>
      <c r="D50" s="18" t="s">
        <v>143</v>
      </c>
      <c r="E50" s="19" t="s">
        <v>52</v>
      </c>
      <c r="F50" s="20">
        <v>0.024791666666666667</v>
      </c>
      <c r="G50" s="18" t="str">
        <f>TEXT(INT((HOUR(F50)*3600+MINUTE(F50)*60+SECOND(F50))/$I$2/60),"0")&amp;"."&amp;TEXT(MOD((HOUR(F50)*3600+MINUTE(F50)*60+SECOND(F50))/$I$2,60),"00")&amp;"/km"</f>
        <v>5.20/km</v>
      </c>
      <c r="H50" s="21">
        <f>F50-$F$4</f>
        <v>0.00798611111111111</v>
      </c>
      <c r="I50" s="21">
        <f>F50-INDEX($F$4:$F$1062,MATCH(D50,$D$4:$D$1062,0))</f>
        <v>0</v>
      </c>
    </row>
    <row r="51" spans="1:9" s="17" customFormat="1" ht="15" customHeight="1">
      <c r="A51" s="18">
        <v>48</v>
      </c>
      <c r="B51" s="19" t="s">
        <v>145</v>
      </c>
      <c r="C51" s="19" t="s">
        <v>146</v>
      </c>
      <c r="D51" s="18" t="s">
        <v>134</v>
      </c>
      <c r="E51" s="19" t="s">
        <v>52</v>
      </c>
      <c r="F51" s="20">
        <v>0.025208333333333333</v>
      </c>
      <c r="G51" s="18" t="str">
        <f>TEXT(INT((HOUR(F51)*3600+MINUTE(F51)*60+SECOND(F51))/$I$2/60),"0")&amp;"."&amp;TEXT(MOD((HOUR(F51)*3600+MINUTE(F51)*60+SECOND(F51))/$I$2,60),"00")&amp;"/km"</f>
        <v>5.25/km</v>
      </c>
      <c r="H51" s="21">
        <f>F51-$F$4</f>
        <v>0.008402777777777776</v>
      </c>
      <c r="I51" s="21">
        <f>F51-INDEX($F$4:$F$1062,MATCH(D51,$D$4:$D$1062,0))</f>
        <v>0.001145833333333332</v>
      </c>
    </row>
    <row r="52" spans="1:9" s="17" customFormat="1" ht="15" customHeight="1">
      <c r="A52" s="18">
        <v>49</v>
      </c>
      <c r="B52" s="19" t="s">
        <v>145</v>
      </c>
      <c r="C52" s="19" t="s">
        <v>147</v>
      </c>
      <c r="D52" s="18" t="s">
        <v>143</v>
      </c>
      <c r="E52" s="19" t="s">
        <v>52</v>
      </c>
      <c r="F52" s="20">
        <v>0.025219907407407406</v>
      </c>
      <c r="G52" s="18" t="str">
        <f>TEXT(INT((HOUR(F52)*3600+MINUTE(F52)*60+SECOND(F52))/$I$2/60),"0")&amp;"."&amp;TEXT(MOD((HOUR(F52)*3600+MINUTE(F52)*60+SECOND(F52))/$I$2,60),"00")&amp;"/km"</f>
        <v>5.25/km</v>
      </c>
      <c r="H52" s="21">
        <f>F52-$F$4</f>
        <v>0.00841435185185185</v>
      </c>
      <c r="I52" s="21">
        <f>F52-INDEX($F$4:$F$1062,MATCH(D52,$D$4:$D$1062,0))</f>
        <v>0.00042824074074073945</v>
      </c>
    </row>
    <row r="53" spans="1:9" s="17" customFormat="1" ht="15" customHeight="1">
      <c r="A53" s="18">
        <v>50</v>
      </c>
      <c r="B53" s="19" t="s">
        <v>148</v>
      </c>
      <c r="C53" s="19" t="s">
        <v>149</v>
      </c>
      <c r="D53" s="18" t="s">
        <v>25</v>
      </c>
      <c r="E53" s="19" t="s">
        <v>19</v>
      </c>
      <c r="F53" s="20">
        <v>0.025324074074074075</v>
      </c>
      <c r="G53" s="18" t="str">
        <f>TEXT(INT((HOUR(F53)*3600+MINUTE(F53)*60+SECOND(F53))/$I$2/60),"0")&amp;"."&amp;TEXT(MOD((HOUR(F53)*3600+MINUTE(F53)*60+SECOND(F53))/$I$2,60),"00")&amp;"/km"</f>
        <v>5.27/km</v>
      </c>
      <c r="H53" s="21">
        <f>F53-$F$4</f>
        <v>0.008518518518518519</v>
      </c>
      <c r="I53" s="21">
        <f>F53-INDEX($F$4:$F$1062,MATCH(D53,$D$4:$D$1062,0))</f>
        <v>0.008043981481481482</v>
      </c>
    </row>
    <row r="54" spans="1:9" s="17" customFormat="1" ht="15" customHeight="1">
      <c r="A54" s="18">
        <v>51</v>
      </c>
      <c r="B54" s="19" t="s">
        <v>144</v>
      </c>
      <c r="C54" s="19" t="s">
        <v>78</v>
      </c>
      <c r="D54" s="18" t="s">
        <v>18</v>
      </c>
      <c r="E54" s="19" t="s">
        <v>19</v>
      </c>
      <c r="F54" s="20">
        <v>0.025625</v>
      </c>
      <c r="G54" s="18" t="str">
        <f>TEXT(INT((HOUR(F54)*3600+MINUTE(F54)*60+SECOND(F54))/$I$2/60),"0")&amp;"."&amp;TEXT(MOD((HOUR(F54)*3600+MINUTE(F54)*60+SECOND(F54))/$I$2,60),"00")&amp;"/km"</f>
        <v>5.30/km</v>
      </c>
      <c r="H54" s="21">
        <f>F54-$F$4</f>
        <v>0.008819444444444442</v>
      </c>
      <c r="I54" s="21">
        <f>F54-INDEX($F$4:$F$1062,MATCH(D54,$D$4:$D$1062,0))</f>
        <v>0.008819444444444442</v>
      </c>
    </row>
    <row r="55" spans="1:9" s="17" customFormat="1" ht="15" customHeight="1">
      <c r="A55" s="18">
        <v>52</v>
      </c>
      <c r="B55" s="19" t="s">
        <v>150</v>
      </c>
      <c r="C55" s="19" t="s">
        <v>78</v>
      </c>
      <c r="D55" s="18" t="s">
        <v>66</v>
      </c>
      <c r="E55" s="19" t="s">
        <v>63</v>
      </c>
      <c r="F55" s="20">
        <v>0.025833333333333333</v>
      </c>
      <c r="G55" s="18" t="str">
        <f>TEXT(INT((HOUR(F55)*3600+MINUTE(F55)*60+SECOND(F55))/$I$2/60),"0")&amp;"."&amp;TEXT(MOD((HOUR(F55)*3600+MINUTE(F55)*60+SECOND(F55))/$I$2,60),"00")&amp;"/km"</f>
        <v>5.33/km</v>
      </c>
      <c r="H55" s="21">
        <f>F55-$F$4</f>
        <v>0.009027777777777777</v>
      </c>
      <c r="I55" s="21">
        <f>F55-INDEX($F$4:$F$1062,MATCH(D55,$D$4:$D$1062,0))</f>
        <v>0.0053587962962962955</v>
      </c>
    </row>
    <row r="56" spans="1:9" s="17" customFormat="1" ht="15" customHeight="1">
      <c r="A56" s="18">
        <v>53</v>
      </c>
      <c r="B56" s="19" t="s">
        <v>151</v>
      </c>
      <c r="C56" s="19" t="s">
        <v>81</v>
      </c>
      <c r="D56" s="18" t="s">
        <v>79</v>
      </c>
      <c r="E56" s="19" t="s">
        <v>63</v>
      </c>
      <c r="F56" s="20">
        <v>0.0259375</v>
      </c>
      <c r="G56" s="18" t="str">
        <f>TEXT(INT((HOUR(F56)*3600+MINUTE(F56)*60+SECOND(F56))/$I$2/60),"0")&amp;"."&amp;TEXT(MOD((HOUR(F56)*3600+MINUTE(F56)*60+SECOND(F56))/$I$2,60),"00")&amp;"/km"</f>
        <v>5.34/km</v>
      </c>
      <c r="H56" s="21">
        <f>F56-$F$4</f>
        <v>0.009131944444444443</v>
      </c>
      <c r="I56" s="21">
        <f>F56-INDEX($F$4:$F$1062,MATCH(D56,$D$4:$D$1062,0))</f>
        <v>0.004791666666666666</v>
      </c>
    </row>
    <row r="57" spans="1:9" s="17" customFormat="1" ht="15" customHeight="1">
      <c r="A57" s="18">
        <v>54</v>
      </c>
      <c r="B57" s="19" t="s">
        <v>155</v>
      </c>
      <c r="C57" s="19" t="s">
        <v>86</v>
      </c>
      <c r="D57" s="18" t="s">
        <v>138</v>
      </c>
      <c r="E57" s="19" t="s">
        <v>63</v>
      </c>
      <c r="F57" s="20">
        <v>0.030081018518518517</v>
      </c>
      <c r="G57" s="18" t="str">
        <f>TEXT(INT((HOUR(F57)*3600+MINUTE(F57)*60+SECOND(F57))/$I$2/60),"0")&amp;"."&amp;TEXT(MOD((HOUR(F57)*3600+MINUTE(F57)*60+SECOND(F57))/$I$2,60),"00")&amp;"/km"</f>
        <v>6.28/km</v>
      </c>
      <c r="H57" s="21">
        <f>F57-$F$4</f>
        <v>0.013275462962962961</v>
      </c>
      <c r="I57" s="21">
        <f>F57-INDEX($F$4:$F$1062,MATCH(D57,$D$4:$D$1062,0))</f>
        <v>0.005891203703703704</v>
      </c>
    </row>
    <row r="58" spans="1:9" s="17" customFormat="1" ht="15" customHeight="1">
      <c r="A58" s="18">
        <v>55</v>
      </c>
      <c r="B58" s="19" t="s">
        <v>156</v>
      </c>
      <c r="C58" s="19" t="s">
        <v>48</v>
      </c>
      <c r="D58" s="18" t="s">
        <v>138</v>
      </c>
      <c r="E58" s="19" t="s">
        <v>19</v>
      </c>
      <c r="F58" s="20">
        <v>0.03170138888888889</v>
      </c>
      <c r="G58" s="18" t="str">
        <f>TEXT(INT((HOUR(F58)*3600+MINUTE(F58)*60+SECOND(F58))/$I$2/60),"0")&amp;"."&amp;TEXT(MOD((HOUR(F58)*3600+MINUTE(F58)*60+SECOND(F58))/$I$2,60),"00")&amp;"/km"</f>
        <v>6.49/km</v>
      </c>
      <c r="H58" s="21">
        <f>F58-$F$4</f>
        <v>0.014895833333333334</v>
      </c>
      <c r="I58" s="21">
        <f>F58-INDEX($F$4:$F$1062,MATCH(D58,$D$4:$D$1062,0))</f>
        <v>0.007511574074074077</v>
      </c>
    </row>
    <row r="59" spans="1:9" s="17" customFormat="1" ht="15" customHeight="1">
      <c r="A59" s="18">
        <v>56</v>
      </c>
      <c r="B59" s="19" t="s">
        <v>157</v>
      </c>
      <c r="C59" s="19" t="s">
        <v>58</v>
      </c>
      <c r="D59" s="18" t="s">
        <v>138</v>
      </c>
      <c r="E59" s="19" t="s">
        <v>55</v>
      </c>
      <c r="F59" s="20">
        <v>0.032685185185185185</v>
      </c>
      <c r="G59" s="18" t="str">
        <f>TEXT(INT((HOUR(F59)*3600+MINUTE(F59)*60+SECOND(F59))/$I$2/60),"0")&amp;"."&amp;TEXT(MOD((HOUR(F59)*3600+MINUTE(F59)*60+SECOND(F59))/$I$2,60),"00")&amp;"/km"</f>
        <v>7.01/km</v>
      </c>
      <c r="H59" s="21">
        <f>F59-$F$4</f>
        <v>0.01587962962962963</v>
      </c>
      <c r="I59" s="21">
        <f>F59-INDEX($F$4:$F$1062,MATCH(D59,$D$4:$D$1062,0))</f>
        <v>0.008495370370370372</v>
      </c>
    </row>
    <row r="60" spans="1:9" s="17" customFormat="1" ht="15" customHeight="1">
      <c r="A60" s="18">
        <v>57</v>
      </c>
      <c r="B60" s="19" t="s">
        <v>158</v>
      </c>
      <c r="C60" s="19" t="s">
        <v>159</v>
      </c>
      <c r="D60" s="18" t="s">
        <v>138</v>
      </c>
      <c r="E60" s="19" t="s">
        <v>55</v>
      </c>
      <c r="F60" s="20">
        <v>0.03319444444444444</v>
      </c>
      <c r="G60" s="18" t="str">
        <f>TEXT(INT((HOUR(F60)*3600+MINUTE(F60)*60+SECOND(F60))/$I$2/60),"0")&amp;"."&amp;TEXT(MOD((HOUR(F60)*3600+MINUTE(F60)*60+SECOND(F60))/$I$2,60),"00")&amp;"/km"</f>
        <v>7.08/km</v>
      </c>
      <c r="H60" s="21">
        <f>F60-$F$4</f>
        <v>0.016388888888888887</v>
      </c>
      <c r="I60" s="21">
        <f>F60-INDEX($F$4:$F$1062,MATCH(D60,$D$4:$D$1062,0))</f>
        <v>0.00900462962962963</v>
      </c>
    </row>
    <row r="61" spans="1:9" ht="15" customHeight="1">
      <c r="A61" s="28">
        <v>58</v>
      </c>
      <c r="B61" s="29" t="s">
        <v>129</v>
      </c>
      <c r="C61" s="29" t="s">
        <v>137</v>
      </c>
      <c r="D61" s="28" t="s">
        <v>138</v>
      </c>
      <c r="E61" s="29" t="s">
        <v>63</v>
      </c>
      <c r="F61" s="30">
        <v>0.04106481481481482</v>
      </c>
      <c r="G61" s="28" t="str">
        <f>TEXT(INT((HOUR(F61)*3600+MINUTE(F61)*60+SECOND(F61))/$I$2/60),"0")&amp;"."&amp;TEXT(MOD((HOUR(F61)*3600+MINUTE(F61)*60+SECOND(F61))/$I$2,60),"00")&amp;"/km"</f>
        <v>8.50/km</v>
      </c>
      <c r="H61" s="31">
        <f>F61-$F$4</f>
        <v>0.02425925925925926</v>
      </c>
      <c r="I61" s="31">
        <f>F61-INDEX($F$4:$F$1062,MATCH(D61,$D$4:$D$1062,0))</f>
        <v>0.016875000000000005</v>
      </c>
    </row>
    <row r="62" spans="1:9" ht="15" customHeight="1">
      <c r="A62"/>
      <c r="D62"/>
      <c r="E62"/>
      <c r="G62"/>
      <c r="H62"/>
      <c r="I62"/>
    </row>
    <row r="63" spans="1:9" ht="15" customHeight="1">
      <c r="A63"/>
      <c r="D63"/>
      <c r="E63"/>
      <c r="G63"/>
      <c r="H63"/>
      <c r="I63"/>
    </row>
    <row r="64" spans="1:9" ht="15" customHeight="1">
      <c r="A64"/>
      <c r="D64"/>
      <c r="E64"/>
      <c r="G64"/>
      <c r="H64"/>
      <c r="I64"/>
    </row>
    <row r="65" spans="1:9" ht="15" customHeight="1">
      <c r="A65"/>
      <c r="D65"/>
      <c r="E65"/>
      <c r="G65"/>
      <c r="H65"/>
      <c r="I65"/>
    </row>
    <row r="66" spans="1:9" ht="15" customHeight="1">
      <c r="A66"/>
      <c r="D66"/>
      <c r="E66"/>
      <c r="G66"/>
      <c r="H66"/>
      <c r="I66"/>
    </row>
    <row r="67" spans="1:9" ht="15" customHeight="1">
      <c r="A67"/>
      <c r="D67"/>
      <c r="E67"/>
      <c r="G67"/>
      <c r="H67"/>
      <c r="I67"/>
    </row>
    <row r="68" spans="1:9" ht="15" customHeight="1">
      <c r="A68"/>
      <c r="D68"/>
      <c r="E68"/>
      <c r="G68"/>
      <c r="H68"/>
      <c r="I68"/>
    </row>
    <row r="69" spans="1:9" ht="15" customHeight="1">
      <c r="A69"/>
      <c r="D69"/>
      <c r="E69"/>
      <c r="G69"/>
      <c r="H69"/>
      <c r="I69"/>
    </row>
    <row r="70" spans="1:9" ht="15" customHeight="1">
      <c r="A70"/>
      <c r="D70"/>
      <c r="E70"/>
      <c r="G70"/>
      <c r="H70"/>
      <c r="I70"/>
    </row>
    <row r="71" spans="1:9" ht="15" customHeight="1">
      <c r="A71"/>
      <c r="D71"/>
      <c r="E71"/>
      <c r="G71"/>
      <c r="H71"/>
      <c r="I71"/>
    </row>
    <row r="72" spans="1:9" ht="15" customHeight="1">
      <c r="A72"/>
      <c r="D72"/>
      <c r="E72"/>
      <c r="G72"/>
      <c r="H72"/>
      <c r="I72"/>
    </row>
    <row r="73" spans="1:9" ht="15" customHeight="1">
      <c r="A73"/>
      <c r="D73"/>
      <c r="E73"/>
      <c r="G73"/>
      <c r="H73"/>
      <c r="I73"/>
    </row>
    <row r="74" spans="1:9" ht="15" customHeight="1">
      <c r="A74"/>
      <c r="D74"/>
      <c r="E74"/>
      <c r="G74"/>
      <c r="H74"/>
      <c r="I74"/>
    </row>
    <row r="75" spans="1:9" ht="15" customHeight="1">
      <c r="A75"/>
      <c r="D75"/>
      <c r="E75"/>
      <c r="G75"/>
      <c r="H75"/>
      <c r="I75"/>
    </row>
    <row r="76" spans="1:9" ht="15" customHeight="1">
      <c r="A76"/>
      <c r="D76"/>
      <c r="E76"/>
      <c r="G76"/>
      <c r="H76"/>
      <c r="I76"/>
    </row>
    <row r="77" spans="1:9" ht="15" customHeight="1">
      <c r="A77"/>
      <c r="D77"/>
      <c r="E77"/>
      <c r="G77"/>
      <c r="H77"/>
      <c r="I77"/>
    </row>
    <row r="78" spans="1:9" ht="15" customHeight="1">
      <c r="A78"/>
      <c r="D78"/>
      <c r="E78"/>
      <c r="G78"/>
      <c r="H78"/>
      <c r="I78"/>
    </row>
    <row r="79" spans="1:9" ht="15" customHeight="1">
      <c r="A79"/>
      <c r="D79"/>
      <c r="E79"/>
      <c r="G79"/>
      <c r="H79"/>
      <c r="I79"/>
    </row>
    <row r="80" spans="1:9" ht="15" customHeight="1">
      <c r="A80"/>
      <c r="D80"/>
      <c r="E80"/>
      <c r="G80"/>
      <c r="H80"/>
      <c r="I80"/>
    </row>
    <row r="81" spans="1:9" ht="15" customHeight="1">
      <c r="A81"/>
      <c r="D81"/>
      <c r="E81"/>
      <c r="G81"/>
      <c r="H81"/>
      <c r="I81"/>
    </row>
    <row r="82" spans="1:9" ht="15" customHeight="1">
      <c r="A82"/>
      <c r="D82"/>
      <c r="E82"/>
      <c r="G82"/>
      <c r="H82"/>
      <c r="I82"/>
    </row>
    <row r="83" spans="1:9" ht="15" customHeight="1">
      <c r="A83"/>
      <c r="D83"/>
      <c r="E83"/>
      <c r="G83"/>
      <c r="H83"/>
      <c r="I83"/>
    </row>
    <row r="84" spans="1:9" ht="15" customHeight="1">
      <c r="A84"/>
      <c r="D84"/>
      <c r="E84"/>
      <c r="G84"/>
      <c r="H84"/>
      <c r="I84"/>
    </row>
    <row r="85" spans="1:9" ht="15" customHeight="1">
      <c r="A85"/>
      <c r="D85"/>
      <c r="E85"/>
      <c r="G85"/>
      <c r="H85"/>
      <c r="I85"/>
    </row>
    <row r="86" spans="1:9" ht="15" customHeight="1">
      <c r="A86"/>
      <c r="D86"/>
      <c r="E86"/>
      <c r="G86"/>
      <c r="H86"/>
      <c r="I86"/>
    </row>
    <row r="87" spans="1:9" ht="15" customHeight="1">
      <c r="A87"/>
      <c r="D87"/>
      <c r="E87"/>
      <c r="G87"/>
      <c r="H87"/>
      <c r="I87"/>
    </row>
    <row r="88" spans="1:9" ht="15" customHeight="1">
      <c r="A88"/>
      <c r="D88"/>
      <c r="E88"/>
      <c r="G88"/>
      <c r="H88"/>
      <c r="I88"/>
    </row>
    <row r="89" spans="1:9" ht="15" customHeight="1">
      <c r="A89"/>
      <c r="D89"/>
      <c r="E89"/>
      <c r="G89"/>
      <c r="H89"/>
      <c r="I89"/>
    </row>
    <row r="90" spans="1:9" ht="15" customHeight="1">
      <c r="A90"/>
      <c r="D90"/>
      <c r="E90"/>
      <c r="G90"/>
      <c r="H90"/>
      <c r="I90"/>
    </row>
    <row r="91" spans="1:9" ht="15" customHeight="1">
      <c r="A91"/>
      <c r="D91"/>
      <c r="E91"/>
      <c r="G91"/>
      <c r="H91"/>
      <c r="I91"/>
    </row>
    <row r="92" spans="1:9" ht="15" customHeight="1">
      <c r="A92"/>
      <c r="D92"/>
      <c r="E92"/>
      <c r="G92"/>
      <c r="H92"/>
      <c r="I92"/>
    </row>
    <row r="93" spans="1:9" ht="15" customHeight="1">
      <c r="A93"/>
      <c r="D93"/>
      <c r="E93"/>
      <c r="G93"/>
      <c r="H93"/>
      <c r="I93"/>
    </row>
    <row r="94" spans="1:9" ht="15" customHeight="1">
      <c r="A94"/>
      <c r="D94"/>
      <c r="E94"/>
      <c r="G94"/>
      <c r="H94"/>
      <c r="I94"/>
    </row>
    <row r="95" spans="1:9" ht="15" customHeight="1">
      <c r="A95"/>
      <c r="D95"/>
      <c r="E95"/>
      <c r="G95"/>
      <c r="H95"/>
      <c r="I95"/>
    </row>
    <row r="96" spans="1:9" ht="15" customHeight="1">
      <c r="A96"/>
      <c r="D96"/>
      <c r="E96"/>
      <c r="G96"/>
      <c r="H96"/>
      <c r="I96"/>
    </row>
    <row r="97" spans="1:9" ht="15" customHeight="1">
      <c r="A97"/>
      <c r="D97"/>
      <c r="E97"/>
      <c r="G97"/>
      <c r="H97"/>
      <c r="I97"/>
    </row>
    <row r="98" spans="1:9" ht="15" customHeight="1">
      <c r="A98"/>
      <c r="D98"/>
      <c r="E98"/>
      <c r="G98"/>
      <c r="H98"/>
      <c r="I98"/>
    </row>
    <row r="99" spans="1:9" ht="15" customHeight="1">
      <c r="A99"/>
      <c r="D99"/>
      <c r="E99"/>
      <c r="G99"/>
      <c r="H99"/>
      <c r="I99"/>
    </row>
    <row r="100" spans="1:9" ht="15" customHeight="1">
      <c r="A100"/>
      <c r="D100"/>
      <c r="E100"/>
      <c r="G100"/>
      <c r="H100"/>
      <c r="I100"/>
    </row>
    <row r="101" spans="1:9" ht="15" customHeight="1">
      <c r="A101"/>
      <c r="D101"/>
      <c r="E101"/>
      <c r="G101"/>
      <c r="H101"/>
      <c r="I101"/>
    </row>
    <row r="102" spans="1:9" ht="15" customHeight="1">
      <c r="A102"/>
      <c r="D102"/>
      <c r="E102"/>
      <c r="G102"/>
      <c r="H102"/>
      <c r="I102"/>
    </row>
    <row r="103" spans="1:9" ht="15" customHeight="1">
      <c r="A103"/>
      <c r="D103"/>
      <c r="E103"/>
      <c r="G103"/>
      <c r="H103"/>
      <c r="I103"/>
    </row>
    <row r="104" spans="1:9" ht="15" customHeight="1">
      <c r="A104"/>
      <c r="D104"/>
      <c r="E104"/>
      <c r="G104"/>
      <c r="H104"/>
      <c r="I104"/>
    </row>
    <row r="105" spans="1:9" ht="15" customHeight="1">
      <c r="A105"/>
      <c r="D105"/>
      <c r="E105"/>
      <c r="G105"/>
      <c r="H105"/>
      <c r="I105"/>
    </row>
    <row r="106" spans="1:9" ht="15" customHeight="1">
      <c r="A106"/>
      <c r="D106"/>
      <c r="E106"/>
      <c r="G106"/>
      <c r="H106"/>
      <c r="I106"/>
    </row>
    <row r="107" spans="1:9" ht="15" customHeight="1">
      <c r="A107"/>
      <c r="D107"/>
      <c r="E107"/>
      <c r="G107"/>
      <c r="H107"/>
      <c r="I107"/>
    </row>
    <row r="108" spans="1:9" ht="15" customHeight="1">
      <c r="A108"/>
      <c r="D108"/>
      <c r="E108"/>
      <c r="G108"/>
      <c r="H108"/>
      <c r="I108"/>
    </row>
    <row r="109" spans="1:9" ht="15" customHeight="1">
      <c r="A109"/>
      <c r="D109"/>
      <c r="E109"/>
      <c r="G109"/>
      <c r="H109"/>
      <c r="I109"/>
    </row>
    <row r="110" spans="1:9" ht="15" customHeight="1">
      <c r="A110"/>
      <c r="D110"/>
      <c r="E110"/>
      <c r="G110"/>
      <c r="H110"/>
      <c r="I110"/>
    </row>
    <row r="111" spans="1:9" ht="15" customHeight="1">
      <c r="A111"/>
      <c r="D111"/>
      <c r="E111"/>
      <c r="G111"/>
      <c r="H111"/>
      <c r="I111"/>
    </row>
    <row r="112" spans="1:9" ht="15" customHeight="1">
      <c r="A112"/>
      <c r="D112"/>
      <c r="E112"/>
      <c r="G112"/>
      <c r="H112"/>
      <c r="I112"/>
    </row>
    <row r="113" spans="1:9" ht="15" customHeight="1">
      <c r="A113"/>
      <c r="D113"/>
      <c r="E113"/>
      <c r="G113"/>
      <c r="H113"/>
      <c r="I113"/>
    </row>
    <row r="114" spans="1:9" ht="15" customHeight="1">
      <c r="A114"/>
      <c r="D114"/>
      <c r="E114"/>
      <c r="G114"/>
      <c r="H114"/>
      <c r="I114"/>
    </row>
    <row r="115" spans="1:9" ht="15" customHeight="1">
      <c r="A115"/>
      <c r="D115"/>
      <c r="E115"/>
      <c r="G115"/>
      <c r="H115"/>
      <c r="I115"/>
    </row>
    <row r="116" spans="1:9" ht="15" customHeight="1">
      <c r="A116"/>
      <c r="D116"/>
      <c r="E116"/>
      <c r="G116"/>
      <c r="H116"/>
      <c r="I116"/>
    </row>
    <row r="117" spans="1:9" ht="15" customHeight="1">
      <c r="A117"/>
      <c r="D117"/>
      <c r="E117"/>
      <c r="G117"/>
      <c r="H117"/>
      <c r="I117"/>
    </row>
    <row r="118" spans="1:9" ht="15" customHeight="1">
      <c r="A118"/>
      <c r="D118"/>
      <c r="E118"/>
      <c r="G118"/>
      <c r="H118"/>
      <c r="I118"/>
    </row>
    <row r="119" spans="1:9" ht="15" customHeight="1">
      <c r="A119"/>
      <c r="D119"/>
      <c r="E119"/>
      <c r="G119"/>
      <c r="H119"/>
      <c r="I119"/>
    </row>
    <row r="120" spans="1:9" ht="15" customHeight="1">
      <c r="A120"/>
      <c r="D120"/>
      <c r="E120"/>
      <c r="G120"/>
      <c r="H120"/>
      <c r="I120"/>
    </row>
    <row r="121" spans="1:9" ht="15" customHeight="1">
      <c r="A121"/>
      <c r="D121"/>
      <c r="E121"/>
      <c r="G121"/>
      <c r="H121"/>
      <c r="I121"/>
    </row>
    <row r="122" spans="1:9" ht="15" customHeight="1">
      <c r="A122"/>
      <c r="D122"/>
      <c r="E122"/>
      <c r="G122"/>
      <c r="H122"/>
      <c r="I122"/>
    </row>
    <row r="123" spans="1:9" ht="15" customHeight="1">
      <c r="A123"/>
      <c r="D123"/>
      <c r="E123"/>
      <c r="G123"/>
      <c r="H123"/>
      <c r="I123"/>
    </row>
    <row r="124" spans="1:9" ht="15" customHeight="1">
      <c r="A124"/>
      <c r="D124"/>
      <c r="E124"/>
      <c r="G124"/>
      <c r="H124"/>
      <c r="I124"/>
    </row>
    <row r="125" spans="1:9" ht="15" customHeight="1">
      <c r="A125"/>
      <c r="D125"/>
      <c r="E125"/>
      <c r="G125"/>
      <c r="H125"/>
      <c r="I125"/>
    </row>
    <row r="126" spans="1:9" ht="15" customHeight="1">
      <c r="A126"/>
      <c r="D126"/>
      <c r="E126"/>
      <c r="G126"/>
      <c r="H126"/>
      <c r="I126"/>
    </row>
    <row r="127" spans="1:9" ht="15" customHeight="1">
      <c r="A127"/>
      <c r="D127"/>
      <c r="E127"/>
      <c r="G127"/>
      <c r="H127"/>
      <c r="I127"/>
    </row>
    <row r="128" spans="1:9" ht="15" customHeight="1">
      <c r="A128"/>
      <c r="D128"/>
      <c r="E128"/>
      <c r="G128"/>
      <c r="H128"/>
      <c r="I128"/>
    </row>
    <row r="129" spans="1:9" ht="15" customHeight="1">
      <c r="A129"/>
      <c r="D129"/>
      <c r="E129"/>
      <c r="G129"/>
      <c r="H129"/>
      <c r="I129"/>
    </row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</sheetData>
  <autoFilter ref="A3:I139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pane ySplit="3" topLeftCell="A4" activePane="bottomLeft" state="frozen"/>
      <selection pane="topLeft" activeCell="A1" sqref="A1"/>
      <selection pane="bottomLeft" activeCell="G17" sqref="G17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41" t="str">
        <f>Bancari!A1</f>
        <v>Cross Interbancario 38ª edizione</v>
      </c>
      <c r="B1" s="41"/>
      <c r="C1" s="41"/>
    </row>
    <row r="2" spans="1:3" ht="33" customHeight="1">
      <c r="A2" s="42">
        <f>Bancari!A2&amp;" km. "&amp;Bancari!I2</f>
        <v>0</v>
      </c>
      <c r="B2" s="42"/>
      <c r="C2" s="42"/>
    </row>
    <row r="3" spans="1:3" ht="24.75" customHeight="1">
      <c r="A3" s="43" t="s">
        <v>3</v>
      </c>
      <c r="B3" s="11" t="s">
        <v>7</v>
      </c>
      <c r="C3" s="11" t="s">
        <v>166</v>
      </c>
    </row>
    <row r="4" spans="1:3" ht="15" customHeight="1">
      <c r="A4" s="13">
        <v>1</v>
      </c>
      <c r="B4" s="14" t="s">
        <v>52</v>
      </c>
      <c r="C4" s="44">
        <v>1052</v>
      </c>
    </row>
    <row r="5" spans="1:3" ht="15" customHeight="1">
      <c r="A5" s="18">
        <v>2</v>
      </c>
      <c r="B5" s="19" t="s">
        <v>19</v>
      </c>
      <c r="C5" s="45">
        <v>1033</v>
      </c>
    </row>
    <row r="6" spans="1:3" ht="15" customHeight="1">
      <c r="A6" s="18">
        <v>3</v>
      </c>
      <c r="B6" s="19" t="s">
        <v>63</v>
      </c>
      <c r="C6" s="45">
        <v>1017</v>
      </c>
    </row>
    <row r="7" spans="1:3" ht="15" customHeight="1">
      <c r="A7" s="18">
        <v>4</v>
      </c>
      <c r="B7" s="19" t="s">
        <v>55</v>
      </c>
      <c r="C7" s="45">
        <v>566</v>
      </c>
    </row>
    <row r="8" spans="1:3" ht="15" customHeight="1">
      <c r="A8" s="18">
        <v>5</v>
      </c>
      <c r="B8" s="19" t="s">
        <v>49</v>
      </c>
      <c r="C8" s="45">
        <v>96</v>
      </c>
    </row>
    <row r="9" spans="1:3" ht="15" customHeight="1">
      <c r="A9" s="18">
        <v>6</v>
      </c>
      <c r="B9" s="19" t="s">
        <v>83</v>
      </c>
      <c r="C9" s="45">
        <v>84</v>
      </c>
    </row>
    <row r="10" spans="1:3" ht="15" customHeight="1">
      <c r="A10" s="46">
        <v>7</v>
      </c>
      <c r="B10" s="47" t="s">
        <v>114</v>
      </c>
      <c r="C10" s="48">
        <v>69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2010-11-23T08:40:37Z</dcterms:created>
  <dcterms:modified xsi:type="dcterms:W3CDTF">2010-11-28T19:22:41Z</dcterms:modified>
  <cp:category/>
  <cp:version/>
  <cp:contentType/>
  <cp:contentStatus/>
  <cp:revision>2</cp:revision>
</cp:coreProperties>
</file>