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'Individuale'!$A$4:$I$146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<sst xmlns="http://schemas.openxmlformats.org/spreadsheetml/2006/main" count="624" uniqueCount="291">
  <si>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</si>
  <si>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</si>
  <si>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</si>
  <si>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</si>
  <si>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</si>
  <si>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</si>
  <si>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</si>
  <si>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</si>
  <si>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</si>
  <si>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</si>
  <si>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</si>
  <si>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LEONE</t>
  </si>
  <si>
    <t>PIETRO</t>
  </si>
  <si>
    <t>SM</t>
  </si>
  <si>
    <t>RCF ROMA SUD</t>
  </si>
  <si>
    <t>BRANCATO</t>
  </si>
  <si>
    <t>GIUSEPPE</t>
  </si>
  <si>
    <t>COLLEFERRO ATLETICA</t>
  </si>
  <si>
    <t>LUPINETTI</t>
  </si>
  <si>
    <t>FABIO</t>
  </si>
  <si>
    <t>SM40</t>
  </si>
  <si>
    <t>A.S.D. ATL. CITTA' DEI PAPI</t>
  </si>
  <si>
    <t>CAPOTOSTO</t>
  </si>
  <si>
    <t>FILIPPO</t>
  </si>
  <si>
    <t>ASD MONDRAGONE IN CORSA-ASI</t>
  </si>
  <si>
    <t>MARCOCCIO</t>
  </si>
  <si>
    <t>ALFONSO</t>
  </si>
  <si>
    <t>A.S.D. POL. CIOCIARA A.FAVA</t>
  </si>
  <si>
    <t>DI LORETO</t>
  </si>
  <si>
    <t>MARCO</t>
  </si>
  <si>
    <t>SM45</t>
  </si>
  <si>
    <t>PODISTICA PONTINIA</t>
  </si>
  <si>
    <t>MARTELLUZZI</t>
  </si>
  <si>
    <t>ALESSANDRO</t>
  </si>
  <si>
    <t>SM35</t>
  </si>
  <si>
    <t>ENDURANCE TRAINING</t>
  </si>
  <si>
    <t>RISPOLI</t>
  </si>
  <si>
    <t>FEDERICO</t>
  </si>
  <si>
    <t>A.S.D. POD. AVIS PRIVERNO</t>
  </si>
  <si>
    <t>MOLINARI</t>
  </si>
  <si>
    <t>SALVATORE</t>
  </si>
  <si>
    <t>A.S.D. ATL. SETINA</t>
  </si>
  <si>
    <t>VENTURA</t>
  </si>
  <si>
    <t>POL. ATLETICA CEPRANO</t>
  </si>
  <si>
    <t>MAINI</t>
  </si>
  <si>
    <t>ALFREDO</t>
  </si>
  <si>
    <t>SM50</t>
  </si>
  <si>
    <t>CARILLO</t>
  </si>
  <si>
    <t>ANDREA</t>
  </si>
  <si>
    <t>A.S.D. LBM SPORT TEAM</t>
  </si>
  <si>
    <t>MINOTTI</t>
  </si>
  <si>
    <t>ROBERTO</t>
  </si>
  <si>
    <t>A.S.D. ATL. FROSINONE -OPES</t>
  </si>
  <si>
    <t>PIRANDELLO</t>
  </si>
  <si>
    <t>ATTILIO</t>
  </si>
  <si>
    <t>AMBRIFI</t>
  </si>
  <si>
    <t>GIOVANNI</t>
  </si>
  <si>
    <t>LANCIA</t>
  </si>
  <si>
    <t>DANIEL</t>
  </si>
  <si>
    <t>A.S.D. ATLETICA CECCANO</t>
  </si>
  <si>
    <t>POCE</t>
  </si>
  <si>
    <t>AUGUSTO</t>
  </si>
  <si>
    <t>A.S.D. MES COLLEFERRO</t>
  </si>
  <si>
    <t>DANESE</t>
  </si>
  <si>
    <t>G.S.D. LITAL</t>
  </si>
  <si>
    <t>ODDI</t>
  </si>
  <si>
    <t>DARIO</t>
  </si>
  <si>
    <t>RUSSO</t>
  </si>
  <si>
    <t>PIERLUIGI</t>
  </si>
  <si>
    <t>A.S.D. INTESATLETICA</t>
  </si>
  <si>
    <t>MARTELLA</t>
  </si>
  <si>
    <t>MASSIMO</t>
  </si>
  <si>
    <t>TIVOLI MARATHON</t>
  </si>
  <si>
    <t>FANTOZZI</t>
  </si>
  <si>
    <t>SARO</t>
  </si>
  <si>
    <t>DI GIUSTINO</t>
  </si>
  <si>
    <t>POL. UNIVERSITA' FORO ITAL.</t>
  </si>
  <si>
    <t>DE FILIPPO</t>
  </si>
  <si>
    <t>TULLI</t>
  </si>
  <si>
    <t>PAOLO</t>
  </si>
  <si>
    <t>MALIZIOLA</t>
  </si>
  <si>
    <t>MAURIZIO</t>
  </si>
  <si>
    <t>RICCI</t>
  </si>
  <si>
    <t>COZZOLINO</t>
  </si>
  <si>
    <t>ANTONIO</t>
  </si>
  <si>
    <t>TONI</t>
  </si>
  <si>
    <t>COLALUCA</t>
  </si>
  <si>
    <t>SERGIO</t>
  </si>
  <si>
    <t>SM60</t>
  </si>
  <si>
    <t>POD. AMATORI MOROLO - UISP</t>
  </si>
  <si>
    <t>MARTINI</t>
  </si>
  <si>
    <t>MARIO</t>
  </si>
  <si>
    <t>BRAVETTI</t>
  </si>
  <si>
    <t>ANNALAURA</t>
  </si>
  <si>
    <t>SF40</t>
  </si>
  <si>
    <t>MATTONE</t>
  </si>
  <si>
    <t>VINCENZO</t>
  </si>
  <si>
    <t>FONTANA</t>
  </si>
  <si>
    <t>SIMONE</t>
  </si>
  <si>
    <t>FIORINI</t>
  </si>
  <si>
    <t>FELICE</t>
  </si>
  <si>
    <t>SM55</t>
  </si>
  <si>
    <t>GIROLAMI</t>
  </si>
  <si>
    <t>POD. CASALOTTI - CSI ROMA</t>
  </si>
  <si>
    <t>DOMENICO</t>
  </si>
  <si>
    <t>RUNNERS CLUB ANAGNI</t>
  </si>
  <si>
    <t>SPIRITO</t>
  </si>
  <si>
    <t>A.S.D. C.S. LA FONTANA UISP</t>
  </si>
  <si>
    <t>PATTA</t>
  </si>
  <si>
    <t>PAOLA</t>
  </si>
  <si>
    <t>ROSI</t>
  </si>
  <si>
    <t>ASD TORRICE RUNNERS</t>
  </si>
  <si>
    <t>MIGLIORE</t>
  </si>
  <si>
    <t>AMMANNITI</t>
  </si>
  <si>
    <t>FERRANTE</t>
  </si>
  <si>
    <t>TAMARA</t>
  </si>
  <si>
    <t>PERONTI</t>
  </si>
  <si>
    <t>CORVO</t>
  </si>
  <si>
    <t>GIANLUCA</t>
  </si>
  <si>
    <t>CIPOLLA</t>
  </si>
  <si>
    <t>SISTO</t>
  </si>
  <si>
    <t>CORSO</t>
  </si>
  <si>
    <t>TODI</t>
  </si>
  <si>
    <t>VALERIA</t>
  </si>
  <si>
    <t>SF</t>
  </si>
  <si>
    <t>ROSSI</t>
  </si>
  <si>
    <t>IVANO</t>
  </si>
  <si>
    <t>MENENTI</t>
  </si>
  <si>
    <t>MAURO</t>
  </si>
  <si>
    <t>MARSELLA</t>
  </si>
  <si>
    <t>NUZZI</t>
  </si>
  <si>
    <t>PANZAVOLTA</t>
  </si>
  <si>
    <t>NATASCIA</t>
  </si>
  <si>
    <t>SF35</t>
  </si>
  <si>
    <t>ASD CENTRO FITNESS MONTELLO</t>
  </si>
  <si>
    <t>MASTRANTONI</t>
  </si>
  <si>
    <t>DAVIDE</t>
  </si>
  <si>
    <t>INCELLI</t>
  </si>
  <si>
    <t>ORLANDO</t>
  </si>
  <si>
    <t>DI PALMA</t>
  </si>
  <si>
    <t>AGOSTINO</t>
  </si>
  <si>
    <t>ATL. AMATORI FIAT CASSINO</t>
  </si>
  <si>
    <t>BALDELLI</t>
  </si>
  <si>
    <t>RENATO</t>
  </si>
  <si>
    <t>GALASSI</t>
  </si>
  <si>
    <t>CASTELLANA</t>
  </si>
  <si>
    <t>G.S. BANCARI ROMANI</t>
  </si>
  <si>
    <t>MICHELI</t>
  </si>
  <si>
    <t>PIGNATELLI</t>
  </si>
  <si>
    <t>IANNETTI</t>
  </si>
  <si>
    <t>RAFFAELE</t>
  </si>
  <si>
    <t>A.S.D. NAPOLI NORD MARATHON</t>
  </si>
  <si>
    <t>COPPOLA</t>
  </si>
  <si>
    <t>VINCENZO NICO</t>
  </si>
  <si>
    <t>UISP COMIT. TERR. LATINA</t>
  </si>
  <si>
    <t>PALOMBO</t>
  </si>
  <si>
    <t>ITALO</t>
  </si>
  <si>
    <t>PARODI</t>
  </si>
  <si>
    <t>DANIELE</t>
  </si>
  <si>
    <t>E/M</t>
  </si>
  <si>
    <t>GRUPPO CITTA' DI GENOVA</t>
  </si>
  <si>
    <t>GAU GENOVA</t>
  </si>
  <si>
    <t>RONTANI</t>
  </si>
  <si>
    <t>UMBERTO</t>
  </si>
  <si>
    <t>GRAMENDOLA</t>
  </si>
  <si>
    <t>ROMANO</t>
  </si>
  <si>
    <t>ALESSIA</t>
  </si>
  <si>
    <t>PROIETTI</t>
  </si>
  <si>
    <t>SILVANO</t>
  </si>
  <si>
    <t>PAONE</t>
  </si>
  <si>
    <t>GIANNI</t>
  </si>
  <si>
    <t>SM65</t>
  </si>
  <si>
    <t>S.S. LAZIO ATLETICA LEGGERA</t>
  </si>
  <si>
    <t>ROSADI</t>
  </si>
  <si>
    <t>MEZZANA LE LUMACHE A.S.D.</t>
  </si>
  <si>
    <t>VELOCCI</t>
  </si>
  <si>
    <t>CHIARA</t>
  </si>
  <si>
    <t>CECILIA</t>
  </si>
  <si>
    <t>FLAVIO</t>
  </si>
  <si>
    <t>GALEONE</t>
  </si>
  <si>
    <t>DI RUZZA</t>
  </si>
  <si>
    <t>MONTANO</t>
  </si>
  <si>
    <t>EDOARDI</t>
  </si>
  <si>
    <t>ANTONINO</t>
  </si>
  <si>
    <t>LONGO</t>
  </si>
  <si>
    <t>CSI RIONE GARBATELLA</t>
  </si>
  <si>
    <t>PEGNI</t>
  </si>
  <si>
    <t>SANDRO</t>
  </si>
  <si>
    <t>PEPPE</t>
  </si>
  <si>
    <t>LEO</t>
  </si>
  <si>
    <t>FRANCESCO</t>
  </si>
  <si>
    <t>MIRABELLA</t>
  </si>
  <si>
    <t>LILIANA</t>
  </si>
  <si>
    <t>USD VALLECORSA</t>
  </si>
  <si>
    <t>SASSU</t>
  </si>
  <si>
    <t>ENRICO</t>
  </si>
  <si>
    <t>ZOLLI</t>
  </si>
  <si>
    <t>BRIGANTI</t>
  </si>
  <si>
    <t>MIRIA</t>
  </si>
  <si>
    <t>SF45</t>
  </si>
  <si>
    <t>FEDELE</t>
  </si>
  <si>
    <t>MATTIA</t>
  </si>
  <si>
    <t>COLLALTO</t>
  </si>
  <si>
    <t>COLETTA</t>
  </si>
  <si>
    <t>PAGLIA</t>
  </si>
  <si>
    <t>FAUSTO</t>
  </si>
  <si>
    <t>FABBRIZI</t>
  </si>
  <si>
    <t>RAPONI</t>
  </si>
  <si>
    <t>CESARE</t>
  </si>
  <si>
    <t>FRANCIOSI</t>
  </si>
  <si>
    <t>PUROSANGUE ATHLETICS CLUB</t>
  </si>
  <si>
    <t>SACCO</t>
  </si>
  <si>
    <t>GIAMPIERO</t>
  </si>
  <si>
    <t>CIOTOLI</t>
  </si>
  <si>
    <t>DURANTE</t>
  </si>
  <si>
    <t>RITA</t>
  </si>
  <si>
    <t>CHIAPPA</t>
  </si>
  <si>
    <t>MARCELLO</t>
  </si>
  <si>
    <t>DE SANTIS</t>
  </si>
  <si>
    <t>CASIMIRO</t>
  </si>
  <si>
    <t>PUPATELLO</t>
  </si>
  <si>
    <t>CATIA</t>
  </si>
  <si>
    <t>MAURICI</t>
  </si>
  <si>
    <t>CRISTINA</t>
  </si>
  <si>
    <t>SF50</t>
  </si>
  <si>
    <t>CARACCI</t>
  </si>
  <si>
    <t>MARINO</t>
  </si>
  <si>
    <t>CARTOTECNICA PIEMO (AL)</t>
  </si>
  <si>
    <t>MASI</t>
  </si>
  <si>
    <t>LUIGI</t>
  </si>
  <si>
    <t>MESSIA</t>
  </si>
  <si>
    <t>VOZZA</t>
  </si>
  <si>
    <t>MARIA</t>
  </si>
  <si>
    <t>POLSINELLI</t>
  </si>
  <si>
    <t>ANNA FELICITA</t>
  </si>
  <si>
    <t>SAVELLONI</t>
  </si>
  <si>
    <t>NATALIA</t>
  </si>
  <si>
    <t>ASD PODISTICA CASERTA</t>
  </si>
  <si>
    <t>MARCOCCIA</t>
  </si>
  <si>
    <t>LIVIO</t>
  </si>
  <si>
    <t>VALERIO</t>
  </si>
  <si>
    <t>IL CORRIDORE RUNNING CLUB</t>
  </si>
  <si>
    <t>CIMMINO</t>
  </si>
  <si>
    <t>MONICA</t>
  </si>
  <si>
    <t>ASD RUNNERS ELITE CECCANO</t>
  </si>
  <si>
    <t>CUCCOVILLO</t>
  </si>
  <si>
    <t>NICOLA</t>
  </si>
  <si>
    <t>CAMPIONI</t>
  </si>
  <si>
    <t>EMANUELE</t>
  </si>
  <si>
    <t>SIMONELLI</t>
  </si>
  <si>
    <t>SIMONA</t>
  </si>
  <si>
    <t>NICOLO'</t>
  </si>
  <si>
    <t>CLAUDIO</t>
  </si>
  <si>
    <t>FRANCHINI</t>
  </si>
  <si>
    <t>ROBERTA</t>
  </si>
  <si>
    <t>CHIOCCIA</t>
  </si>
  <si>
    <t>CATRACCHIA</t>
  </si>
  <si>
    <t>LEONELLO</t>
  </si>
  <si>
    <t>SM70</t>
  </si>
  <si>
    <t>D'ANGELO</t>
  </si>
  <si>
    <t>D'ALESSANDRO</t>
  </si>
  <si>
    <t>ANGELO</t>
  </si>
  <si>
    <t>DI CARLO</t>
  </si>
  <si>
    <t>ANTONELLA</t>
  </si>
  <si>
    <t>MARACCHIONI</t>
  </si>
  <si>
    <t>ROSELLA</t>
  </si>
  <si>
    <t>SF55</t>
  </si>
  <si>
    <t>INCITTI</t>
  </si>
  <si>
    <t>SM80</t>
  </si>
  <si>
    <t>PEIFFER</t>
  </si>
  <si>
    <t>D'AVERSA</t>
  </si>
  <si>
    <t>ALGOZZINO</t>
  </si>
  <si>
    <t>STEFANIA</t>
  </si>
  <si>
    <t>MASELLA</t>
  </si>
  <si>
    <t>LUCIA</t>
  </si>
  <si>
    <t>AGOMERI</t>
  </si>
  <si>
    <t>DANTE</t>
  </si>
  <si>
    <t>MARTUCCI</t>
  </si>
  <si>
    <t>PESOLI</t>
  </si>
  <si>
    <t>DIANA</t>
  </si>
  <si>
    <t>FICAROLA</t>
  </si>
  <si>
    <t>MARIA TERESA</t>
  </si>
  <si>
    <t>MAMMUCARI</t>
  </si>
  <si>
    <t>DANIELA</t>
  </si>
  <si>
    <t>CALDARONI</t>
  </si>
  <si>
    <t>CARLO</t>
  </si>
  <si>
    <t>DESSI'</t>
  </si>
  <si>
    <t>A.S.D. PODISTICA SOLIDARIETA'</t>
  </si>
  <si>
    <t>Morolo a Lume di Candela</t>
  </si>
  <si>
    <t>7ª edizione</t>
  </si>
  <si>
    <t>Morolo (FR) Italia - Venerdì 12/08/2016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</si>
</sst>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vertical="center"/>
    </xf>
    <xf numFmtId="178" fontId="52" fillId="56" borderId="26" xfId="0" applyNumberFormat="1" applyFont="1" applyFill="1" applyBorder="1" applyAlignment="1">
      <alignment horizontal="center" vertical="center"/>
    </xf>
    <xf numFmtId="21" fontId="52" fillId="56" borderId="26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2" t="s">
        <v>288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289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290</v>
      </c>
      <c r="B3" s="34"/>
      <c r="C3" s="34"/>
      <c r="D3" s="34"/>
      <c r="E3" s="34"/>
      <c r="F3" s="34"/>
      <c r="G3" s="34"/>
      <c r="H3" s="3" t="s">
        <v>0</v>
      </c>
      <c r="I3" s="4">
        <v>6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9" t="s">
        <v>11</v>
      </c>
      <c r="C5" s="29" t="s">
        <v>12</v>
      </c>
      <c r="D5" s="11" t="s">
        <v>13</v>
      </c>
      <c r="E5" s="29" t="s">
        <v>14</v>
      </c>
      <c r="F5" s="39">
        <v>0.015914351851851853</v>
      </c>
      <c r="G5" s="11" t="str">
        <f>TEXT(INT((HOUR(F5)*3600+MINUTE(F5)*60+SECOND(F5))/$I$3/60),"0")&amp;"."&amp;TEXT(MOD((HOUR(F5)*3600+MINUTE(F5)*60+SECOND(F5))/$I$3,60),"00")&amp;"/km"</f>
        <v>3.49/km</v>
      </c>
      <c r="H5" s="14">
        <f>F5-$F$5</f>
        <v>0</v>
      </c>
      <c r="I5" s="14">
        <f>F5-INDEX($F$5:$F$146,MATCH(D5,$D$5:$D$146,0))</f>
        <v>0</v>
      </c>
    </row>
    <row r="6" spans="1:9" s="10" customFormat="1" ht="15" customHeight="1">
      <c r="A6" s="12">
        <v>2</v>
      </c>
      <c r="B6" s="30" t="s">
        <v>15</v>
      </c>
      <c r="C6" s="30" t="s">
        <v>16</v>
      </c>
      <c r="D6" s="12" t="s">
        <v>13</v>
      </c>
      <c r="E6" s="30" t="s">
        <v>17</v>
      </c>
      <c r="F6" s="40">
        <v>0.016087962962962964</v>
      </c>
      <c r="G6" s="12" t="str">
        <f aca="true" t="shared" si="0" ref="G6:G21">TEXT(INT((HOUR(F6)*3600+MINUTE(F6)*60+SECOND(F6))/$I$3/60),"0")&amp;"."&amp;TEXT(MOD((HOUR(F6)*3600+MINUTE(F6)*60+SECOND(F6))/$I$3,60),"00")&amp;"/km"</f>
        <v>3.52/km</v>
      </c>
      <c r="H6" s="13">
        <f aca="true" t="shared" si="1" ref="H6:H21">F6-$F$5</f>
        <v>0.0001736111111111105</v>
      </c>
      <c r="I6" s="13">
        <f>F6-INDEX($F$5:$F$146,MATCH(D6,$D$5:$D$146,0))</f>
        <v>0.0001736111111111105</v>
      </c>
    </row>
    <row r="7" spans="1:9" s="10" customFormat="1" ht="15" customHeight="1">
      <c r="A7" s="12">
        <v>3</v>
      </c>
      <c r="B7" s="30" t="s">
        <v>18</v>
      </c>
      <c r="C7" s="30" t="s">
        <v>19</v>
      </c>
      <c r="D7" s="12" t="s">
        <v>20</v>
      </c>
      <c r="E7" s="30" t="s">
        <v>21</v>
      </c>
      <c r="F7" s="40">
        <v>0.016307870370370372</v>
      </c>
      <c r="G7" s="12" t="str">
        <f t="shared" si="0"/>
        <v>3.55/km</v>
      </c>
      <c r="H7" s="13">
        <f t="shared" si="1"/>
        <v>0.00039351851851851874</v>
      </c>
      <c r="I7" s="13">
        <f>F7-INDEX($F$5:$F$146,MATCH(D7,$D$5:$D$146,0))</f>
        <v>0</v>
      </c>
    </row>
    <row r="8" spans="1:9" s="10" customFormat="1" ht="15" customHeight="1">
      <c r="A8" s="12">
        <v>4</v>
      </c>
      <c r="B8" s="30" t="s">
        <v>22</v>
      </c>
      <c r="C8" s="30" t="s">
        <v>23</v>
      </c>
      <c r="D8" s="12" t="s">
        <v>13</v>
      </c>
      <c r="E8" s="30" t="s">
        <v>24</v>
      </c>
      <c r="F8" s="40">
        <v>0.0165625</v>
      </c>
      <c r="G8" s="12" t="str">
        <f t="shared" si="0"/>
        <v>3.59/km</v>
      </c>
      <c r="H8" s="13">
        <f t="shared" si="1"/>
        <v>0.0006481481481481477</v>
      </c>
      <c r="I8" s="13">
        <f>F8-INDEX($F$5:$F$146,MATCH(D8,$D$5:$D$146,0))</f>
        <v>0.0006481481481481477</v>
      </c>
    </row>
    <row r="9" spans="1:9" s="10" customFormat="1" ht="15" customHeight="1">
      <c r="A9" s="12">
        <v>5</v>
      </c>
      <c r="B9" s="30" t="s">
        <v>25</v>
      </c>
      <c r="C9" s="30" t="s">
        <v>26</v>
      </c>
      <c r="D9" s="12" t="s">
        <v>20</v>
      </c>
      <c r="E9" s="30" t="s">
        <v>27</v>
      </c>
      <c r="F9" s="40">
        <v>0.016898148148148148</v>
      </c>
      <c r="G9" s="12" t="str">
        <f t="shared" si="0"/>
        <v>4.03/km</v>
      </c>
      <c r="H9" s="13">
        <f t="shared" si="1"/>
        <v>0.0009837962962962951</v>
      </c>
      <c r="I9" s="13">
        <f>F9-INDEX($F$5:$F$146,MATCH(D9,$D$5:$D$146,0))</f>
        <v>0.0005902777777777764</v>
      </c>
    </row>
    <row r="10" spans="1:9" s="10" customFormat="1" ht="15" customHeight="1">
      <c r="A10" s="12">
        <v>6</v>
      </c>
      <c r="B10" s="30" t="s">
        <v>28</v>
      </c>
      <c r="C10" s="30" t="s">
        <v>29</v>
      </c>
      <c r="D10" s="12" t="s">
        <v>30</v>
      </c>
      <c r="E10" s="30" t="s">
        <v>31</v>
      </c>
      <c r="F10" s="40">
        <v>0.017060185185185185</v>
      </c>
      <c r="G10" s="12" t="str">
        <f t="shared" si="0"/>
        <v>4.06/km</v>
      </c>
      <c r="H10" s="13">
        <f t="shared" si="1"/>
        <v>0.001145833333333332</v>
      </c>
      <c r="I10" s="13">
        <f>F10-INDEX($F$5:$F$146,MATCH(D10,$D$5:$D$146,0))</f>
        <v>0</v>
      </c>
    </row>
    <row r="11" spans="1:9" s="10" customFormat="1" ht="15" customHeight="1">
      <c r="A11" s="12">
        <v>7</v>
      </c>
      <c r="B11" s="30" t="s">
        <v>32</v>
      </c>
      <c r="C11" s="30" t="s">
        <v>33</v>
      </c>
      <c r="D11" s="12" t="s">
        <v>34</v>
      </c>
      <c r="E11" s="30" t="s">
        <v>35</v>
      </c>
      <c r="F11" s="40">
        <v>0.017627314814814814</v>
      </c>
      <c r="G11" s="12" t="str">
        <f t="shared" si="0"/>
        <v>4.14/km</v>
      </c>
      <c r="H11" s="13">
        <f t="shared" si="1"/>
        <v>0.0017129629629629613</v>
      </c>
      <c r="I11" s="13">
        <f>F11-INDEX($F$5:$F$146,MATCH(D11,$D$5:$D$146,0))</f>
        <v>0</v>
      </c>
    </row>
    <row r="12" spans="1:9" s="10" customFormat="1" ht="15" customHeight="1">
      <c r="A12" s="12">
        <v>8</v>
      </c>
      <c r="B12" s="30" t="s">
        <v>36</v>
      </c>
      <c r="C12" s="30" t="s">
        <v>37</v>
      </c>
      <c r="D12" s="12" t="s">
        <v>13</v>
      </c>
      <c r="E12" s="30" t="s">
        <v>38</v>
      </c>
      <c r="F12" s="40">
        <v>0.01769675925925926</v>
      </c>
      <c r="G12" s="12" t="str">
        <f t="shared" si="0"/>
        <v>4.15/km</v>
      </c>
      <c r="H12" s="13">
        <f t="shared" si="1"/>
        <v>0.0017824074074074062</v>
      </c>
      <c r="I12" s="13">
        <f>F12-INDEX($F$5:$F$146,MATCH(D12,$D$5:$D$146,0))</f>
        <v>0.0017824074074074062</v>
      </c>
    </row>
    <row r="13" spans="1:9" s="10" customFormat="1" ht="15" customHeight="1">
      <c r="A13" s="12">
        <v>9</v>
      </c>
      <c r="B13" s="30" t="s">
        <v>39</v>
      </c>
      <c r="C13" s="30" t="s">
        <v>40</v>
      </c>
      <c r="D13" s="12" t="s">
        <v>30</v>
      </c>
      <c r="E13" s="30" t="s">
        <v>41</v>
      </c>
      <c r="F13" s="40">
        <v>0.017708333333333333</v>
      </c>
      <c r="G13" s="12" t="str">
        <f t="shared" si="0"/>
        <v>4.15/km</v>
      </c>
      <c r="H13" s="13">
        <f t="shared" si="1"/>
        <v>0.0017939814814814797</v>
      </c>
      <c r="I13" s="13">
        <f>F13-INDEX($F$5:$F$146,MATCH(D13,$D$5:$D$146,0))</f>
        <v>0.0006481481481481477</v>
      </c>
    </row>
    <row r="14" spans="1:9" s="10" customFormat="1" ht="15" customHeight="1">
      <c r="A14" s="12">
        <v>10</v>
      </c>
      <c r="B14" s="30" t="s">
        <v>42</v>
      </c>
      <c r="C14" s="30" t="s">
        <v>19</v>
      </c>
      <c r="D14" s="12" t="s">
        <v>34</v>
      </c>
      <c r="E14" s="30" t="s">
        <v>43</v>
      </c>
      <c r="F14" s="40">
        <v>0.0178125</v>
      </c>
      <c r="G14" s="12" t="str">
        <f t="shared" si="0"/>
        <v>4.17/km</v>
      </c>
      <c r="H14" s="13">
        <f t="shared" si="1"/>
        <v>0.0018981481481481453</v>
      </c>
      <c r="I14" s="13">
        <f>F14-INDEX($F$5:$F$146,MATCH(D14,$D$5:$D$146,0))</f>
        <v>0.00018518518518518406</v>
      </c>
    </row>
    <row r="15" spans="1:9" s="10" customFormat="1" ht="15" customHeight="1">
      <c r="A15" s="12">
        <v>11</v>
      </c>
      <c r="B15" s="30" t="s">
        <v>44</v>
      </c>
      <c r="C15" s="30" t="s">
        <v>45</v>
      </c>
      <c r="D15" s="12" t="s">
        <v>46</v>
      </c>
      <c r="E15" s="30" t="s">
        <v>43</v>
      </c>
      <c r="F15" s="40">
        <v>0.018055555555555557</v>
      </c>
      <c r="G15" s="12" t="str">
        <f t="shared" si="0"/>
        <v>4.20/km</v>
      </c>
      <c r="H15" s="13">
        <f t="shared" si="1"/>
        <v>0.002141203703703704</v>
      </c>
      <c r="I15" s="13">
        <f>F15-INDEX($F$5:$F$146,MATCH(D15,$D$5:$D$146,0))</f>
        <v>0</v>
      </c>
    </row>
    <row r="16" spans="1:9" s="10" customFormat="1" ht="15" customHeight="1">
      <c r="A16" s="12">
        <v>12</v>
      </c>
      <c r="B16" s="30" t="s">
        <v>47</v>
      </c>
      <c r="C16" s="30" t="s">
        <v>48</v>
      </c>
      <c r="D16" s="12" t="s">
        <v>30</v>
      </c>
      <c r="E16" s="30" t="s">
        <v>49</v>
      </c>
      <c r="F16" s="40">
        <v>0.01810185185185185</v>
      </c>
      <c r="G16" s="12" t="str">
        <f t="shared" si="0"/>
        <v>4.21/km</v>
      </c>
      <c r="H16" s="13">
        <f t="shared" si="1"/>
        <v>0.0021874999999999985</v>
      </c>
      <c r="I16" s="13">
        <f>F16-INDEX($F$5:$F$146,MATCH(D16,$D$5:$D$146,0))</f>
        <v>0.0010416666666666664</v>
      </c>
    </row>
    <row r="17" spans="1:9" s="10" customFormat="1" ht="15" customHeight="1">
      <c r="A17" s="12">
        <v>13</v>
      </c>
      <c r="B17" s="30" t="s">
        <v>50</v>
      </c>
      <c r="C17" s="30" t="s">
        <v>51</v>
      </c>
      <c r="D17" s="12" t="s">
        <v>20</v>
      </c>
      <c r="E17" s="30" t="s">
        <v>52</v>
      </c>
      <c r="F17" s="40">
        <v>0.018125</v>
      </c>
      <c r="G17" s="12" t="str">
        <f t="shared" si="0"/>
        <v>4.21/km</v>
      </c>
      <c r="H17" s="13">
        <f t="shared" si="1"/>
        <v>0.0022106481481481456</v>
      </c>
      <c r="I17" s="13">
        <f>F17-INDEX($F$5:$F$146,MATCH(D17,$D$5:$D$146,0))</f>
        <v>0.0018171296296296269</v>
      </c>
    </row>
    <row r="18" spans="1:9" s="10" customFormat="1" ht="15" customHeight="1">
      <c r="A18" s="12">
        <v>14</v>
      </c>
      <c r="B18" s="30" t="s">
        <v>53</v>
      </c>
      <c r="C18" s="30" t="s">
        <v>54</v>
      </c>
      <c r="D18" s="12" t="s">
        <v>30</v>
      </c>
      <c r="E18" s="30" t="s">
        <v>35</v>
      </c>
      <c r="F18" s="40">
        <v>0.01818287037037037</v>
      </c>
      <c r="G18" s="12" t="str">
        <f t="shared" si="0"/>
        <v>4.22/km</v>
      </c>
      <c r="H18" s="13">
        <f t="shared" si="1"/>
        <v>0.002268518518518517</v>
      </c>
      <c r="I18" s="13">
        <f>F18-INDEX($F$5:$F$146,MATCH(D18,$D$5:$D$146,0))</f>
        <v>0.001122685185185185</v>
      </c>
    </row>
    <row r="19" spans="1:9" s="10" customFormat="1" ht="15" customHeight="1">
      <c r="A19" s="12">
        <v>15</v>
      </c>
      <c r="B19" s="30" t="s">
        <v>55</v>
      </c>
      <c r="C19" s="30" t="s">
        <v>56</v>
      </c>
      <c r="D19" s="12" t="s">
        <v>20</v>
      </c>
      <c r="E19" s="30" t="s">
        <v>38</v>
      </c>
      <c r="F19" s="40">
        <v>0.018275462962962962</v>
      </c>
      <c r="G19" s="12" t="str">
        <f t="shared" si="0"/>
        <v>4.23/km</v>
      </c>
      <c r="H19" s="13">
        <f t="shared" si="1"/>
        <v>0.002361111111111109</v>
      </c>
      <c r="I19" s="13">
        <f>F19-INDEX($F$5:$F$146,MATCH(D19,$D$5:$D$146,0))</f>
        <v>0.0019675925925925902</v>
      </c>
    </row>
    <row r="20" spans="1:9" s="10" customFormat="1" ht="15" customHeight="1">
      <c r="A20" s="12">
        <v>16</v>
      </c>
      <c r="B20" s="30" t="s">
        <v>57</v>
      </c>
      <c r="C20" s="30" t="s">
        <v>58</v>
      </c>
      <c r="D20" s="12" t="s">
        <v>30</v>
      </c>
      <c r="E20" s="30" t="s">
        <v>59</v>
      </c>
      <c r="F20" s="40">
        <v>0.01832175925925926</v>
      </c>
      <c r="G20" s="12" t="str">
        <f t="shared" si="0"/>
        <v>4.24/km</v>
      </c>
      <c r="H20" s="13">
        <f t="shared" si="1"/>
        <v>0.0024074074074074067</v>
      </c>
      <c r="I20" s="13">
        <f>F20-INDEX($F$5:$F$146,MATCH(D20,$D$5:$D$146,0))</f>
        <v>0.0012615740740740747</v>
      </c>
    </row>
    <row r="21" spans="1:9" ht="15" customHeight="1">
      <c r="A21" s="12">
        <v>17</v>
      </c>
      <c r="B21" s="30" t="s">
        <v>60</v>
      </c>
      <c r="C21" s="30" t="s">
        <v>61</v>
      </c>
      <c r="D21" s="12" t="s">
        <v>46</v>
      </c>
      <c r="E21" s="30" t="s">
        <v>62</v>
      </c>
      <c r="F21" s="40">
        <v>0.018379629629629628</v>
      </c>
      <c r="G21" s="12" t="str">
        <f t="shared" si="0"/>
        <v>4.25/km</v>
      </c>
      <c r="H21" s="13">
        <f t="shared" si="1"/>
        <v>0.0024652777777777746</v>
      </c>
      <c r="I21" s="13">
        <f>F21-INDEX($F$5:$F$146,MATCH(D21,$D$5:$D$146,0))</f>
        <v>0.0003240740740740704</v>
      </c>
    </row>
    <row r="22" spans="1:9" ht="15" customHeight="1">
      <c r="A22" s="12">
        <v>18</v>
      </c>
      <c r="B22" s="30" t="s">
        <v>63</v>
      </c>
      <c r="C22" s="30" t="s">
        <v>56</v>
      </c>
      <c r="D22" s="12" t="s">
        <v>20</v>
      </c>
      <c r="E22" s="30" t="s">
        <v>64</v>
      </c>
      <c r="F22" s="40">
        <v>0.01840277777777778</v>
      </c>
      <c r="G22" s="12" t="str">
        <f aca="true" t="shared" si="2" ref="G22:G36">TEXT(INT((HOUR(F22)*3600+MINUTE(F22)*60+SECOND(F22))/$I$3/60),"0")&amp;"."&amp;TEXT(MOD((HOUR(F22)*3600+MINUTE(F22)*60+SECOND(F22))/$I$3,60),"00")&amp;"/km"</f>
        <v>4.25/km</v>
      </c>
      <c r="H22" s="13">
        <f aca="true" t="shared" si="3" ref="H22:H36">F22-$F$5</f>
        <v>0.002488425925925925</v>
      </c>
      <c r="I22" s="13">
        <f>F22-INDEX($F$5:$F$146,MATCH(D22,$D$5:$D$146,0))</f>
        <v>0.0020949074074074064</v>
      </c>
    </row>
    <row r="23" spans="1:9" ht="15" customHeight="1">
      <c r="A23" s="12">
        <v>19</v>
      </c>
      <c r="B23" s="30" t="s">
        <v>65</v>
      </c>
      <c r="C23" s="30" t="s">
        <v>66</v>
      </c>
      <c r="D23" s="12" t="s">
        <v>34</v>
      </c>
      <c r="E23" s="30" t="s">
        <v>21</v>
      </c>
      <c r="F23" s="40">
        <v>0.018425925925925925</v>
      </c>
      <c r="G23" s="12" t="str">
        <f t="shared" si="2"/>
        <v>4.25/km</v>
      </c>
      <c r="H23" s="13">
        <f t="shared" si="3"/>
        <v>0.0025115740740740723</v>
      </c>
      <c r="I23" s="13">
        <f>F23-INDEX($F$5:$F$146,MATCH(D23,$D$5:$D$146,0))</f>
        <v>0.000798611111111111</v>
      </c>
    </row>
    <row r="24" spans="1:9" ht="15" customHeight="1">
      <c r="A24" s="12">
        <v>20</v>
      </c>
      <c r="B24" s="30" t="s">
        <v>67</v>
      </c>
      <c r="C24" s="30" t="s">
        <v>68</v>
      </c>
      <c r="D24" s="12" t="s">
        <v>46</v>
      </c>
      <c r="E24" s="30" t="s">
        <v>69</v>
      </c>
      <c r="F24" s="40">
        <v>0.018680555555555554</v>
      </c>
      <c r="G24" s="12" t="str">
        <f t="shared" si="2"/>
        <v>4.29/km</v>
      </c>
      <c r="H24" s="13">
        <f t="shared" si="3"/>
        <v>0.0027662037037037013</v>
      </c>
      <c r="I24" s="13">
        <f>F24-INDEX($F$5:$F$146,MATCH(D24,$D$5:$D$146,0))</f>
        <v>0.0006249999999999971</v>
      </c>
    </row>
    <row r="25" spans="1:9" ht="15" customHeight="1">
      <c r="A25" s="12">
        <v>21</v>
      </c>
      <c r="B25" s="30" t="s">
        <v>70</v>
      </c>
      <c r="C25" s="30" t="s">
        <v>71</v>
      </c>
      <c r="D25" s="12" t="s">
        <v>30</v>
      </c>
      <c r="E25" s="30" t="s">
        <v>72</v>
      </c>
      <c r="F25" s="40">
        <v>0.018819444444444448</v>
      </c>
      <c r="G25" s="12" t="str">
        <f t="shared" si="2"/>
        <v>4.31/km</v>
      </c>
      <c r="H25" s="13">
        <f t="shared" si="3"/>
        <v>0.0029050925925925945</v>
      </c>
      <c r="I25" s="13">
        <f>F25-INDEX($F$5:$F$146,MATCH(D25,$D$5:$D$146,0))</f>
        <v>0.0017592592592592625</v>
      </c>
    </row>
    <row r="26" spans="1:9" ht="15" customHeight="1">
      <c r="A26" s="12">
        <v>22</v>
      </c>
      <c r="B26" s="30" t="s">
        <v>73</v>
      </c>
      <c r="C26" s="30" t="s">
        <v>74</v>
      </c>
      <c r="D26" s="12" t="s">
        <v>34</v>
      </c>
      <c r="E26" s="30" t="s">
        <v>38</v>
      </c>
      <c r="F26" s="40">
        <v>0.018877314814814816</v>
      </c>
      <c r="G26" s="12" t="str">
        <f t="shared" si="2"/>
        <v>4.32/km</v>
      </c>
      <c r="H26" s="13">
        <f t="shared" si="3"/>
        <v>0.0029629629629629624</v>
      </c>
      <c r="I26" s="13">
        <f>F26-INDEX($F$5:$F$146,MATCH(D26,$D$5:$D$146,0))</f>
        <v>0.0012500000000000011</v>
      </c>
    </row>
    <row r="27" spans="1:9" ht="15" customHeight="1">
      <c r="A27" s="12">
        <v>23</v>
      </c>
      <c r="B27" s="30" t="s">
        <v>75</v>
      </c>
      <c r="C27" s="30" t="s">
        <v>29</v>
      </c>
      <c r="D27" s="12" t="s">
        <v>46</v>
      </c>
      <c r="E27" s="30" t="s">
        <v>76</v>
      </c>
      <c r="F27" s="40">
        <v>0.01888888888888889</v>
      </c>
      <c r="G27" s="12" t="str">
        <f t="shared" si="2"/>
        <v>4.32/km</v>
      </c>
      <c r="H27" s="13">
        <f t="shared" si="3"/>
        <v>0.002974537037037036</v>
      </c>
      <c r="I27" s="13">
        <f>F27-INDEX($F$5:$F$146,MATCH(D27,$D$5:$D$146,0))</f>
        <v>0.0008333333333333318</v>
      </c>
    </row>
    <row r="28" spans="1:9" ht="15" customHeight="1">
      <c r="A28" s="12">
        <v>24</v>
      </c>
      <c r="B28" s="30" t="s">
        <v>77</v>
      </c>
      <c r="C28" s="30" t="s">
        <v>19</v>
      </c>
      <c r="D28" s="12" t="s">
        <v>13</v>
      </c>
      <c r="E28" s="30" t="s">
        <v>35</v>
      </c>
      <c r="F28" s="40">
        <v>0.018935185185185183</v>
      </c>
      <c r="G28" s="12" t="str">
        <f t="shared" si="2"/>
        <v>4.33/km</v>
      </c>
      <c r="H28" s="13">
        <f t="shared" si="3"/>
        <v>0.0030208333333333302</v>
      </c>
      <c r="I28" s="13">
        <f>F28-INDEX($F$5:$F$146,MATCH(D28,$D$5:$D$146,0))</f>
        <v>0.0030208333333333302</v>
      </c>
    </row>
    <row r="29" spans="1:9" ht="15" customHeight="1">
      <c r="A29" s="12">
        <v>25</v>
      </c>
      <c r="B29" s="30" t="s">
        <v>78</v>
      </c>
      <c r="C29" s="30" t="s">
        <v>79</v>
      </c>
      <c r="D29" s="12" t="s">
        <v>20</v>
      </c>
      <c r="E29" s="30" t="s">
        <v>41</v>
      </c>
      <c r="F29" s="40">
        <v>0.019108796296296294</v>
      </c>
      <c r="G29" s="12" t="str">
        <f t="shared" si="2"/>
        <v>4.35/km</v>
      </c>
      <c r="H29" s="13">
        <f t="shared" si="3"/>
        <v>0.0031944444444444407</v>
      </c>
      <c r="I29" s="13">
        <f>F29-INDEX($F$5:$F$146,MATCH(D29,$D$5:$D$146,0))</f>
        <v>0.002800925925925922</v>
      </c>
    </row>
    <row r="30" spans="1:9" ht="15" customHeight="1">
      <c r="A30" s="12">
        <v>26</v>
      </c>
      <c r="B30" s="30" t="s">
        <v>80</v>
      </c>
      <c r="C30" s="30" t="s">
        <v>81</v>
      </c>
      <c r="D30" s="12" t="s">
        <v>46</v>
      </c>
      <c r="E30" s="30" t="s">
        <v>52</v>
      </c>
      <c r="F30" s="40">
        <v>0.01912037037037037</v>
      </c>
      <c r="G30" s="12" t="str">
        <f t="shared" si="2"/>
        <v>4.35/km</v>
      </c>
      <c r="H30" s="13">
        <f t="shared" si="3"/>
        <v>0.0032060185185185178</v>
      </c>
      <c r="I30" s="13">
        <f>F30-INDEX($F$5:$F$146,MATCH(D30,$D$5:$D$146,0))</f>
        <v>0.0010648148148148136</v>
      </c>
    </row>
    <row r="31" spans="1:9" ht="15" customHeight="1">
      <c r="A31" s="12">
        <v>27</v>
      </c>
      <c r="B31" s="30" t="s">
        <v>82</v>
      </c>
      <c r="C31" s="30" t="s">
        <v>48</v>
      </c>
      <c r="D31" s="12" t="s">
        <v>13</v>
      </c>
      <c r="E31" s="30" t="s">
        <v>59</v>
      </c>
      <c r="F31" s="40">
        <v>0.019467592592592595</v>
      </c>
      <c r="G31" s="12" t="str">
        <f t="shared" si="2"/>
        <v>4.40/km</v>
      </c>
      <c r="H31" s="13">
        <f t="shared" si="3"/>
        <v>0.0035532407407407422</v>
      </c>
      <c r="I31" s="13">
        <f>F31-INDEX($F$5:$F$146,MATCH(D31,$D$5:$D$146,0))</f>
        <v>0.0035532407407407422</v>
      </c>
    </row>
    <row r="32" spans="1:9" ht="15" customHeight="1">
      <c r="A32" s="12">
        <v>28</v>
      </c>
      <c r="B32" s="30" t="s">
        <v>83</v>
      </c>
      <c r="C32" s="30" t="s">
        <v>84</v>
      </c>
      <c r="D32" s="12" t="s">
        <v>46</v>
      </c>
      <c r="E32" s="30" t="s">
        <v>27</v>
      </c>
      <c r="F32" s="40">
        <v>0.019594907407407405</v>
      </c>
      <c r="G32" s="12" t="str">
        <f t="shared" si="2"/>
        <v>4.42/km</v>
      </c>
      <c r="H32" s="13">
        <f t="shared" si="3"/>
        <v>0.0036805555555555515</v>
      </c>
      <c r="I32" s="13">
        <f>F32-INDEX($F$5:$F$146,MATCH(D32,$D$5:$D$146,0))</f>
        <v>0.0015393518518518473</v>
      </c>
    </row>
    <row r="33" spans="1:9" ht="15" customHeight="1">
      <c r="A33" s="12">
        <v>29</v>
      </c>
      <c r="B33" s="30" t="s">
        <v>85</v>
      </c>
      <c r="C33" s="30" t="s">
        <v>48</v>
      </c>
      <c r="D33" s="12" t="s">
        <v>46</v>
      </c>
      <c r="E33" s="30" t="s">
        <v>49</v>
      </c>
      <c r="F33" s="40">
        <v>0.0196875</v>
      </c>
      <c r="G33" s="12" t="str">
        <f t="shared" si="2"/>
        <v>4.44/km</v>
      </c>
      <c r="H33" s="13">
        <f t="shared" si="3"/>
        <v>0.003773148148148147</v>
      </c>
      <c r="I33" s="13">
        <f>F33-INDEX($F$5:$F$146,MATCH(D33,$D$5:$D$146,0))</f>
        <v>0.0016319444444444428</v>
      </c>
    </row>
    <row r="34" spans="1:9" ht="15" customHeight="1">
      <c r="A34" s="12">
        <v>30</v>
      </c>
      <c r="B34" s="30" t="s">
        <v>86</v>
      </c>
      <c r="C34" s="30" t="s">
        <v>87</v>
      </c>
      <c r="D34" s="12" t="s">
        <v>88</v>
      </c>
      <c r="E34" s="30" t="s">
        <v>89</v>
      </c>
      <c r="F34" s="40">
        <v>0.019756944444444445</v>
      </c>
      <c r="G34" s="12" t="str">
        <f t="shared" si="2"/>
        <v>4.45/km</v>
      </c>
      <c r="H34" s="13">
        <f t="shared" si="3"/>
        <v>0.003842592592592592</v>
      </c>
      <c r="I34" s="13">
        <f>F34-INDEX($F$5:$F$146,MATCH(D34,$D$5:$D$146,0))</f>
        <v>0</v>
      </c>
    </row>
    <row r="35" spans="1:9" ht="15" customHeight="1">
      <c r="A35" s="12">
        <v>31</v>
      </c>
      <c r="B35" s="30" t="s">
        <v>90</v>
      </c>
      <c r="C35" s="30" t="s">
        <v>91</v>
      </c>
      <c r="D35" s="12" t="s">
        <v>30</v>
      </c>
      <c r="E35" s="30" t="s">
        <v>59</v>
      </c>
      <c r="F35" s="40">
        <v>0.01980324074074074</v>
      </c>
      <c r="G35" s="12" t="str">
        <f t="shared" si="2"/>
        <v>4.45/km</v>
      </c>
      <c r="H35" s="13">
        <f t="shared" si="3"/>
        <v>0.003888888888888886</v>
      </c>
      <c r="I35" s="13">
        <f>F35-INDEX($F$5:$F$146,MATCH(D35,$D$5:$D$146,0))</f>
        <v>0.002743055555555554</v>
      </c>
    </row>
    <row r="36" spans="1:9" ht="15" customHeight="1">
      <c r="A36" s="19">
        <v>32</v>
      </c>
      <c r="B36" s="31" t="s">
        <v>92</v>
      </c>
      <c r="C36" s="31" t="s">
        <v>93</v>
      </c>
      <c r="D36" s="19" t="s">
        <v>94</v>
      </c>
      <c r="E36" s="31" t="s">
        <v>287</v>
      </c>
      <c r="F36" s="41">
        <v>0.01982638888888889</v>
      </c>
      <c r="G36" s="19" t="str">
        <f t="shared" si="2"/>
        <v>4.46/km</v>
      </c>
      <c r="H36" s="20">
        <f t="shared" si="3"/>
        <v>0.003912037037037037</v>
      </c>
      <c r="I36" s="20">
        <f>F36-INDEX($F$5:$F$146,MATCH(D36,$D$5:$D$146,0))</f>
        <v>0</v>
      </c>
    </row>
    <row r="37" spans="1:9" ht="15" customHeight="1">
      <c r="A37" s="12">
        <v>33</v>
      </c>
      <c r="B37" s="30" t="s">
        <v>95</v>
      </c>
      <c r="C37" s="30" t="s">
        <v>96</v>
      </c>
      <c r="D37" s="12" t="s">
        <v>46</v>
      </c>
      <c r="E37" s="30" t="s">
        <v>59</v>
      </c>
      <c r="F37" s="40">
        <v>0.01990740740740741</v>
      </c>
      <c r="G37" s="12" t="str">
        <f aca="true" t="shared" si="4" ref="G37:G86">TEXT(INT((HOUR(F37)*3600+MINUTE(F37)*60+SECOND(F37))/$I$3/60),"0")&amp;"."&amp;TEXT(MOD((HOUR(F37)*3600+MINUTE(F37)*60+SECOND(F37))/$I$3,60),"00")&amp;"/km"</f>
        <v>4.47/km</v>
      </c>
      <c r="H37" s="13">
        <f aca="true" t="shared" si="5" ref="H37:H86">F37-$F$5</f>
        <v>0.003993055555555555</v>
      </c>
      <c r="I37" s="13">
        <f>F37-INDEX($F$5:$F$146,MATCH(D37,$D$5:$D$146,0))</f>
        <v>0.001851851851851851</v>
      </c>
    </row>
    <row r="38" spans="1:9" ht="15" customHeight="1">
      <c r="A38" s="12">
        <v>34</v>
      </c>
      <c r="B38" s="30" t="s">
        <v>97</v>
      </c>
      <c r="C38" s="30" t="s">
        <v>98</v>
      </c>
      <c r="D38" s="12" t="s">
        <v>13</v>
      </c>
      <c r="E38" s="30" t="s">
        <v>35</v>
      </c>
      <c r="F38" s="40">
        <v>0.019918981481481482</v>
      </c>
      <c r="G38" s="12" t="str">
        <f t="shared" si="4"/>
        <v>4.47/km</v>
      </c>
      <c r="H38" s="13">
        <f t="shared" si="5"/>
        <v>0.004004629629629629</v>
      </c>
      <c r="I38" s="13">
        <f>F38-INDEX($F$5:$F$146,MATCH(D38,$D$5:$D$146,0))</f>
        <v>0.004004629629629629</v>
      </c>
    </row>
    <row r="39" spans="1:9" ht="15" customHeight="1">
      <c r="A39" s="12">
        <v>35</v>
      </c>
      <c r="B39" s="30" t="s">
        <v>99</v>
      </c>
      <c r="C39" s="30" t="s">
        <v>100</v>
      </c>
      <c r="D39" s="12" t="s">
        <v>101</v>
      </c>
      <c r="E39" s="30" t="s">
        <v>27</v>
      </c>
      <c r="F39" s="40">
        <v>0.019930555555555556</v>
      </c>
      <c r="G39" s="12" t="str">
        <f t="shared" si="4"/>
        <v>4.47/km</v>
      </c>
      <c r="H39" s="13">
        <f t="shared" si="5"/>
        <v>0.004016203703703702</v>
      </c>
      <c r="I39" s="13">
        <f>F39-INDEX($F$5:$F$146,MATCH(D39,$D$5:$D$146,0))</f>
        <v>0</v>
      </c>
    </row>
    <row r="40" spans="1:9" ht="15" customHeight="1">
      <c r="A40" s="12">
        <v>36</v>
      </c>
      <c r="B40" s="30" t="s">
        <v>102</v>
      </c>
      <c r="C40" s="30" t="s">
        <v>29</v>
      </c>
      <c r="D40" s="12" t="s">
        <v>34</v>
      </c>
      <c r="E40" s="30" t="s">
        <v>103</v>
      </c>
      <c r="F40" s="40">
        <v>0.02003472222222222</v>
      </c>
      <c r="G40" s="12" t="str">
        <f t="shared" si="4"/>
        <v>4.49/km</v>
      </c>
      <c r="H40" s="13">
        <f t="shared" si="5"/>
        <v>0.004120370370370368</v>
      </c>
      <c r="I40" s="13">
        <f>F40-INDEX($F$5:$F$146,MATCH(D40,$D$5:$D$146,0))</f>
        <v>0.0024074074074074067</v>
      </c>
    </row>
    <row r="41" spans="1:9" ht="15" customHeight="1">
      <c r="A41" s="12">
        <v>37</v>
      </c>
      <c r="B41" s="30" t="s">
        <v>82</v>
      </c>
      <c r="C41" s="30" t="s">
        <v>104</v>
      </c>
      <c r="D41" s="12" t="s">
        <v>13</v>
      </c>
      <c r="E41" s="30" t="s">
        <v>105</v>
      </c>
      <c r="F41" s="40">
        <v>0.020069444444444442</v>
      </c>
      <c r="G41" s="12" t="str">
        <f t="shared" si="4"/>
        <v>4.49/km</v>
      </c>
      <c r="H41" s="13">
        <f t="shared" si="5"/>
        <v>0.004155092592592589</v>
      </c>
      <c r="I41" s="13">
        <f>F41-INDEX($F$5:$F$146,MATCH(D41,$D$5:$D$146,0))</f>
        <v>0.004155092592592589</v>
      </c>
    </row>
    <row r="42" spans="1:9" ht="15" customHeight="1">
      <c r="A42" s="12">
        <v>38</v>
      </c>
      <c r="B42" s="30" t="s">
        <v>106</v>
      </c>
      <c r="C42" s="30" t="s">
        <v>91</v>
      </c>
      <c r="D42" s="12" t="s">
        <v>13</v>
      </c>
      <c r="E42" s="30" t="s">
        <v>107</v>
      </c>
      <c r="F42" s="40">
        <v>0.020127314814814817</v>
      </c>
      <c r="G42" s="12" t="str">
        <f t="shared" si="4"/>
        <v>4.50/km</v>
      </c>
      <c r="H42" s="13">
        <f t="shared" si="5"/>
        <v>0.0042129629629629635</v>
      </c>
      <c r="I42" s="13">
        <f>F42-INDEX($F$5:$F$146,MATCH(D42,$D$5:$D$146,0))</f>
        <v>0.0042129629629629635</v>
      </c>
    </row>
    <row r="43" spans="1:9" ht="15" customHeight="1">
      <c r="A43" s="19">
        <v>39</v>
      </c>
      <c r="B43" s="31" t="s">
        <v>108</v>
      </c>
      <c r="C43" s="31" t="s">
        <v>109</v>
      </c>
      <c r="D43" s="19" t="s">
        <v>94</v>
      </c>
      <c r="E43" s="31" t="s">
        <v>287</v>
      </c>
      <c r="F43" s="41">
        <v>0.02039351851851852</v>
      </c>
      <c r="G43" s="19" t="str">
        <f t="shared" si="4"/>
        <v>4.54/km</v>
      </c>
      <c r="H43" s="20">
        <f t="shared" si="5"/>
        <v>0.004479166666666666</v>
      </c>
      <c r="I43" s="20">
        <f>F43-INDEX($F$5:$F$146,MATCH(D43,$D$5:$D$146,0))</f>
        <v>0.0005671296296296292</v>
      </c>
    </row>
    <row r="44" spans="1:9" ht="15" customHeight="1">
      <c r="A44" s="12">
        <v>40</v>
      </c>
      <c r="B44" s="30" t="s">
        <v>110</v>
      </c>
      <c r="C44" s="30" t="s">
        <v>79</v>
      </c>
      <c r="D44" s="12" t="s">
        <v>20</v>
      </c>
      <c r="E44" s="30" t="s">
        <v>111</v>
      </c>
      <c r="F44" s="40">
        <v>0.020428240740740743</v>
      </c>
      <c r="G44" s="12" t="str">
        <f t="shared" si="4"/>
        <v>4.54/km</v>
      </c>
      <c r="H44" s="13">
        <f t="shared" si="5"/>
        <v>0.00451388888888889</v>
      </c>
      <c r="I44" s="13">
        <f>F44-INDEX($F$5:$F$146,MATCH(D44,$D$5:$D$146,0))</f>
        <v>0.0041203703703703715</v>
      </c>
    </row>
    <row r="45" spans="1:9" ht="15" customHeight="1">
      <c r="A45" s="12">
        <v>41</v>
      </c>
      <c r="B45" s="30" t="s">
        <v>112</v>
      </c>
      <c r="C45" s="30" t="s">
        <v>19</v>
      </c>
      <c r="D45" s="12" t="s">
        <v>30</v>
      </c>
      <c r="E45" s="30" t="s">
        <v>35</v>
      </c>
      <c r="F45" s="40">
        <v>0.02048611111111111</v>
      </c>
      <c r="G45" s="12" t="str">
        <f t="shared" si="4"/>
        <v>4.55/km</v>
      </c>
      <c r="H45" s="13">
        <f t="shared" si="5"/>
        <v>0.004571759259259258</v>
      </c>
      <c r="I45" s="13">
        <f>F45-INDEX($F$5:$F$146,MATCH(D45,$D$5:$D$146,0))</f>
        <v>0.003425925925925926</v>
      </c>
    </row>
    <row r="46" spans="1:9" ht="15" customHeight="1">
      <c r="A46" s="12">
        <v>42</v>
      </c>
      <c r="B46" s="30" t="s">
        <v>113</v>
      </c>
      <c r="C46" s="30" t="s">
        <v>19</v>
      </c>
      <c r="D46" s="12" t="s">
        <v>46</v>
      </c>
      <c r="E46" s="30" t="s">
        <v>105</v>
      </c>
      <c r="F46" s="40">
        <v>0.020532407407407405</v>
      </c>
      <c r="G46" s="12" t="str">
        <f t="shared" si="4"/>
        <v>4.56/km</v>
      </c>
      <c r="H46" s="13">
        <f t="shared" si="5"/>
        <v>0.004618055555555552</v>
      </c>
      <c r="I46" s="13">
        <f>F46-INDEX($F$5:$F$146,MATCH(D46,$D$5:$D$146,0))</f>
        <v>0.002476851851851848</v>
      </c>
    </row>
    <row r="47" spans="1:9" ht="15" customHeight="1">
      <c r="A47" s="12">
        <v>43</v>
      </c>
      <c r="B47" s="30" t="s">
        <v>114</v>
      </c>
      <c r="C47" s="30" t="s">
        <v>115</v>
      </c>
      <c r="D47" s="12" t="s">
        <v>94</v>
      </c>
      <c r="E47" s="30" t="s">
        <v>59</v>
      </c>
      <c r="F47" s="40">
        <v>0.020532407407407405</v>
      </c>
      <c r="G47" s="12" t="str">
        <f t="shared" si="4"/>
        <v>4.56/km</v>
      </c>
      <c r="H47" s="13">
        <f t="shared" si="5"/>
        <v>0.004618055555555552</v>
      </c>
      <c r="I47" s="13">
        <f>F47-INDEX($F$5:$F$146,MATCH(D47,$D$5:$D$146,0))</f>
        <v>0.0007060185185185155</v>
      </c>
    </row>
    <row r="48" spans="1:9" ht="15" customHeight="1">
      <c r="A48" s="12">
        <v>44</v>
      </c>
      <c r="B48" s="30" t="s">
        <v>116</v>
      </c>
      <c r="C48" s="30" t="s">
        <v>71</v>
      </c>
      <c r="D48" s="12" t="s">
        <v>88</v>
      </c>
      <c r="E48" s="30" t="s">
        <v>27</v>
      </c>
      <c r="F48" s="40">
        <v>0.020601851851851854</v>
      </c>
      <c r="G48" s="12" t="str">
        <f t="shared" si="4"/>
        <v>4.57/km</v>
      </c>
      <c r="H48" s="13">
        <f t="shared" si="5"/>
        <v>0.004687500000000001</v>
      </c>
      <c r="I48" s="13">
        <f>F48-INDEX($F$5:$F$146,MATCH(D48,$D$5:$D$146,0))</f>
        <v>0.0008449074074074088</v>
      </c>
    </row>
    <row r="49" spans="1:9" ht="15" customHeight="1">
      <c r="A49" s="12">
        <v>45</v>
      </c>
      <c r="B49" s="30" t="s">
        <v>117</v>
      </c>
      <c r="C49" s="30" t="s">
        <v>118</v>
      </c>
      <c r="D49" s="12" t="s">
        <v>20</v>
      </c>
      <c r="E49" s="30" t="s">
        <v>41</v>
      </c>
      <c r="F49" s="40">
        <v>0.020625</v>
      </c>
      <c r="G49" s="12" t="str">
        <f t="shared" si="4"/>
        <v>4.57/km</v>
      </c>
      <c r="H49" s="13">
        <f t="shared" si="5"/>
        <v>0.004710648148148148</v>
      </c>
      <c r="I49" s="13">
        <f>F49-INDEX($F$5:$F$146,MATCH(D49,$D$5:$D$146,0))</f>
        <v>0.004317129629629629</v>
      </c>
    </row>
    <row r="50" spans="1:9" ht="15" customHeight="1">
      <c r="A50" s="12">
        <v>46</v>
      </c>
      <c r="B50" s="30" t="s">
        <v>119</v>
      </c>
      <c r="C50" s="30" t="s">
        <v>120</v>
      </c>
      <c r="D50" s="12" t="s">
        <v>46</v>
      </c>
      <c r="E50" s="30" t="s">
        <v>41</v>
      </c>
      <c r="F50" s="40">
        <v>0.020648148148148148</v>
      </c>
      <c r="G50" s="12" t="str">
        <f t="shared" si="4"/>
        <v>4.57/km</v>
      </c>
      <c r="H50" s="13">
        <f t="shared" si="5"/>
        <v>0.004733796296296295</v>
      </c>
      <c r="I50" s="13">
        <f>F50-INDEX($F$5:$F$146,MATCH(D50,$D$5:$D$146,0))</f>
        <v>0.002592592592592591</v>
      </c>
    </row>
    <row r="51" spans="1:9" ht="15" customHeight="1">
      <c r="A51" s="12">
        <v>47</v>
      </c>
      <c r="B51" s="30" t="s">
        <v>121</v>
      </c>
      <c r="C51" s="30" t="s">
        <v>96</v>
      </c>
      <c r="D51" s="12" t="s">
        <v>30</v>
      </c>
      <c r="E51" s="30" t="s">
        <v>89</v>
      </c>
      <c r="F51" s="40">
        <v>0.02065972222222222</v>
      </c>
      <c r="G51" s="12" t="str">
        <f t="shared" si="4"/>
        <v>4.58/km</v>
      </c>
      <c r="H51" s="13">
        <f t="shared" si="5"/>
        <v>0.0047453703703703685</v>
      </c>
      <c r="I51" s="13">
        <f>F51-INDEX($F$5:$F$146,MATCH(D51,$D$5:$D$146,0))</f>
        <v>0.0035995370370370365</v>
      </c>
    </row>
    <row r="52" spans="1:9" ht="15" customHeight="1">
      <c r="A52" s="12">
        <v>48</v>
      </c>
      <c r="B52" s="30" t="s">
        <v>122</v>
      </c>
      <c r="C52" s="30" t="s">
        <v>123</v>
      </c>
      <c r="D52" s="12" t="s">
        <v>124</v>
      </c>
      <c r="E52" s="30" t="s">
        <v>38</v>
      </c>
      <c r="F52" s="40">
        <v>0.020729166666666667</v>
      </c>
      <c r="G52" s="12" t="str">
        <f t="shared" si="4"/>
        <v>4.59/km</v>
      </c>
      <c r="H52" s="13">
        <f t="shared" si="5"/>
        <v>0.0048148148148148134</v>
      </c>
      <c r="I52" s="13">
        <f>F52-INDEX($F$5:$F$146,MATCH(D52,$D$5:$D$146,0))</f>
        <v>0</v>
      </c>
    </row>
    <row r="53" spans="1:9" ht="15" customHeight="1">
      <c r="A53" s="12">
        <v>49</v>
      </c>
      <c r="B53" s="30" t="s">
        <v>125</v>
      </c>
      <c r="C53" s="30" t="s">
        <v>126</v>
      </c>
      <c r="D53" s="12" t="s">
        <v>13</v>
      </c>
      <c r="E53" s="30" t="s">
        <v>35</v>
      </c>
      <c r="F53" s="40">
        <v>0.020787037037037038</v>
      </c>
      <c r="G53" s="12" t="str">
        <f t="shared" si="4"/>
        <v>4.59/km</v>
      </c>
      <c r="H53" s="13">
        <f t="shared" si="5"/>
        <v>0.004872685185185185</v>
      </c>
      <c r="I53" s="13">
        <f>F53-INDEX($F$5:$F$146,MATCH(D53,$D$5:$D$146,0))</f>
        <v>0.004872685185185185</v>
      </c>
    </row>
    <row r="54" spans="1:9" ht="15" customHeight="1">
      <c r="A54" s="12">
        <v>50</v>
      </c>
      <c r="B54" s="30" t="s">
        <v>127</v>
      </c>
      <c r="C54" s="30" t="s">
        <v>128</v>
      </c>
      <c r="D54" s="12" t="s">
        <v>20</v>
      </c>
      <c r="E54" s="30" t="s">
        <v>105</v>
      </c>
      <c r="F54" s="40">
        <v>0.02085648148148148</v>
      </c>
      <c r="G54" s="12" t="str">
        <f t="shared" si="4"/>
        <v>5.00/km</v>
      </c>
      <c r="H54" s="13">
        <f t="shared" si="5"/>
        <v>0.004942129629629626</v>
      </c>
      <c r="I54" s="13">
        <f>F54-INDEX($F$5:$F$146,MATCH(D54,$D$5:$D$146,0))</f>
        <v>0.0045486111111111074</v>
      </c>
    </row>
    <row r="55" spans="1:9" ht="15" customHeight="1">
      <c r="A55" s="12">
        <v>51</v>
      </c>
      <c r="B55" s="30" t="s">
        <v>129</v>
      </c>
      <c r="C55" s="30" t="s">
        <v>81</v>
      </c>
      <c r="D55" s="12" t="s">
        <v>101</v>
      </c>
      <c r="E55" s="30" t="s">
        <v>41</v>
      </c>
      <c r="F55" s="40">
        <v>0.020891203703703703</v>
      </c>
      <c r="G55" s="12" t="str">
        <f t="shared" si="4"/>
        <v>5.01/km</v>
      </c>
      <c r="H55" s="13">
        <f t="shared" si="5"/>
        <v>0.00497685185185185</v>
      </c>
      <c r="I55" s="13">
        <f>F55-INDEX($F$5:$F$146,MATCH(D55,$D$5:$D$146,0))</f>
        <v>0.000960648148148148</v>
      </c>
    </row>
    <row r="56" spans="1:9" ht="15" customHeight="1">
      <c r="A56" s="19">
        <v>52</v>
      </c>
      <c r="B56" s="31" t="s">
        <v>130</v>
      </c>
      <c r="C56" s="31" t="s">
        <v>104</v>
      </c>
      <c r="D56" s="19" t="s">
        <v>101</v>
      </c>
      <c r="E56" s="31" t="s">
        <v>287</v>
      </c>
      <c r="F56" s="41">
        <v>0.02090277777777778</v>
      </c>
      <c r="G56" s="19" t="str">
        <f t="shared" si="4"/>
        <v>5.01/km</v>
      </c>
      <c r="H56" s="20">
        <f t="shared" si="5"/>
        <v>0.004988425925925927</v>
      </c>
      <c r="I56" s="20">
        <f>F56-INDEX($F$5:$F$146,MATCH(D56,$D$5:$D$146,0))</f>
        <v>0.000972222222222225</v>
      </c>
    </row>
    <row r="57" spans="1:9" ht="15" customHeight="1">
      <c r="A57" s="12">
        <v>53</v>
      </c>
      <c r="B57" s="30" t="s">
        <v>131</v>
      </c>
      <c r="C57" s="30" t="s">
        <v>132</v>
      </c>
      <c r="D57" s="12" t="s">
        <v>133</v>
      </c>
      <c r="E57" s="30" t="s">
        <v>134</v>
      </c>
      <c r="F57" s="40">
        <v>0.020937499999999998</v>
      </c>
      <c r="G57" s="12" t="str">
        <f t="shared" si="4"/>
        <v>5.02/km</v>
      </c>
      <c r="H57" s="13">
        <f t="shared" si="5"/>
        <v>0.005023148148148145</v>
      </c>
      <c r="I57" s="13">
        <f>F57-INDEX($F$5:$F$146,MATCH(D57,$D$5:$D$146,0))</f>
        <v>0</v>
      </c>
    </row>
    <row r="58" spans="1:9" ht="15" customHeight="1">
      <c r="A58" s="12">
        <v>54</v>
      </c>
      <c r="B58" s="30" t="s">
        <v>135</v>
      </c>
      <c r="C58" s="30" t="s">
        <v>136</v>
      </c>
      <c r="D58" s="12" t="s">
        <v>13</v>
      </c>
      <c r="E58" s="30" t="s">
        <v>35</v>
      </c>
      <c r="F58" s="40">
        <v>0.020972222222222222</v>
      </c>
      <c r="G58" s="12" t="str">
        <f t="shared" si="4"/>
        <v>5.02/km</v>
      </c>
      <c r="H58" s="13">
        <f t="shared" si="5"/>
        <v>0.005057870370370369</v>
      </c>
      <c r="I58" s="13">
        <f>F58-INDEX($F$5:$F$146,MATCH(D58,$D$5:$D$146,0))</f>
        <v>0.005057870370370369</v>
      </c>
    </row>
    <row r="59" spans="1:9" ht="15" customHeight="1">
      <c r="A59" s="12">
        <v>55</v>
      </c>
      <c r="B59" s="30" t="s">
        <v>137</v>
      </c>
      <c r="C59" s="30" t="s">
        <v>138</v>
      </c>
      <c r="D59" s="12" t="s">
        <v>46</v>
      </c>
      <c r="E59" s="30" t="s">
        <v>35</v>
      </c>
      <c r="F59" s="40">
        <v>0.020995370370370373</v>
      </c>
      <c r="G59" s="12" t="str">
        <f t="shared" si="4"/>
        <v>5.02/km</v>
      </c>
      <c r="H59" s="13">
        <f t="shared" si="5"/>
        <v>0.005081018518518519</v>
      </c>
      <c r="I59" s="13">
        <f>F59-INDEX($F$5:$F$146,MATCH(D59,$D$5:$D$146,0))</f>
        <v>0.0029398148148148152</v>
      </c>
    </row>
    <row r="60" spans="1:9" ht="15" customHeight="1">
      <c r="A60" s="12">
        <v>56</v>
      </c>
      <c r="B60" s="30" t="s">
        <v>139</v>
      </c>
      <c r="C60" s="30" t="s">
        <v>140</v>
      </c>
      <c r="D60" s="12" t="s">
        <v>88</v>
      </c>
      <c r="E60" s="30" t="s">
        <v>141</v>
      </c>
      <c r="F60" s="40">
        <v>0.021053240740740744</v>
      </c>
      <c r="G60" s="12" t="str">
        <f t="shared" si="4"/>
        <v>5.03/km</v>
      </c>
      <c r="H60" s="13">
        <f t="shared" si="5"/>
        <v>0.005138888888888891</v>
      </c>
      <c r="I60" s="13">
        <f>F60-INDEX($F$5:$F$146,MATCH(D60,$D$5:$D$146,0))</f>
        <v>0.0012962962962962989</v>
      </c>
    </row>
    <row r="61" spans="1:9" ht="15" customHeight="1">
      <c r="A61" s="12">
        <v>57</v>
      </c>
      <c r="B61" s="30" t="s">
        <v>142</v>
      </c>
      <c r="C61" s="30" t="s">
        <v>143</v>
      </c>
      <c r="D61" s="12" t="s">
        <v>30</v>
      </c>
      <c r="E61" s="30" t="s">
        <v>59</v>
      </c>
      <c r="F61" s="40">
        <v>0.02113425925925926</v>
      </c>
      <c r="G61" s="12" t="str">
        <f t="shared" si="4"/>
        <v>5.04/km</v>
      </c>
      <c r="H61" s="13">
        <f t="shared" si="5"/>
        <v>0.005219907407407406</v>
      </c>
      <c r="I61" s="13">
        <f>F61-INDEX($F$5:$F$146,MATCH(D61,$D$5:$D$146,0))</f>
        <v>0.004074074074074074</v>
      </c>
    </row>
    <row r="62" spans="1:9" ht="15" customHeight="1">
      <c r="A62" s="12">
        <v>58</v>
      </c>
      <c r="B62" s="30" t="s">
        <v>144</v>
      </c>
      <c r="C62" s="30" t="s">
        <v>91</v>
      </c>
      <c r="D62" s="12" t="s">
        <v>30</v>
      </c>
      <c r="E62" s="30" t="s">
        <v>21</v>
      </c>
      <c r="F62" s="40">
        <v>0.02119212962962963</v>
      </c>
      <c r="G62" s="12" t="str">
        <f t="shared" si="4"/>
        <v>5.05/km</v>
      </c>
      <c r="H62" s="13">
        <f t="shared" si="5"/>
        <v>0.005277777777777777</v>
      </c>
      <c r="I62" s="13">
        <f>F62-INDEX($F$5:$F$146,MATCH(D62,$D$5:$D$146,0))</f>
        <v>0.004131944444444445</v>
      </c>
    </row>
    <row r="63" spans="1:9" ht="15" customHeight="1">
      <c r="A63" s="12">
        <v>59</v>
      </c>
      <c r="B63" s="30" t="s">
        <v>145</v>
      </c>
      <c r="C63" s="30" t="s">
        <v>11</v>
      </c>
      <c r="D63" s="12" t="s">
        <v>88</v>
      </c>
      <c r="E63" s="30" t="s">
        <v>146</v>
      </c>
      <c r="F63" s="40">
        <v>0.021203703703703707</v>
      </c>
      <c r="G63" s="12" t="str">
        <f t="shared" si="4"/>
        <v>5.05/km</v>
      </c>
      <c r="H63" s="13">
        <f t="shared" si="5"/>
        <v>0.005289351851851854</v>
      </c>
      <c r="I63" s="13">
        <f>F63-INDEX($F$5:$F$146,MATCH(D63,$D$5:$D$146,0))</f>
        <v>0.0014467592592592622</v>
      </c>
    </row>
    <row r="64" spans="1:9" ht="15" customHeight="1">
      <c r="A64" s="12">
        <v>60</v>
      </c>
      <c r="B64" s="30" t="s">
        <v>147</v>
      </c>
      <c r="C64" s="30" t="s">
        <v>91</v>
      </c>
      <c r="D64" s="12" t="s">
        <v>101</v>
      </c>
      <c r="E64" s="30" t="s">
        <v>59</v>
      </c>
      <c r="F64" s="40">
        <v>0.021261574074074075</v>
      </c>
      <c r="G64" s="12" t="str">
        <f t="shared" si="4"/>
        <v>5.06/km</v>
      </c>
      <c r="H64" s="13">
        <f t="shared" si="5"/>
        <v>0.005347222222222222</v>
      </c>
      <c r="I64" s="13">
        <f>F64-INDEX($F$5:$F$146,MATCH(D64,$D$5:$D$146,0))</f>
        <v>0.0013310185185185196</v>
      </c>
    </row>
    <row r="65" spans="1:9" ht="15" customHeight="1">
      <c r="A65" s="12">
        <v>61</v>
      </c>
      <c r="B65" s="30" t="s">
        <v>148</v>
      </c>
      <c r="C65" s="30" t="s">
        <v>79</v>
      </c>
      <c r="D65" s="12" t="s">
        <v>30</v>
      </c>
      <c r="E65" s="30" t="s">
        <v>35</v>
      </c>
      <c r="F65" s="40">
        <v>0.021377314814814818</v>
      </c>
      <c r="G65" s="12" t="str">
        <f t="shared" si="4"/>
        <v>5.08/km</v>
      </c>
      <c r="H65" s="13">
        <f t="shared" si="5"/>
        <v>0.005462962962962965</v>
      </c>
      <c r="I65" s="13">
        <f>F65-INDEX($F$5:$F$146,MATCH(D65,$D$5:$D$146,0))</f>
        <v>0.0043171296296296326</v>
      </c>
    </row>
    <row r="66" spans="1:9" ht="15" customHeight="1">
      <c r="A66" s="12">
        <v>62</v>
      </c>
      <c r="B66" s="30" t="s">
        <v>149</v>
      </c>
      <c r="C66" s="30" t="s">
        <v>150</v>
      </c>
      <c r="D66" s="12" t="s">
        <v>46</v>
      </c>
      <c r="E66" s="30" t="s">
        <v>151</v>
      </c>
      <c r="F66" s="40">
        <v>0.021412037037037035</v>
      </c>
      <c r="G66" s="12" t="str">
        <f t="shared" si="4"/>
        <v>5.08/km</v>
      </c>
      <c r="H66" s="13">
        <f t="shared" si="5"/>
        <v>0.005497685185185182</v>
      </c>
      <c r="I66" s="13">
        <f>F66-INDEX($F$5:$F$146,MATCH(D66,$D$5:$D$146,0))</f>
        <v>0.0033564814814814777</v>
      </c>
    </row>
    <row r="67" spans="1:9" ht="15" customHeight="1">
      <c r="A67" s="12">
        <v>63</v>
      </c>
      <c r="B67" s="30" t="s">
        <v>152</v>
      </c>
      <c r="C67" s="30" t="s">
        <v>153</v>
      </c>
      <c r="D67" s="12" t="s">
        <v>46</v>
      </c>
      <c r="E67" s="30" t="s">
        <v>154</v>
      </c>
      <c r="F67" s="40">
        <v>0.021516203703703704</v>
      </c>
      <c r="G67" s="12" t="str">
        <f t="shared" si="4"/>
        <v>5.10/km</v>
      </c>
      <c r="H67" s="13">
        <f t="shared" si="5"/>
        <v>0.005601851851851851</v>
      </c>
      <c r="I67" s="13">
        <f>F67-INDEX($F$5:$F$146,MATCH(D67,$D$5:$D$146,0))</f>
        <v>0.0034606481481481467</v>
      </c>
    </row>
    <row r="68" spans="1:9" ht="15" customHeight="1">
      <c r="A68" s="12">
        <v>64</v>
      </c>
      <c r="B68" s="30" t="s">
        <v>155</v>
      </c>
      <c r="C68" s="30" t="s">
        <v>156</v>
      </c>
      <c r="D68" s="12" t="s">
        <v>30</v>
      </c>
      <c r="E68" s="30" t="s">
        <v>21</v>
      </c>
      <c r="F68" s="40">
        <v>0.021736111111111112</v>
      </c>
      <c r="G68" s="12" t="str">
        <f t="shared" si="4"/>
        <v>5.13/km</v>
      </c>
      <c r="H68" s="13">
        <f t="shared" si="5"/>
        <v>0.005821759259259259</v>
      </c>
      <c r="I68" s="13">
        <f>F68-INDEX($F$5:$F$146,MATCH(D68,$D$5:$D$146,0))</f>
        <v>0.004675925925925927</v>
      </c>
    </row>
    <row r="69" spans="1:9" ht="15" customHeight="1">
      <c r="A69" s="12">
        <v>65</v>
      </c>
      <c r="B69" s="30" t="s">
        <v>157</v>
      </c>
      <c r="C69" s="30" t="s">
        <v>158</v>
      </c>
      <c r="D69" s="12" t="s">
        <v>159</v>
      </c>
      <c r="E69" s="30" t="s">
        <v>160</v>
      </c>
      <c r="F69" s="40">
        <v>0.021851851851851848</v>
      </c>
      <c r="G69" s="12" t="str">
        <f t="shared" si="4"/>
        <v>5.15/km</v>
      </c>
      <c r="H69" s="13">
        <f t="shared" si="5"/>
        <v>0.005937499999999995</v>
      </c>
      <c r="I69" s="13">
        <f>F69-INDEX($F$5:$F$146,MATCH(D69,$D$5:$D$146,0))</f>
        <v>0</v>
      </c>
    </row>
    <row r="70" spans="1:9" ht="15" customHeight="1">
      <c r="A70" s="12">
        <v>66</v>
      </c>
      <c r="B70" s="30" t="s">
        <v>157</v>
      </c>
      <c r="C70" s="30" t="s">
        <v>29</v>
      </c>
      <c r="D70" s="12" t="s">
        <v>46</v>
      </c>
      <c r="E70" s="30" t="s">
        <v>161</v>
      </c>
      <c r="F70" s="40">
        <v>0.021886574074074072</v>
      </c>
      <c r="G70" s="12" t="str">
        <f t="shared" si="4"/>
        <v>5.15/km</v>
      </c>
      <c r="H70" s="13">
        <f t="shared" si="5"/>
        <v>0.005972222222222219</v>
      </c>
      <c r="I70" s="13">
        <f>F70-INDEX($F$5:$F$146,MATCH(D70,$D$5:$D$146,0))</f>
        <v>0.003831018518518515</v>
      </c>
    </row>
    <row r="71" spans="1:9" ht="15" customHeight="1">
      <c r="A71" s="12">
        <v>67</v>
      </c>
      <c r="B71" s="30" t="s">
        <v>82</v>
      </c>
      <c r="C71" s="30" t="s">
        <v>96</v>
      </c>
      <c r="D71" s="12" t="s">
        <v>46</v>
      </c>
      <c r="E71" s="30" t="s">
        <v>59</v>
      </c>
      <c r="F71" s="40">
        <v>0.021909722222222223</v>
      </c>
      <c r="G71" s="12" t="str">
        <f t="shared" si="4"/>
        <v>5.16/km</v>
      </c>
      <c r="H71" s="13">
        <f t="shared" si="5"/>
        <v>0.00599537037037037</v>
      </c>
      <c r="I71" s="13">
        <f>F71-INDEX($F$5:$F$146,MATCH(D71,$D$5:$D$146,0))</f>
        <v>0.0038541666666666655</v>
      </c>
    </row>
    <row r="72" spans="1:9" ht="15" customHeight="1">
      <c r="A72" s="12">
        <v>68</v>
      </c>
      <c r="B72" s="30" t="s">
        <v>162</v>
      </c>
      <c r="C72" s="30" t="s">
        <v>163</v>
      </c>
      <c r="D72" s="12" t="s">
        <v>30</v>
      </c>
      <c r="E72" s="30" t="s">
        <v>105</v>
      </c>
      <c r="F72" s="40">
        <v>0.021921296296296296</v>
      </c>
      <c r="G72" s="12" t="str">
        <f t="shared" si="4"/>
        <v>5.16/km</v>
      </c>
      <c r="H72" s="13">
        <f t="shared" si="5"/>
        <v>0.006006944444444443</v>
      </c>
      <c r="I72" s="13">
        <f>F72-INDEX($F$5:$F$146,MATCH(D72,$D$5:$D$146,0))</f>
        <v>0.004861111111111111</v>
      </c>
    </row>
    <row r="73" spans="1:9" ht="15" customHeight="1">
      <c r="A73" s="12">
        <v>69</v>
      </c>
      <c r="B73" s="30" t="s">
        <v>164</v>
      </c>
      <c r="C73" s="30" t="s">
        <v>118</v>
      </c>
      <c r="D73" s="12" t="s">
        <v>30</v>
      </c>
      <c r="E73" s="30" t="s">
        <v>105</v>
      </c>
      <c r="F73" s="40">
        <v>0.021921296296296296</v>
      </c>
      <c r="G73" s="12" t="str">
        <f t="shared" si="4"/>
        <v>5.16/km</v>
      </c>
      <c r="H73" s="13">
        <f t="shared" si="5"/>
        <v>0.006006944444444443</v>
      </c>
      <c r="I73" s="13">
        <f>F73-INDEX($F$5:$F$146,MATCH(D73,$D$5:$D$146,0))</f>
        <v>0.004861111111111111</v>
      </c>
    </row>
    <row r="74" spans="1:9" ht="15" customHeight="1">
      <c r="A74" s="12">
        <v>70</v>
      </c>
      <c r="B74" s="30" t="s">
        <v>165</v>
      </c>
      <c r="C74" s="30" t="s">
        <v>166</v>
      </c>
      <c r="D74" s="12" t="s">
        <v>133</v>
      </c>
      <c r="E74" s="30" t="s">
        <v>64</v>
      </c>
      <c r="F74" s="40">
        <v>0.02193287037037037</v>
      </c>
      <c r="G74" s="12" t="str">
        <f t="shared" si="4"/>
        <v>5.16/km</v>
      </c>
      <c r="H74" s="13">
        <f t="shared" si="5"/>
        <v>0.006018518518518517</v>
      </c>
      <c r="I74" s="13">
        <f>F74-INDEX($F$5:$F$146,MATCH(D74,$D$5:$D$146,0))</f>
        <v>0.0009953703703703722</v>
      </c>
    </row>
    <row r="75" spans="1:9" ht="15" customHeight="1">
      <c r="A75" s="12">
        <v>71</v>
      </c>
      <c r="B75" s="30" t="s">
        <v>167</v>
      </c>
      <c r="C75" s="30" t="s">
        <v>168</v>
      </c>
      <c r="D75" s="12" t="s">
        <v>46</v>
      </c>
      <c r="E75" s="30" t="s">
        <v>21</v>
      </c>
      <c r="F75" s="40">
        <v>0.02201388888888889</v>
      </c>
      <c r="G75" s="12" t="str">
        <f t="shared" si="4"/>
        <v>5.17/km</v>
      </c>
      <c r="H75" s="13">
        <f t="shared" si="5"/>
        <v>0.006099537037037035</v>
      </c>
      <c r="I75" s="13">
        <f>F75-INDEX($F$5:$F$146,MATCH(D75,$D$5:$D$146,0))</f>
        <v>0.003958333333333331</v>
      </c>
    </row>
    <row r="76" spans="1:9" ht="15" customHeight="1">
      <c r="A76" s="12">
        <v>72</v>
      </c>
      <c r="B76" s="30" t="s">
        <v>169</v>
      </c>
      <c r="C76" s="30" t="s">
        <v>170</v>
      </c>
      <c r="D76" s="12" t="s">
        <v>171</v>
      </c>
      <c r="E76" s="30" t="s">
        <v>172</v>
      </c>
      <c r="F76" s="40">
        <v>0.02202546296296296</v>
      </c>
      <c r="G76" s="12" t="str">
        <f t="shared" si="4"/>
        <v>5.17/km</v>
      </c>
      <c r="H76" s="13">
        <f t="shared" si="5"/>
        <v>0.006111111111111105</v>
      </c>
      <c r="I76" s="13">
        <f>F76-INDEX($F$5:$F$146,MATCH(D76,$D$5:$D$146,0))</f>
        <v>0</v>
      </c>
    </row>
    <row r="77" spans="1:9" ht="15" customHeight="1">
      <c r="A77" s="12">
        <v>73</v>
      </c>
      <c r="B77" s="30" t="s">
        <v>173</v>
      </c>
      <c r="C77" s="30" t="s">
        <v>71</v>
      </c>
      <c r="D77" s="12" t="s">
        <v>46</v>
      </c>
      <c r="E77" s="30" t="s">
        <v>174</v>
      </c>
      <c r="F77" s="40">
        <v>0.02207175925925926</v>
      </c>
      <c r="G77" s="12" t="str">
        <f t="shared" si="4"/>
        <v>5.18/km</v>
      </c>
      <c r="H77" s="13">
        <f t="shared" si="5"/>
        <v>0.006157407407407407</v>
      </c>
      <c r="I77" s="13">
        <f>F77-INDEX($F$5:$F$146,MATCH(D77,$D$5:$D$146,0))</f>
        <v>0.004016203703703702</v>
      </c>
    </row>
    <row r="78" spans="1:9" ht="15" customHeight="1">
      <c r="A78" s="12">
        <v>74</v>
      </c>
      <c r="B78" s="30" t="s">
        <v>175</v>
      </c>
      <c r="C78" s="30" t="s">
        <v>176</v>
      </c>
      <c r="D78" s="12" t="s">
        <v>124</v>
      </c>
      <c r="E78" s="30" t="s">
        <v>17</v>
      </c>
      <c r="F78" s="40">
        <v>0.022083333333333333</v>
      </c>
      <c r="G78" s="12" t="str">
        <f t="shared" si="4"/>
        <v>5.18/km</v>
      </c>
      <c r="H78" s="13">
        <f t="shared" si="5"/>
        <v>0.00616898148148148</v>
      </c>
      <c r="I78" s="13">
        <f>F78-INDEX($F$5:$F$146,MATCH(D78,$D$5:$D$146,0))</f>
        <v>0.0013541666666666667</v>
      </c>
    </row>
    <row r="79" spans="1:9" ht="15" customHeight="1">
      <c r="A79" s="12">
        <v>75</v>
      </c>
      <c r="B79" s="30" t="s">
        <v>177</v>
      </c>
      <c r="C79" s="30" t="s">
        <v>178</v>
      </c>
      <c r="D79" s="12" t="s">
        <v>20</v>
      </c>
      <c r="E79" s="30" t="s">
        <v>105</v>
      </c>
      <c r="F79" s="40">
        <v>0.0221875</v>
      </c>
      <c r="G79" s="12" t="str">
        <f t="shared" si="4"/>
        <v>5.20/km</v>
      </c>
      <c r="H79" s="13">
        <f t="shared" si="5"/>
        <v>0.006273148148148146</v>
      </c>
      <c r="I79" s="13">
        <f>F79-INDEX($F$5:$F$146,MATCH(D79,$D$5:$D$146,0))</f>
        <v>0.005879629629629627</v>
      </c>
    </row>
    <row r="80" spans="1:9" ht="15" customHeight="1">
      <c r="A80" s="12">
        <v>76</v>
      </c>
      <c r="B80" s="30" t="s">
        <v>179</v>
      </c>
      <c r="C80" s="30" t="s">
        <v>81</v>
      </c>
      <c r="D80" s="12" t="s">
        <v>88</v>
      </c>
      <c r="E80" s="30" t="s">
        <v>62</v>
      </c>
      <c r="F80" s="40">
        <v>0.022314814814814815</v>
      </c>
      <c r="G80" s="12" t="str">
        <f t="shared" si="4"/>
        <v>5.21/km</v>
      </c>
      <c r="H80" s="13">
        <f t="shared" si="5"/>
        <v>0.006400462962962962</v>
      </c>
      <c r="I80" s="13">
        <f>F80-INDEX($F$5:$F$146,MATCH(D80,$D$5:$D$146,0))</f>
        <v>0.00255787037037037</v>
      </c>
    </row>
    <row r="81" spans="1:9" ht="15" customHeight="1">
      <c r="A81" s="19">
        <v>77</v>
      </c>
      <c r="B81" s="31" t="s">
        <v>180</v>
      </c>
      <c r="C81" s="31" t="s">
        <v>29</v>
      </c>
      <c r="D81" s="19" t="s">
        <v>20</v>
      </c>
      <c r="E81" s="31" t="s">
        <v>287</v>
      </c>
      <c r="F81" s="41">
        <v>0.02238425925925926</v>
      </c>
      <c r="G81" s="19" t="str">
        <f t="shared" si="4"/>
        <v>5.22/km</v>
      </c>
      <c r="H81" s="20">
        <f t="shared" si="5"/>
        <v>0.006469907407407407</v>
      </c>
      <c r="I81" s="20">
        <f>F81-INDEX($F$5:$F$146,MATCH(D81,$D$5:$D$146,0))</f>
        <v>0.006076388888888888</v>
      </c>
    </row>
    <row r="82" spans="1:9" ht="15" customHeight="1">
      <c r="A82" s="19">
        <v>78</v>
      </c>
      <c r="B82" s="31" t="s">
        <v>181</v>
      </c>
      <c r="C82" s="31" t="s">
        <v>51</v>
      </c>
      <c r="D82" s="19" t="s">
        <v>20</v>
      </c>
      <c r="E82" s="31" t="s">
        <v>287</v>
      </c>
      <c r="F82" s="41">
        <v>0.02241898148148148</v>
      </c>
      <c r="G82" s="19" t="str">
        <f t="shared" si="4"/>
        <v>5.23/km</v>
      </c>
      <c r="H82" s="20">
        <f t="shared" si="5"/>
        <v>0.006504629629629628</v>
      </c>
      <c r="I82" s="20">
        <f>F82-INDEX($F$5:$F$146,MATCH(D82,$D$5:$D$146,0))</f>
        <v>0.006111111111111109</v>
      </c>
    </row>
    <row r="83" spans="1:9" ht="15" customHeight="1">
      <c r="A83" s="12">
        <v>79</v>
      </c>
      <c r="B83" s="30" t="s">
        <v>182</v>
      </c>
      <c r="C83" s="30" t="s">
        <v>183</v>
      </c>
      <c r="D83" s="12" t="s">
        <v>20</v>
      </c>
      <c r="E83" s="30" t="s">
        <v>59</v>
      </c>
      <c r="F83" s="40">
        <v>0.02246527777777778</v>
      </c>
      <c r="G83" s="12" t="str">
        <f t="shared" si="4"/>
        <v>5.24/km</v>
      </c>
      <c r="H83" s="13">
        <f t="shared" si="5"/>
        <v>0.006550925925925925</v>
      </c>
      <c r="I83" s="13">
        <f>F83-INDEX($F$5:$F$146,MATCH(D83,$D$5:$D$146,0))</f>
        <v>0.006157407407407407</v>
      </c>
    </row>
    <row r="84" spans="1:9" ht="15" customHeight="1">
      <c r="A84" s="12">
        <v>80</v>
      </c>
      <c r="B84" s="30" t="s">
        <v>184</v>
      </c>
      <c r="C84" s="30" t="s">
        <v>12</v>
      </c>
      <c r="D84" s="12" t="s">
        <v>88</v>
      </c>
      <c r="E84" s="30" t="s">
        <v>185</v>
      </c>
      <c r="F84" s="40">
        <v>0.022581018518518518</v>
      </c>
      <c r="G84" s="12" t="str">
        <f t="shared" si="4"/>
        <v>5.25/km</v>
      </c>
      <c r="H84" s="13">
        <f t="shared" si="5"/>
        <v>0.0066666666666666645</v>
      </c>
      <c r="I84" s="13">
        <f>F84-INDEX($F$5:$F$146,MATCH(D84,$D$5:$D$146,0))</f>
        <v>0.0028240740740740726</v>
      </c>
    </row>
    <row r="85" spans="1:9" ht="15" customHeight="1">
      <c r="A85" s="12">
        <v>81</v>
      </c>
      <c r="B85" s="30" t="s">
        <v>186</v>
      </c>
      <c r="C85" s="30" t="s">
        <v>187</v>
      </c>
      <c r="D85" s="12" t="s">
        <v>46</v>
      </c>
      <c r="E85" s="30" t="s">
        <v>174</v>
      </c>
      <c r="F85" s="40">
        <v>0.02269675925925926</v>
      </c>
      <c r="G85" s="12" t="str">
        <f t="shared" si="4"/>
        <v>5.27/km</v>
      </c>
      <c r="H85" s="13">
        <f t="shared" si="5"/>
        <v>0.006782407407407407</v>
      </c>
      <c r="I85" s="13">
        <f>F85-INDEX($F$5:$F$146,MATCH(D85,$D$5:$D$146,0))</f>
        <v>0.004641203703703703</v>
      </c>
    </row>
    <row r="86" spans="1:9" ht="15" customHeight="1">
      <c r="A86" s="12">
        <v>82</v>
      </c>
      <c r="B86" s="30" t="s">
        <v>188</v>
      </c>
      <c r="C86" s="30" t="s">
        <v>51</v>
      </c>
      <c r="D86" s="12" t="s">
        <v>34</v>
      </c>
      <c r="E86" s="30" t="s">
        <v>134</v>
      </c>
      <c r="F86" s="40">
        <v>0.022743055555555555</v>
      </c>
      <c r="G86" s="12" t="str">
        <f t="shared" si="4"/>
        <v>5.28/km</v>
      </c>
      <c r="H86" s="13">
        <f t="shared" si="5"/>
        <v>0.006828703703703701</v>
      </c>
      <c r="I86" s="13">
        <f>F86-INDEX($F$5:$F$146,MATCH(D86,$D$5:$D$146,0))</f>
        <v>0.00511574074074074</v>
      </c>
    </row>
    <row r="87" spans="1:9" ht="15" customHeight="1">
      <c r="A87" s="12">
        <v>83</v>
      </c>
      <c r="B87" s="30" t="s">
        <v>189</v>
      </c>
      <c r="C87" s="30" t="s">
        <v>190</v>
      </c>
      <c r="D87" s="12" t="s">
        <v>13</v>
      </c>
      <c r="E87" s="30" t="s">
        <v>59</v>
      </c>
      <c r="F87" s="40">
        <v>0.022847222222222224</v>
      </c>
      <c r="G87" s="12" t="str">
        <f aca="true" t="shared" si="6" ref="G87:G146">TEXT(INT((HOUR(F87)*3600+MINUTE(F87)*60+SECOND(F87))/$I$3/60),"0")&amp;"."&amp;TEXT(MOD((HOUR(F87)*3600+MINUTE(F87)*60+SECOND(F87))/$I$3,60),"00")&amp;"/km"</f>
        <v>5.29/km</v>
      </c>
      <c r="H87" s="13">
        <f aca="true" t="shared" si="7" ref="H87:H146">F87-$F$5</f>
        <v>0.0069328703703703705</v>
      </c>
      <c r="I87" s="13">
        <f>F87-INDEX($F$5:$F$146,MATCH(D87,$D$5:$D$146,0))</f>
        <v>0.0069328703703703705</v>
      </c>
    </row>
    <row r="88" spans="1:9" ht="15" customHeight="1">
      <c r="A88" s="12">
        <v>84</v>
      </c>
      <c r="B88" s="30" t="s">
        <v>191</v>
      </c>
      <c r="C88" s="30" t="s">
        <v>192</v>
      </c>
      <c r="D88" s="12" t="s">
        <v>94</v>
      </c>
      <c r="E88" s="30" t="s">
        <v>193</v>
      </c>
      <c r="F88" s="40">
        <v>0.02287037037037037</v>
      </c>
      <c r="G88" s="12" t="str">
        <f t="shared" si="6"/>
        <v>5.29/km</v>
      </c>
      <c r="H88" s="13">
        <f t="shared" si="7"/>
        <v>0.006956018518518518</v>
      </c>
      <c r="I88" s="13">
        <f>F88-INDEX($F$5:$F$146,MATCH(D88,$D$5:$D$146,0))</f>
        <v>0.003043981481481481</v>
      </c>
    </row>
    <row r="89" spans="1:9" ht="15" customHeight="1">
      <c r="A89" s="12">
        <v>85</v>
      </c>
      <c r="B89" s="30" t="s">
        <v>194</v>
      </c>
      <c r="C89" s="30" t="s">
        <v>195</v>
      </c>
      <c r="D89" s="12" t="s">
        <v>30</v>
      </c>
      <c r="E89" s="30" t="s">
        <v>105</v>
      </c>
      <c r="F89" s="40">
        <v>0.02298611111111111</v>
      </c>
      <c r="G89" s="12" t="str">
        <f t="shared" si="6"/>
        <v>5.31/km</v>
      </c>
      <c r="H89" s="13">
        <f t="shared" si="7"/>
        <v>0.007071759259259257</v>
      </c>
      <c r="I89" s="13">
        <f>F89-INDEX($F$5:$F$146,MATCH(D89,$D$5:$D$146,0))</f>
        <v>0.005925925925925925</v>
      </c>
    </row>
    <row r="90" spans="1:9" ht="15" customHeight="1">
      <c r="A90" s="12">
        <v>86</v>
      </c>
      <c r="B90" s="30" t="s">
        <v>196</v>
      </c>
      <c r="C90" s="30" t="s">
        <v>100</v>
      </c>
      <c r="D90" s="12" t="s">
        <v>30</v>
      </c>
      <c r="E90" s="30" t="s">
        <v>59</v>
      </c>
      <c r="F90" s="40">
        <v>0.022997685185185187</v>
      </c>
      <c r="G90" s="12" t="str">
        <f t="shared" si="6"/>
        <v>5.31/km</v>
      </c>
      <c r="H90" s="13">
        <f t="shared" si="7"/>
        <v>0.007083333333333334</v>
      </c>
      <c r="I90" s="13">
        <f>F90-INDEX($F$5:$F$146,MATCH(D90,$D$5:$D$146,0))</f>
        <v>0.005937500000000002</v>
      </c>
    </row>
    <row r="91" spans="1:9" ht="15" customHeight="1">
      <c r="A91" s="12">
        <v>87</v>
      </c>
      <c r="B91" s="30" t="s">
        <v>197</v>
      </c>
      <c r="C91" s="30" t="s">
        <v>84</v>
      </c>
      <c r="D91" s="12" t="s">
        <v>171</v>
      </c>
      <c r="E91" s="30" t="s">
        <v>17</v>
      </c>
      <c r="F91" s="40">
        <v>0.023217592592592592</v>
      </c>
      <c r="G91" s="12" t="str">
        <f t="shared" si="6"/>
        <v>5.34/km</v>
      </c>
      <c r="H91" s="13">
        <f t="shared" si="7"/>
        <v>0.007303240740740739</v>
      </c>
      <c r="I91" s="13">
        <f>F91-INDEX($F$5:$F$146,MATCH(D91,$D$5:$D$146,0))</f>
        <v>0.0011921296296296333</v>
      </c>
    </row>
    <row r="92" spans="1:9" ht="15" customHeight="1">
      <c r="A92" s="12">
        <v>88</v>
      </c>
      <c r="B92" s="30" t="s">
        <v>173</v>
      </c>
      <c r="C92" s="30" t="s">
        <v>198</v>
      </c>
      <c r="D92" s="12" t="s">
        <v>199</v>
      </c>
      <c r="E92" s="30" t="s">
        <v>174</v>
      </c>
      <c r="F92" s="40">
        <v>0.023229166666666665</v>
      </c>
      <c r="G92" s="12" t="str">
        <f t="shared" si="6"/>
        <v>5.35/km</v>
      </c>
      <c r="H92" s="13">
        <f t="shared" si="7"/>
        <v>0.007314814814814812</v>
      </c>
      <c r="I92" s="13">
        <f>F92-INDEX($F$5:$F$146,MATCH(D92,$D$5:$D$146,0))</f>
        <v>0</v>
      </c>
    </row>
    <row r="93" spans="1:9" ht="15" customHeight="1">
      <c r="A93" s="12">
        <v>89</v>
      </c>
      <c r="B93" s="30" t="s">
        <v>200</v>
      </c>
      <c r="C93" s="30" t="s">
        <v>201</v>
      </c>
      <c r="D93" s="12" t="s">
        <v>13</v>
      </c>
      <c r="E93" s="30" t="s">
        <v>21</v>
      </c>
      <c r="F93" s="40">
        <v>0.02327546296296296</v>
      </c>
      <c r="G93" s="12" t="str">
        <f t="shared" si="6"/>
        <v>5.35/km</v>
      </c>
      <c r="H93" s="13">
        <f t="shared" si="7"/>
        <v>0.0073611111111111065</v>
      </c>
      <c r="I93" s="13">
        <f>F93-INDEX($F$5:$F$146,MATCH(D93,$D$5:$D$146,0))</f>
        <v>0.0073611111111111065</v>
      </c>
    </row>
    <row r="94" spans="1:9" ht="15" customHeight="1">
      <c r="A94" s="12">
        <v>90</v>
      </c>
      <c r="B94" s="30" t="s">
        <v>202</v>
      </c>
      <c r="C94" s="30" t="s">
        <v>190</v>
      </c>
      <c r="D94" s="12" t="s">
        <v>30</v>
      </c>
      <c r="E94" s="30" t="s">
        <v>62</v>
      </c>
      <c r="F94" s="40">
        <v>0.023344907407407408</v>
      </c>
      <c r="G94" s="12" t="str">
        <f t="shared" si="6"/>
        <v>5.36/km</v>
      </c>
      <c r="H94" s="13">
        <f t="shared" si="7"/>
        <v>0.007430555555555555</v>
      </c>
      <c r="I94" s="13">
        <f>F94-INDEX($F$5:$F$146,MATCH(D94,$D$5:$D$146,0))</f>
        <v>0.006284722222222223</v>
      </c>
    </row>
    <row r="95" spans="1:9" ht="15" customHeight="1">
      <c r="A95" s="12">
        <v>91</v>
      </c>
      <c r="B95" s="30" t="s">
        <v>203</v>
      </c>
      <c r="C95" s="30" t="s">
        <v>81</v>
      </c>
      <c r="D95" s="12" t="s">
        <v>88</v>
      </c>
      <c r="E95" s="30" t="s">
        <v>35</v>
      </c>
      <c r="F95" s="40">
        <v>0.02335648148148148</v>
      </c>
      <c r="G95" s="12" t="str">
        <f t="shared" si="6"/>
        <v>5.36/km</v>
      </c>
      <c r="H95" s="13">
        <f t="shared" si="7"/>
        <v>0.007442129629629628</v>
      </c>
      <c r="I95" s="13">
        <f>F95-INDEX($F$5:$F$146,MATCH(D95,$D$5:$D$146,0))</f>
        <v>0.0035995370370370365</v>
      </c>
    </row>
    <row r="96" spans="1:9" ht="15" customHeight="1">
      <c r="A96" s="12">
        <v>92</v>
      </c>
      <c r="B96" s="30" t="s">
        <v>204</v>
      </c>
      <c r="C96" s="30" t="s">
        <v>205</v>
      </c>
      <c r="D96" s="12" t="s">
        <v>101</v>
      </c>
      <c r="E96" s="30" t="s">
        <v>41</v>
      </c>
      <c r="F96" s="40">
        <v>0.023703703703703703</v>
      </c>
      <c r="G96" s="12" t="str">
        <f t="shared" si="6"/>
        <v>5.41/km</v>
      </c>
      <c r="H96" s="13">
        <f t="shared" si="7"/>
        <v>0.007789351851851849</v>
      </c>
      <c r="I96" s="13">
        <f>F96-INDEX($F$5:$F$146,MATCH(D96,$D$5:$D$146,0))</f>
        <v>0.003773148148148147</v>
      </c>
    </row>
    <row r="97" spans="1:9" ht="15" customHeight="1">
      <c r="A97" s="12">
        <v>93</v>
      </c>
      <c r="B97" s="30" t="s">
        <v>206</v>
      </c>
      <c r="C97" s="30" t="s">
        <v>16</v>
      </c>
      <c r="D97" s="12" t="s">
        <v>171</v>
      </c>
      <c r="E97" s="30" t="s">
        <v>21</v>
      </c>
      <c r="F97" s="40">
        <v>0.02378472222222222</v>
      </c>
      <c r="G97" s="12" t="str">
        <f t="shared" si="6"/>
        <v>5.43/km</v>
      </c>
      <c r="H97" s="13">
        <f t="shared" si="7"/>
        <v>0.007870370370370368</v>
      </c>
      <c r="I97" s="13">
        <f>F97-INDEX($F$5:$F$146,MATCH(D97,$D$5:$D$146,0))</f>
        <v>0.0017592592592592625</v>
      </c>
    </row>
    <row r="98" spans="1:9" ht="15" customHeight="1">
      <c r="A98" s="12">
        <v>94</v>
      </c>
      <c r="B98" s="30" t="s">
        <v>207</v>
      </c>
      <c r="C98" s="30" t="s">
        <v>208</v>
      </c>
      <c r="D98" s="12" t="s">
        <v>101</v>
      </c>
      <c r="E98" s="30" t="s">
        <v>62</v>
      </c>
      <c r="F98" s="40">
        <v>0.023877314814814813</v>
      </c>
      <c r="G98" s="12" t="str">
        <f t="shared" si="6"/>
        <v>5.44/km</v>
      </c>
      <c r="H98" s="13">
        <f t="shared" si="7"/>
        <v>0.00796296296296296</v>
      </c>
      <c r="I98" s="13">
        <f>F98-INDEX($F$5:$F$146,MATCH(D98,$D$5:$D$146,0))</f>
        <v>0.0039467592592592575</v>
      </c>
    </row>
    <row r="99" spans="1:9" ht="15" customHeight="1">
      <c r="A99" s="12">
        <v>95</v>
      </c>
      <c r="B99" s="30" t="s">
        <v>209</v>
      </c>
      <c r="C99" s="30" t="s">
        <v>48</v>
      </c>
      <c r="D99" s="12" t="s">
        <v>46</v>
      </c>
      <c r="E99" s="30" t="s">
        <v>210</v>
      </c>
      <c r="F99" s="40">
        <v>0.023935185185185184</v>
      </c>
      <c r="G99" s="12" t="str">
        <f t="shared" si="6"/>
        <v>5.45/km</v>
      </c>
      <c r="H99" s="13">
        <f t="shared" si="7"/>
        <v>0.008020833333333331</v>
      </c>
      <c r="I99" s="13">
        <f>F99-INDEX($F$5:$F$146,MATCH(D99,$D$5:$D$146,0))</f>
        <v>0.005879629629629627</v>
      </c>
    </row>
    <row r="100" spans="1:9" ht="15" customHeight="1">
      <c r="A100" s="12">
        <v>96</v>
      </c>
      <c r="B100" s="30" t="s">
        <v>211</v>
      </c>
      <c r="C100" s="30" t="s">
        <v>212</v>
      </c>
      <c r="D100" s="12" t="s">
        <v>30</v>
      </c>
      <c r="E100" s="30" t="s">
        <v>35</v>
      </c>
      <c r="F100" s="40">
        <v>0.02395833333333333</v>
      </c>
      <c r="G100" s="12" t="str">
        <f t="shared" si="6"/>
        <v>5.45/km</v>
      </c>
      <c r="H100" s="13">
        <f t="shared" si="7"/>
        <v>0.008043981481481478</v>
      </c>
      <c r="I100" s="13">
        <f>F100-INDEX($F$5:$F$146,MATCH(D100,$D$5:$D$146,0))</f>
        <v>0.006898148148148146</v>
      </c>
    </row>
    <row r="101" spans="1:9" ht="15" customHeight="1">
      <c r="A101" s="12">
        <v>97</v>
      </c>
      <c r="B101" s="30" t="s">
        <v>213</v>
      </c>
      <c r="C101" s="30" t="s">
        <v>66</v>
      </c>
      <c r="D101" s="12" t="s">
        <v>30</v>
      </c>
      <c r="E101" s="30" t="s">
        <v>35</v>
      </c>
      <c r="F101" s="40">
        <v>0.024085648148148148</v>
      </c>
      <c r="G101" s="12" t="str">
        <f t="shared" si="6"/>
        <v>5.47/km</v>
      </c>
      <c r="H101" s="13">
        <f t="shared" si="7"/>
        <v>0.008171296296296295</v>
      </c>
      <c r="I101" s="13">
        <f>F101-INDEX($F$5:$F$146,MATCH(D101,$D$5:$D$146,0))</f>
        <v>0.0070254629629629625</v>
      </c>
    </row>
    <row r="102" spans="1:9" ht="15" customHeight="1">
      <c r="A102" s="12">
        <v>98</v>
      </c>
      <c r="B102" s="30" t="s">
        <v>53</v>
      </c>
      <c r="C102" s="30" t="s">
        <v>84</v>
      </c>
      <c r="D102" s="12" t="s">
        <v>30</v>
      </c>
      <c r="E102" s="30" t="s">
        <v>35</v>
      </c>
      <c r="F102" s="40">
        <v>0.024085648148148148</v>
      </c>
      <c r="G102" s="12" t="str">
        <f t="shared" si="6"/>
        <v>5.47/km</v>
      </c>
      <c r="H102" s="13">
        <f t="shared" si="7"/>
        <v>0.008171296296296295</v>
      </c>
      <c r="I102" s="13">
        <f>F102-INDEX($F$5:$F$146,MATCH(D102,$D$5:$D$146,0))</f>
        <v>0.0070254629629629625</v>
      </c>
    </row>
    <row r="103" spans="1:9" ht="15" customHeight="1">
      <c r="A103" s="12">
        <v>99</v>
      </c>
      <c r="B103" s="30" t="s">
        <v>214</v>
      </c>
      <c r="C103" s="30" t="s">
        <v>215</v>
      </c>
      <c r="D103" s="12" t="s">
        <v>199</v>
      </c>
      <c r="E103" s="30" t="s">
        <v>62</v>
      </c>
      <c r="F103" s="40">
        <v>0.024189814814814817</v>
      </c>
      <c r="G103" s="12" t="str">
        <f t="shared" si="6"/>
        <v>5.48/km</v>
      </c>
      <c r="H103" s="13">
        <f t="shared" si="7"/>
        <v>0.008275462962962964</v>
      </c>
      <c r="I103" s="13">
        <f>F103-INDEX($F$5:$F$146,MATCH(D103,$D$5:$D$146,0))</f>
        <v>0.0009606481481481514</v>
      </c>
    </row>
    <row r="104" spans="1:9" ht="15" customHeight="1">
      <c r="A104" s="12">
        <v>100</v>
      </c>
      <c r="B104" s="30" t="s">
        <v>216</v>
      </c>
      <c r="C104" s="30" t="s">
        <v>190</v>
      </c>
      <c r="D104" s="12" t="s">
        <v>46</v>
      </c>
      <c r="E104" s="30" t="s">
        <v>62</v>
      </c>
      <c r="F104" s="40">
        <v>0.024201388888888887</v>
      </c>
      <c r="G104" s="12" t="str">
        <f t="shared" si="6"/>
        <v>5.49/km</v>
      </c>
      <c r="H104" s="13">
        <f t="shared" si="7"/>
        <v>0.008287037037037034</v>
      </c>
      <c r="I104" s="13">
        <f>F104-INDEX($F$5:$F$146,MATCH(D104,$D$5:$D$146,0))</f>
        <v>0.0061458333333333295</v>
      </c>
    </row>
    <row r="105" spans="1:9" ht="15" customHeight="1">
      <c r="A105" s="12">
        <v>101</v>
      </c>
      <c r="B105" s="30" t="s">
        <v>39</v>
      </c>
      <c r="C105" s="30" t="s">
        <v>217</v>
      </c>
      <c r="D105" s="12" t="s">
        <v>88</v>
      </c>
      <c r="E105" s="30" t="s">
        <v>41</v>
      </c>
      <c r="F105" s="40">
        <v>0.02428240740740741</v>
      </c>
      <c r="G105" s="12" t="str">
        <f t="shared" si="6"/>
        <v>5.50/km</v>
      </c>
      <c r="H105" s="13">
        <f t="shared" si="7"/>
        <v>0.008368055555555556</v>
      </c>
      <c r="I105" s="13">
        <f>F105-INDEX($F$5:$F$146,MATCH(D105,$D$5:$D$146,0))</f>
        <v>0.004525462962962964</v>
      </c>
    </row>
    <row r="106" spans="1:9" ht="15" customHeight="1">
      <c r="A106" s="12">
        <v>102</v>
      </c>
      <c r="B106" s="30" t="s">
        <v>218</v>
      </c>
      <c r="C106" s="30" t="s">
        <v>219</v>
      </c>
      <c r="D106" s="12" t="s">
        <v>46</v>
      </c>
      <c r="E106" s="30" t="s">
        <v>105</v>
      </c>
      <c r="F106" s="40">
        <v>0.024293981481481482</v>
      </c>
      <c r="G106" s="12" t="str">
        <f t="shared" si="6"/>
        <v>5.50/km</v>
      </c>
      <c r="H106" s="13">
        <f t="shared" si="7"/>
        <v>0.00837962962962963</v>
      </c>
      <c r="I106" s="13">
        <f>F106-INDEX($F$5:$F$146,MATCH(D106,$D$5:$D$146,0))</f>
        <v>0.006238425925925925</v>
      </c>
    </row>
    <row r="107" spans="1:9" ht="15" customHeight="1">
      <c r="A107" s="19">
        <v>103</v>
      </c>
      <c r="B107" s="31" t="s">
        <v>180</v>
      </c>
      <c r="C107" s="31" t="s">
        <v>143</v>
      </c>
      <c r="D107" s="19" t="s">
        <v>34</v>
      </c>
      <c r="E107" s="31" t="s">
        <v>287</v>
      </c>
      <c r="F107" s="41">
        <v>0.024479166666666666</v>
      </c>
      <c r="G107" s="19" t="str">
        <f t="shared" si="6"/>
        <v>5.53/km</v>
      </c>
      <c r="H107" s="20">
        <f t="shared" si="7"/>
        <v>0.008564814814814813</v>
      </c>
      <c r="I107" s="20">
        <f>F107-INDEX($F$5:$F$146,MATCH(D107,$D$5:$D$146,0))</f>
        <v>0.006851851851851852</v>
      </c>
    </row>
    <row r="108" spans="1:9" ht="15" customHeight="1">
      <c r="A108" s="12">
        <v>104</v>
      </c>
      <c r="B108" s="30" t="s">
        <v>220</v>
      </c>
      <c r="C108" s="30" t="s">
        <v>221</v>
      </c>
      <c r="D108" s="12" t="s">
        <v>94</v>
      </c>
      <c r="E108" s="30" t="s">
        <v>41</v>
      </c>
      <c r="F108" s="40">
        <v>0.024699074074074078</v>
      </c>
      <c r="G108" s="12" t="str">
        <f t="shared" si="6"/>
        <v>5.56/km</v>
      </c>
      <c r="H108" s="13">
        <f t="shared" si="7"/>
        <v>0.008784722222222225</v>
      </c>
      <c r="I108" s="13">
        <f>F108-INDEX($F$5:$F$146,MATCH(D108,$D$5:$D$146,0))</f>
        <v>0.004872685185185188</v>
      </c>
    </row>
    <row r="109" spans="1:9" ht="15" customHeight="1">
      <c r="A109" s="19">
        <v>105</v>
      </c>
      <c r="B109" s="31" t="s">
        <v>222</v>
      </c>
      <c r="C109" s="31" t="s">
        <v>223</v>
      </c>
      <c r="D109" s="19" t="s">
        <v>224</v>
      </c>
      <c r="E109" s="31" t="s">
        <v>287</v>
      </c>
      <c r="F109" s="41">
        <v>0.02479166666666667</v>
      </c>
      <c r="G109" s="19" t="str">
        <f t="shared" si="6"/>
        <v>5.57/km</v>
      </c>
      <c r="H109" s="20">
        <f t="shared" si="7"/>
        <v>0.008877314814814817</v>
      </c>
      <c r="I109" s="20">
        <f>F109-INDEX($F$5:$F$146,MATCH(D109,$D$5:$D$146,0))</f>
        <v>0</v>
      </c>
    </row>
    <row r="110" spans="1:9" ht="15" customHeight="1">
      <c r="A110" s="12">
        <v>106</v>
      </c>
      <c r="B110" s="30" t="s">
        <v>225</v>
      </c>
      <c r="C110" s="30" t="s">
        <v>226</v>
      </c>
      <c r="D110" s="12" t="s">
        <v>46</v>
      </c>
      <c r="E110" s="30" t="s">
        <v>227</v>
      </c>
      <c r="F110" s="40">
        <v>0.024999999999999998</v>
      </c>
      <c r="G110" s="12" t="str">
        <f t="shared" si="6"/>
        <v>6.00/km</v>
      </c>
      <c r="H110" s="13">
        <f t="shared" si="7"/>
        <v>0.009085648148148145</v>
      </c>
      <c r="I110" s="13">
        <f>F110-INDEX($F$5:$F$146,MATCH(D110,$D$5:$D$146,0))</f>
        <v>0.006944444444444441</v>
      </c>
    </row>
    <row r="111" spans="1:9" ht="15" customHeight="1">
      <c r="A111" s="12">
        <v>107</v>
      </c>
      <c r="B111" s="30" t="s">
        <v>228</v>
      </c>
      <c r="C111" s="30" t="s">
        <v>229</v>
      </c>
      <c r="D111" s="12" t="s">
        <v>171</v>
      </c>
      <c r="E111" s="30" t="s">
        <v>59</v>
      </c>
      <c r="F111" s="40">
        <v>0.02511574074074074</v>
      </c>
      <c r="G111" s="12" t="str">
        <f t="shared" si="6"/>
        <v>6.02/km</v>
      </c>
      <c r="H111" s="13">
        <f t="shared" si="7"/>
        <v>0.009201388888888887</v>
      </c>
      <c r="I111" s="13">
        <f>F111-INDEX($F$5:$F$146,MATCH(D111,$D$5:$D$146,0))</f>
        <v>0.003090277777777782</v>
      </c>
    </row>
    <row r="112" spans="1:9" ht="15" customHeight="1">
      <c r="A112" s="12">
        <v>108</v>
      </c>
      <c r="B112" s="30" t="s">
        <v>230</v>
      </c>
      <c r="C112" s="30" t="s">
        <v>128</v>
      </c>
      <c r="D112" s="12" t="s">
        <v>101</v>
      </c>
      <c r="E112" s="30" t="s">
        <v>35</v>
      </c>
      <c r="F112" s="40">
        <v>0.02513888888888889</v>
      </c>
      <c r="G112" s="12" t="str">
        <f t="shared" si="6"/>
        <v>6.02/km</v>
      </c>
      <c r="H112" s="13">
        <f t="shared" si="7"/>
        <v>0.009224537037037038</v>
      </c>
      <c r="I112" s="13">
        <f>F112-INDEX($F$5:$F$146,MATCH(D112,$D$5:$D$146,0))</f>
        <v>0.005208333333333336</v>
      </c>
    </row>
    <row r="113" spans="1:9" ht="15" customHeight="1">
      <c r="A113" s="12">
        <v>109</v>
      </c>
      <c r="B113" s="30" t="s">
        <v>231</v>
      </c>
      <c r="C113" s="30" t="s">
        <v>232</v>
      </c>
      <c r="D113" s="12" t="s">
        <v>199</v>
      </c>
      <c r="E113" s="30" t="s">
        <v>151</v>
      </c>
      <c r="F113" s="40">
        <v>0.02516203703703704</v>
      </c>
      <c r="G113" s="12" t="str">
        <f t="shared" si="6"/>
        <v>6.02/km</v>
      </c>
      <c r="H113" s="13">
        <f t="shared" si="7"/>
        <v>0.009247685185185185</v>
      </c>
      <c r="I113" s="13">
        <f>F113-INDEX($F$5:$F$146,MATCH(D113,$D$5:$D$146,0))</f>
        <v>0.001932870370370373</v>
      </c>
    </row>
    <row r="114" spans="1:9" ht="15" customHeight="1">
      <c r="A114" s="12">
        <v>110</v>
      </c>
      <c r="B114" s="30" t="s">
        <v>233</v>
      </c>
      <c r="C114" s="30" t="s">
        <v>234</v>
      </c>
      <c r="D114" s="12" t="s">
        <v>224</v>
      </c>
      <c r="E114" s="30" t="s">
        <v>27</v>
      </c>
      <c r="F114" s="40">
        <v>0.02521990740740741</v>
      </c>
      <c r="G114" s="12" t="str">
        <f t="shared" si="6"/>
        <v>6.03/km</v>
      </c>
      <c r="H114" s="13">
        <f t="shared" si="7"/>
        <v>0.009305555555555556</v>
      </c>
      <c r="I114" s="13">
        <f>F114-INDEX($F$5:$F$146,MATCH(D114,$D$5:$D$146,0))</f>
        <v>0.00042824074074073945</v>
      </c>
    </row>
    <row r="115" spans="1:9" ht="15" customHeight="1">
      <c r="A115" s="12">
        <v>111</v>
      </c>
      <c r="B115" s="30" t="s">
        <v>235</v>
      </c>
      <c r="C115" s="30" t="s">
        <v>229</v>
      </c>
      <c r="D115" s="12" t="s">
        <v>171</v>
      </c>
      <c r="E115" s="30" t="s">
        <v>35</v>
      </c>
      <c r="F115" s="40">
        <v>0.025231481481481483</v>
      </c>
      <c r="G115" s="12" t="str">
        <f t="shared" si="6"/>
        <v>6.03/km</v>
      </c>
      <c r="H115" s="13">
        <f t="shared" si="7"/>
        <v>0.00931712962962963</v>
      </c>
      <c r="I115" s="13">
        <f>F115-INDEX($F$5:$F$146,MATCH(D115,$D$5:$D$146,0))</f>
        <v>0.0032060185185185247</v>
      </c>
    </row>
    <row r="116" spans="1:9" ht="15" customHeight="1">
      <c r="A116" s="12">
        <v>112</v>
      </c>
      <c r="B116" s="30" t="s">
        <v>236</v>
      </c>
      <c r="C116" s="30" t="s">
        <v>98</v>
      </c>
      <c r="D116" s="12" t="s">
        <v>13</v>
      </c>
      <c r="E116" s="30" t="s">
        <v>105</v>
      </c>
      <c r="F116" s="40">
        <v>0.025243055555555557</v>
      </c>
      <c r="G116" s="12" t="str">
        <f t="shared" si="6"/>
        <v>6.04/km</v>
      </c>
      <c r="H116" s="13">
        <f t="shared" si="7"/>
        <v>0.009328703703703704</v>
      </c>
      <c r="I116" s="13">
        <f>F116-INDEX($F$5:$F$146,MATCH(D116,$D$5:$D$146,0))</f>
        <v>0.009328703703703704</v>
      </c>
    </row>
    <row r="117" spans="1:9" ht="15" customHeight="1">
      <c r="A117" s="12">
        <v>113</v>
      </c>
      <c r="B117" s="30" t="s">
        <v>125</v>
      </c>
      <c r="C117" s="30" t="s">
        <v>140</v>
      </c>
      <c r="D117" s="12" t="s">
        <v>101</v>
      </c>
      <c r="E117" s="30" t="s">
        <v>237</v>
      </c>
      <c r="F117" s="40">
        <v>0.025300925925925925</v>
      </c>
      <c r="G117" s="12" t="str">
        <f t="shared" si="6"/>
        <v>6.04/km</v>
      </c>
      <c r="H117" s="13">
        <f t="shared" si="7"/>
        <v>0.009386574074074071</v>
      </c>
      <c r="I117" s="13">
        <f>F117-INDEX($F$5:$F$146,MATCH(D117,$D$5:$D$146,0))</f>
        <v>0.005370370370370369</v>
      </c>
    </row>
    <row r="118" spans="1:9" ht="15" customHeight="1">
      <c r="A118" s="12">
        <v>114</v>
      </c>
      <c r="B118" s="30" t="s">
        <v>238</v>
      </c>
      <c r="C118" s="30" t="s">
        <v>239</v>
      </c>
      <c r="D118" s="12" t="s">
        <v>46</v>
      </c>
      <c r="E118" s="30" t="s">
        <v>35</v>
      </c>
      <c r="F118" s="40">
        <v>0.025300925925925925</v>
      </c>
      <c r="G118" s="12" t="str">
        <f t="shared" si="6"/>
        <v>6.04/km</v>
      </c>
      <c r="H118" s="13">
        <f t="shared" si="7"/>
        <v>0.009386574074074071</v>
      </c>
      <c r="I118" s="13">
        <f>F118-INDEX($F$5:$F$146,MATCH(D118,$D$5:$D$146,0))</f>
        <v>0.007245370370370367</v>
      </c>
    </row>
    <row r="119" spans="1:9" ht="15" customHeight="1">
      <c r="A119" s="12">
        <v>115</v>
      </c>
      <c r="B119" s="30" t="s">
        <v>240</v>
      </c>
      <c r="C119" s="30" t="s">
        <v>12</v>
      </c>
      <c r="D119" s="12" t="s">
        <v>30</v>
      </c>
      <c r="E119" s="30" t="s">
        <v>241</v>
      </c>
      <c r="F119" s="40">
        <v>0.025370370370370366</v>
      </c>
      <c r="G119" s="12" t="str">
        <f t="shared" si="6"/>
        <v>6.05/km</v>
      </c>
      <c r="H119" s="13">
        <f t="shared" si="7"/>
        <v>0.009456018518518513</v>
      </c>
      <c r="I119" s="13">
        <f>F119-INDEX($F$5:$F$146,MATCH(D119,$D$5:$D$146,0))</f>
        <v>0.008310185185185181</v>
      </c>
    </row>
    <row r="120" spans="1:9" ht="15" customHeight="1">
      <c r="A120" s="12">
        <v>116</v>
      </c>
      <c r="B120" s="30" t="s">
        <v>242</v>
      </c>
      <c r="C120" s="30" t="s">
        <v>243</v>
      </c>
      <c r="D120" s="12" t="s">
        <v>133</v>
      </c>
      <c r="E120" s="30" t="s">
        <v>244</v>
      </c>
      <c r="F120" s="40">
        <v>0.025405092592592594</v>
      </c>
      <c r="G120" s="12" t="str">
        <f t="shared" si="6"/>
        <v>6.06/km</v>
      </c>
      <c r="H120" s="13">
        <f t="shared" si="7"/>
        <v>0.00949074074074074</v>
      </c>
      <c r="I120" s="13">
        <f>F120-INDEX($F$5:$F$146,MATCH(D120,$D$5:$D$146,0))</f>
        <v>0.004467592592592596</v>
      </c>
    </row>
    <row r="121" spans="1:9" ht="15" customHeight="1">
      <c r="A121" s="12">
        <v>117</v>
      </c>
      <c r="B121" s="30" t="s">
        <v>245</v>
      </c>
      <c r="C121" s="30" t="s">
        <v>246</v>
      </c>
      <c r="D121" s="12" t="s">
        <v>34</v>
      </c>
      <c r="E121" s="30" t="s">
        <v>27</v>
      </c>
      <c r="F121" s="40">
        <v>0.02546296296296296</v>
      </c>
      <c r="G121" s="12" t="str">
        <f t="shared" si="6"/>
        <v>6.07/km</v>
      </c>
      <c r="H121" s="13">
        <f t="shared" si="7"/>
        <v>0.009548611111111108</v>
      </c>
      <c r="I121" s="13">
        <f>F121-INDEX($F$5:$F$146,MATCH(D121,$D$5:$D$146,0))</f>
        <v>0.007835648148148147</v>
      </c>
    </row>
    <row r="122" spans="1:9" ht="15" customHeight="1">
      <c r="A122" s="12">
        <v>118</v>
      </c>
      <c r="B122" s="30" t="s">
        <v>247</v>
      </c>
      <c r="C122" s="30" t="s">
        <v>248</v>
      </c>
      <c r="D122" s="12" t="s">
        <v>13</v>
      </c>
      <c r="E122" s="30" t="s">
        <v>35</v>
      </c>
      <c r="F122" s="40">
        <v>0.02549768518518519</v>
      </c>
      <c r="G122" s="12" t="str">
        <f t="shared" si="6"/>
        <v>6.07/km</v>
      </c>
      <c r="H122" s="13">
        <f t="shared" si="7"/>
        <v>0.009583333333333336</v>
      </c>
      <c r="I122" s="13">
        <f>F122-INDEX($F$5:$F$146,MATCH(D122,$D$5:$D$146,0))</f>
        <v>0.009583333333333336</v>
      </c>
    </row>
    <row r="123" spans="1:9" ht="15" customHeight="1">
      <c r="A123" s="12">
        <v>119</v>
      </c>
      <c r="B123" s="30" t="s">
        <v>249</v>
      </c>
      <c r="C123" s="30" t="s">
        <v>250</v>
      </c>
      <c r="D123" s="12" t="s">
        <v>133</v>
      </c>
      <c r="E123" s="30" t="s">
        <v>43</v>
      </c>
      <c r="F123" s="40">
        <v>0.025891203703703704</v>
      </c>
      <c r="G123" s="12" t="str">
        <f t="shared" si="6"/>
        <v>6.13/km</v>
      </c>
      <c r="H123" s="13">
        <f t="shared" si="7"/>
        <v>0.009976851851851851</v>
      </c>
      <c r="I123" s="13">
        <f>F123-INDEX($F$5:$F$146,MATCH(D123,$D$5:$D$146,0))</f>
        <v>0.004953703703703707</v>
      </c>
    </row>
    <row r="124" spans="1:9" ht="15" customHeight="1">
      <c r="A124" s="12">
        <v>120</v>
      </c>
      <c r="B124" s="30" t="s">
        <v>251</v>
      </c>
      <c r="C124" s="30" t="s">
        <v>252</v>
      </c>
      <c r="D124" s="12" t="s">
        <v>46</v>
      </c>
      <c r="E124" s="30" t="s">
        <v>41</v>
      </c>
      <c r="F124" s="40">
        <v>0.02596064814814815</v>
      </c>
      <c r="G124" s="12" t="str">
        <f t="shared" si="6"/>
        <v>6.14/km</v>
      </c>
      <c r="H124" s="13">
        <f t="shared" si="7"/>
        <v>0.010046296296296296</v>
      </c>
      <c r="I124" s="13">
        <f>F124-INDEX($F$5:$F$146,MATCH(D124,$D$5:$D$146,0))</f>
        <v>0.007905092592592592</v>
      </c>
    </row>
    <row r="125" spans="1:9" ht="15" customHeight="1">
      <c r="A125" s="12">
        <v>121</v>
      </c>
      <c r="B125" s="30" t="s">
        <v>253</v>
      </c>
      <c r="C125" s="30" t="s">
        <v>252</v>
      </c>
      <c r="D125" s="12" t="s">
        <v>101</v>
      </c>
      <c r="E125" s="30" t="s">
        <v>62</v>
      </c>
      <c r="F125" s="40">
        <v>0.026157407407407407</v>
      </c>
      <c r="G125" s="12" t="str">
        <f t="shared" si="6"/>
        <v>6.17/km</v>
      </c>
      <c r="H125" s="13">
        <f t="shared" si="7"/>
        <v>0.010243055555555554</v>
      </c>
      <c r="I125" s="13">
        <f>F125-INDEX($F$5:$F$146,MATCH(D125,$D$5:$D$146,0))</f>
        <v>0.0062268518518518515</v>
      </c>
    </row>
    <row r="126" spans="1:9" ht="15" customHeight="1">
      <c r="A126" s="12">
        <v>122</v>
      </c>
      <c r="B126" s="30" t="s">
        <v>207</v>
      </c>
      <c r="C126" s="30" t="s">
        <v>254</v>
      </c>
      <c r="D126" s="12" t="s">
        <v>199</v>
      </c>
      <c r="E126" s="30" t="s">
        <v>62</v>
      </c>
      <c r="F126" s="40">
        <v>0.026168981481481477</v>
      </c>
      <c r="G126" s="12" t="str">
        <f t="shared" si="6"/>
        <v>6.17/km</v>
      </c>
      <c r="H126" s="13">
        <f t="shared" si="7"/>
        <v>0.010254629629629624</v>
      </c>
      <c r="I126" s="13">
        <f>F126-INDEX($F$5:$F$146,MATCH(D126,$D$5:$D$146,0))</f>
        <v>0.0029398148148148118</v>
      </c>
    </row>
    <row r="127" spans="1:9" ht="15" customHeight="1">
      <c r="A127" s="19">
        <v>123</v>
      </c>
      <c r="B127" s="31" t="s">
        <v>255</v>
      </c>
      <c r="C127" s="31" t="s">
        <v>33</v>
      </c>
      <c r="D127" s="19" t="s">
        <v>20</v>
      </c>
      <c r="E127" s="31" t="s">
        <v>287</v>
      </c>
      <c r="F127" s="41">
        <v>0.026180555555555558</v>
      </c>
      <c r="G127" s="19" t="str">
        <f t="shared" si="6"/>
        <v>6.17/km</v>
      </c>
      <c r="H127" s="20">
        <f t="shared" si="7"/>
        <v>0.010266203703703704</v>
      </c>
      <c r="I127" s="20">
        <f>F127-INDEX($F$5:$F$146,MATCH(D127,$D$5:$D$146,0))</f>
        <v>0.009872685185185186</v>
      </c>
    </row>
    <row r="128" spans="1:9" ht="15" customHeight="1">
      <c r="A128" s="12">
        <v>124</v>
      </c>
      <c r="B128" s="30" t="s">
        <v>256</v>
      </c>
      <c r="C128" s="30" t="s">
        <v>257</v>
      </c>
      <c r="D128" s="12" t="s">
        <v>258</v>
      </c>
      <c r="E128" s="30" t="s">
        <v>62</v>
      </c>
      <c r="F128" s="40">
        <v>0.026516203703703698</v>
      </c>
      <c r="G128" s="12" t="str">
        <f t="shared" si="6"/>
        <v>6.22/km</v>
      </c>
      <c r="H128" s="13">
        <f t="shared" si="7"/>
        <v>0.010601851851851845</v>
      </c>
      <c r="I128" s="13">
        <f>F128-INDEX($F$5:$F$146,MATCH(D128,$D$5:$D$146,0))</f>
        <v>0</v>
      </c>
    </row>
    <row r="129" spans="1:9" ht="15" customHeight="1">
      <c r="A129" s="12">
        <v>125</v>
      </c>
      <c r="B129" s="30" t="s">
        <v>259</v>
      </c>
      <c r="C129" s="30" t="s">
        <v>16</v>
      </c>
      <c r="D129" s="12" t="s">
        <v>171</v>
      </c>
      <c r="E129" s="30" t="s">
        <v>35</v>
      </c>
      <c r="F129" s="40">
        <v>0.026805555555555555</v>
      </c>
      <c r="G129" s="12" t="str">
        <f t="shared" si="6"/>
        <v>6.26/km</v>
      </c>
      <c r="H129" s="13">
        <f t="shared" si="7"/>
        <v>0.010891203703703702</v>
      </c>
      <c r="I129" s="13">
        <f>F129-INDEX($F$5:$F$146,MATCH(D129,$D$5:$D$146,0))</f>
        <v>0.004780092592592596</v>
      </c>
    </row>
    <row r="130" spans="1:9" ht="15" customHeight="1">
      <c r="A130" s="12">
        <v>126</v>
      </c>
      <c r="B130" s="30" t="s">
        <v>170</v>
      </c>
      <c r="C130" s="30" t="s">
        <v>96</v>
      </c>
      <c r="D130" s="12" t="s">
        <v>88</v>
      </c>
      <c r="E130" s="30" t="s">
        <v>146</v>
      </c>
      <c r="F130" s="40">
        <v>0.02704861111111111</v>
      </c>
      <c r="G130" s="12" t="str">
        <f t="shared" si="6"/>
        <v>6.30/km</v>
      </c>
      <c r="H130" s="13">
        <f t="shared" si="7"/>
        <v>0.011134259259259257</v>
      </c>
      <c r="I130" s="13">
        <f>F130-INDEX($F$5:$F$146,MATCH(D130,$D$5:$D$146,0))</f>
        <v>0.007291666666666665</v>
      </c>
    </row>
    <row r="131" spans="1:9" ht="15" customHeight="1">
      <c r="A131" s="12">
        <v>127</v>
      </c>
      <c r="B131" s="30" t="s">
        <v>260</v>
      </c>
      <c r="C131" s="30" t="s">
        <v>261</v>
      </c>
      <c r="D131" s="12" t="s">
        <v>258</v>
      </c>
      <c r="E131" s="30" t="s">
        <v>62</v>
      </c>
      <c r="F131" s="40">
        <v>0.027256944444444445</v>
      </c>
      <c r="G131" s="12" t="str">
        <f t="shared" si="6"/>
        <v>6.33/km</v>
      </c>
      <c r="H131" s="13">
        <f t="shared" si="7"/>
        <v>0.011342592592592592</v>
      </c>
      <c r="I131" s="13">
        <f>F131-INDEX($F$5:$F$146,MATCH(D131,$D$5:$D$146,0))</f>
        <v>0.0007407407407407467</v>
      </c>
    </row>
    <row r="132" spans="1:9" ht="15" customHeight="1">
      <c r="A132" s="12">
        <v>128</v>
      </c>
      <c r="B132" s="30" t="s">
        <v>262</v>
      </c>
      <c r="C132" s="30" t="s">
        <v>263</v>
      </c>
      <c r="D132" s="12" t="s">
        <v>224</v>
      </c>
      <c r="E132" s="30" t="s">
        <v>27</v>
      </c>
      <c r="F132" s="40">
        <v>0.027430555555555555</v>
      </c>
      <c r="G132" s="12" t="str">
        <f t="shared" si="6"/>
        <v>6.35/km</v>
      </c>
      <c r="H132" s="13">
        <f t="shared" si="7"/>
        <v>0.011516203703703702</v>
      </c>
      <c r="I132" s="13">
        <f>F132-INDEX($F$5:$F$146,MATCH(D132,$D$5:$D$146,0))</f>
        <v>0.002638888888888885</v>
      </c>
    </row>
    <row r="133" spans="1:9" ht="15" customHeight="1">
      <c r="A133" s="12">
        <v>129</v>
      </c>
      <c r="B133" s="30" t="s">
        <v>264</v>
      </c>
      <c r="C133" s="30" t="s">
        <v>265</v>
      </c>
      <c r="D133" s="12" t="s">
        <v>266</v>
      </c>
      <c r="E133" s="30" t="s">
        <v>21</v>
      </c>
      <c r="F133" s="40">
        <v>0.02763888888888889</v>
      </c>
      <c r="G133" s="12" t="str">
        <f t="shared" si="6"/>
        <v>6.38/km</v>
      </c>
      <c r="H133" s="13">
        <f t="shared" si="7"/>
        <v>0.011724537037037037</v>
      </c>
      <c r="I133" s="13">
        <f>F133-INDEX($F$5:$F$146,MATCH(D133,$D$5:$D$146,0))</f>
        <v>0</v>
      </c>
    </row>
    <row r="134" spans="1:9" ht="15" customHeight="1">
      <c r="A134" s="12">
        <v>130</v>
      </c>
      <c r="B134" s="30" t="s">
        <v>267</v>
      </c>
      <c r="C134" s="30" t="s">
        <v>261</v>
      </c>
      <c r="D134" s="12" t="s">
        <v>268</v>
      </c>
      <c r="E134" s="30" t="s">
        <v>59</v>
      </c>
      <c r="F134" s="40">
        <v>0.02943287037037037</v>
      </c>
      <c r="G134" s="12" t="str">
        <f t="shared" si="6"/>
        <v>7.04/km</v>
      </c>
      <c r="H134" s="13">
        <f t="shared" si="7"/>
        <v>0.013518518518518517</v>
      </c>
      <c r="I134" s="13">
        <f>F134-INDEX($F$5:$F$146,MATCH(D134,$D$5:$D$146,0))</f>
        <v>0</v>
      </c>
    </row>
    <row r="135" spans="1:9" ht="15" customHeight="1">
      <c r="A135" s="19">
        <v>131</v>
      </c>
      <c r="B135" s="31" t="s">
        <v>269</v>
      </c>
      <c r="C135" s="31" t="s">
        <v>58</v>
      </c>
      <c r="D135" s="19" t="s">
        <v>101</v>
      </c>
      <c r="E135" s="31" t="s">
        <v>287</v>
      </c>
      <c r="F135" s="41">
        <v>0.030000000000000002</v>
      </c>
      <c r="G135" s="19" t="str">
        <f t="shared" si="6"/>
        <v>7.12/km</v>
      </c>
      <c r="H135" s="20">
        <f t="shared" si="7"/>
        <v>0.01408564814814815</v>
      </c>
      <c r="I135" s="20">
        <f>F135-INDEX($F$5:$F$146,MATCH(D135,$D$5:$D$146,0))</f>
        <v>0.010069444444444447</v>
      </c>
    </row>
    <row r="136" spans="1:9" ht="15" customHeight="1">
      <c r="A136" s="12">
        <v>132</v>
      </c>
      <c r="B136" s="30" t="s">
        <v>270</v>
      </c>
      <c r="C136" s="30" t="s">
        <v>261</v>
      </c>
      <c r="D136" s="12" t="s">
        <v>30</v>
      </c>
      <c r="E136" s="30" t="s">
        <v>35</v>
      </c>
      <c r="F136" s="40">
        <v>0.030162037037037032</v>
      </c>
      <c r="G136" s="12" t="str">
        <f t="shared" si="6"/>
        <v>7.14/km</v>
      </c>
      <c r="H136" s="13">
        <f t="shared" si="7"/>
        <v>0.01424768518518518</v>
      </c>
      <c r="I136" s="13">
        <f>F136-INDEX($F$5:$F$146,MATCH(D136,$D$5:$D$146,0))</f>
        <v>0.013101851851851847</v>
      </c>
    </row>
    <row r="137" spans="1:9" ht="15" customHeight="1">
      <c r="A137" s="12">
        <v>133</v>
      </c>
      <c r="B137" s="30" t="s">
        <v>271</v>
      </c>
      <c r="C137" s="30" t="s">
        <v>272</v>
      </c>
      <c r="D137" s="12" t="s">
        <v>224</v>
      </c>
      <c r="E137" s="30" t="s">
        <v>62</v>
      </c>
      <c r="F137" s="40">
        <v>0.030335648148148143</v>
      </c>
      <c r="G137" s="12" t="str">
        <f t="shared" si="6"/>
        <v>7.17/km</v>
      </c>
      <c r="H137" s="13">
        <f t="shared" si="7"/>
        <v>0.01442129629629629</v>
      </c>
      <c r="I137" s="13">
        <f>F137-INDEX($F$5:$F$146,MATCH(D137,$D$5:$D$146,0))</f>
        <v>0.005543981481481473</v>
      </c>
    </row>
    <row r="138" spans="1:9" ht="15" customHeight="1">
      <c r="A138" s="12">
        <v>134</v>
      </c>
      <c r="B138" s="30" t="s">
        <v>273</v>
      </c>
      <c r="C138" s="30" t="s">
        <v>274</v>
      </c>
      <c r="D138" s="12" t="s">
        <v>266</v>
      </c>
      <c r="E138" s="30" t="s">
        <v>62</v>
      </c>
      <c r="F138" s="40">
        <v>0.030555555555555555</v>
      </c>
      <c r="G138" s="12" t="str">
        <f t="shared" si="6"/>
        <v>7.20/km</v>
      </c>
      <c r="H138" s="13">
        <f t="shared" si="7"/>
        <v>0.014641203703703701</v>
      </c>
      <c r="I138" s="13">
        <f>F138-INDEX($F$5:$F$146,MATCH(D138,$D$5:$D$146,0))</f>
        <v>0.0029166666666666646</v>
      </c>
    </row>
    <row r="139" spans="1:9" ht="15" customHeight="1">
      <c r="A139" s="12">
        <v>135</v>
      </c>
      <c r="B139" s="30" t="s">
        <v>275</v>
      </c>
      <c r="C139" s="30" t="s">
        <v>276</v>
      </c>
      <c r="D139" s="12" t="s">
        <v>171</v>
      </c>
      <c r="E139" s="30" t="s">
        <v>38</v>
      </c>
      <c r="F139" s="40">
        <v>0.03096064814814815</v>
      </c>
      <c r="G139" s="12" t="str">
        <f t="shared" si="6"/>
        <v>7.26/km</v>
      </c>
      <c r="H139" s="13">
        <f t="shared" si="7"/>
        <v>0.015046296296296297</v>
      </c>
      <c r="I139" s="13">
        <f>F139-INDEX($F$5:$F$146,MATCH(D139,$D$5:$D$146,0))</f>
        <v>0.008935185185185192</v>
      </c>
    </row>
    <row r="140" spans="1:9" ht="15" customHeight="1">
      <c r="A140" s="12">
        <v>136</v>
      </c>
      <c r="B140" s="30" t="s">
        <v>277</v>
      </c>
      <c r="C140" s="30" t="s">
        <v>81</v>
      </c>
      <c r="D140" s="12" t="s">
        <v>46</v>
      </c>
      <c r="E140" s="30" t="s">
        <v>21</v>
      </c>
      <c r="F140" s="40">
        <v>0.031689814814814816</v>
      </c>
      <c r="G140" s="12" t="str">
        <f t="shared" si="6"/>
        <v>7.36/km</v>
      </c>
      <c r="H140" s="13">
        <f t="shared" si="7"/>
        <v>0.015775462962962963</v>
      </c>
      <c r="I140" s="13">
        <f>F140-INDEX($F$5:$F$146,MATCH(D140,$D$5:$D$146,0))</f>
        <v>0.01363425925925926</v>
      </c>
    </row>
    <row r="141" spans="1:9" ht="15" customHeight="1">
      <c r="A141" s="12">
        <v>137</v>
      </c>
      <c r="B141" s="30" t="s">
        <v>278</v>
      </c>
      <c r="C141" s="30" t="s">
        <v>279</v>
      </c>
      <c r="D141" s="12" t="s">
        <v>266</v>
      </c>
      <c r="E141" s="30" t="s">
        <v>21</v>
      </c>
      <c r="F141" s="40">
        <v>0.0321875</v>
      </c>
      <c r="G141" s="12" t="str">
        <f t="shared" si="6"/>
        <v>7.44/km</v>
      </c>
      <c r="H141" s="13">
        <f t="shared" si="7"/>
        <v>0.016273148148148148</v>
      </c>
      <c r="I141" s="13">
        <f>F141-INDEX($F$5:$F$146,MATCH(D141,$D$5:$D$146,0))</f>
        <v>0.004548611111111111</v>
      </c>
    </row>
    <row r="142" spans="1:9" ht="15" customHeight="1">
      <c r="A142" s="12">
        <v>138</v>
      </c>
      <c r="B142" s="30" t="s">
        <v>280</v>
      </c>
      <c r="C142" s="30" t="s">
        <v>281</v>
      </c>
      <c r="D142" s="12" t="s">
        <v>224</v>
      </c>
      <c r="E142" s="30" t="s">
        <v>38</v>
      </c>
      <c r="F142" s="40">
        <v>0.03373842592592593</v>
      </c>
      <c r="G142" s="12" t="str">
        <f t="shared" si="6"/>
        <v>8.06/km</v>
      </c>
      <c r="H142" s="13">
        <f t="shared" si="7"/>
        <v>0.017824074074074076</v>
      </c>
      <c r="I142" s="13">
        <f>F142-INDEX($F$5:$F$146,MATCH(D142,$D$5:$D$146,0))</f>
        <v>0.008946759259259258</v>
      </c>
    </row>
    <row r="143" spans="1:9" ht="15" customHeight="1">
      <c r="A143" s="12">
        <v>139</v>
      </c>
      <c r="B143" s="30" t="s">
        <v>282</v>
      </c>
      <c r="C143" s="30" t="s">
        <v>283</v>
      </c>
      <c r="D143" s="12" t="s">
        <v>224</v>
      </c>
      <c r="E143" s="30" t="s">
        <v>38</v>
      </c>
      <c r="F143" s="40">
        <v>0.03375</v>
      </c>
      <c r="G143" s="12" t="str">
        <f t="shared" si="6"/>
        <v>8.06/km</v>
      </c>
      <c r="H143" s="13">
        <f t="shared" si="7"/>
        <v>0.01783564814814815</v>
      </c>
      <c r="I143" s="13">
        <f>F143-INDEX($F$5:$F$146,MATCH(D143,$D$5:$D$146,0))</f>
        <v>0.008958333333333332</v>
      </c>
    </row>
    <row r="144" spans="1:9" ht="15" customHeight="1">
      <c r="A144" s="12">
        <v>140</v>
      </c>
      <c r="B144" s="30" t="s">
        <v>284</v>
      </c>
      <c r="C144" s="30" t="s">
        <v>285</v>
      </c>
      <c r="D144" s="12" t="s">
        <v>20</v>
      </c>
      <c r="E144" s="30" t="s">
        <v>59</v>
      </c>
      <c r="F144" s="40">
        <v>0.03375</v>
      </c>
      <c r="G144" s="12" t="str">
        <f t="shared" si="6"/>
        <v>8.06/km</v>
      </c>
      <c r="H144" s="13">
        <f t="shared" si="7"/>
        <v>0.01783564814814815</v>
      </c>
      <c r="I144" s="13">
        <f>F144-INDEX($F$5:$F$146,MATCH(D144,$D$5:$D$146,0))</f>
        <v>0.01744212962962963</v>
      </c>
    </row>
    <row r="145" spans="1:9" ht="15" customHeight="1">
      <c r="A145" s="12">
        <v>141</v>
      </c>
      <c r="B145" s="30" t="s">
        <v>213</v>
      </c>
      <c r="C145" s="30" t="s">
        <v>51</v>
      </c>
      <c r="D145" s="12" t="s">
        <v>88</v>
      </c>
      <c r="E145" s="30" t="s">
        <v>35</v>
      </c>
      <c r="F145" s="40">
        <v>0.03466435185185185</v>
      </c>
      <c r="G145" s="12" t="str">
        <f t="shared" si="6"/>
        <v>8.19/km</v>
      </c>
      <c r="H145" s="13">
        <f t="shared" si="7"/>
        <v>0.018749999999999996</v>
      </c>
      <c r="I145" s="13">
        <f>F145-INDEX($F$5:$F$146,MATCH(D145,$D$5:$D$146,0))</f>
        <v>0.014907407407407404</v>
      </c>
    </row>
    <row r="146" spans="1:9" ht="15" customHeight="1">
      <c r="A146" s="42">
        <v>142</v>
      </c>
      <c r="B146" s="43" t="s">
        <v>286</v>
      </c>
      <c r="C146" s="43" t="s">
        <v>165</v>
      </c>
      <c r="D146" s="42" t="s">
        <v>88</v>
      </c>
      <c r="E146" s="43" t="s">
        <v>287</v>
      </c>
      <c r="F146" s="44">
        <v>0.0390625</v>
      </c>
      <c r="G146" s="42" t="str">
        <f t="shared" si="6"/>
        <v>9.23/km</v>
      </c>
      <c r="H146" s="45">
        <f t="shared" si="7"/>
        <v>0.023148148148148147</v>
      </c>
      <c r="I146" s="45">
        <f>F146-INDEX($F$5:$F$146,MATCH(D146,$D$5:$D$146,0))</f>
        <v>0.019305555555555555</v>
      </c>
    </row>
  </sheetData>
  <sheetProtection/>
  <autoFilter ref="A4:I14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Morolo a Lume di Candela</v>
      </c>
      <c r="B1" s="36"/>
      <c r="C1" s="37"/>
    </row>
    <row r="2" spans="1:3" ht="24" customHeight="1">
      <c r="A2" s="33" t="str">
        <f>Individuale!A2</f>
        <v>7ª edizione</v>
      </c>
      <c r="B2" s="33"/>
      <c r="C2" s="33"/>
    </row>
    <row r="3" spans="1:3" ht="24" customHeight="1">
      <c r="A3" s="38" t="str">
        <f>Individuale!A3</f>
        <v>Morolo (FR) Italia - Venerdì 12/08/2016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35</v>
      </c>
      <c r="C5" s="46">
        <v>20</v>
      </c>
    </row>
    <row r="6" spans="1:3" ht="15" customHeight="1">
      <c r="A6" s="21">
        <v>2</v>
      </c>
      <c r="B6" s="22" t="s">
        <v>59</v>
      </c>
      <c r="C6" s="47">
        <v>14</v>
      </c>
    </row>
    <row r="7" spans="1:3" ht="15" customHeight="1">
      <c r="A7" s="21">
        <v>3</v>
      </c>
      <c r="B7" s="22" t="s">
        <v>62</v>
      </c>
      <c r="C7" s="47">
        <v>12</v>
      </c>
    </row>
    <row r="8" spans="1:3" ht="15" customHeight="1">
      <c r="A8" s="21">
        <v>4</v>
      </c>
      <c r="B8" s="22" t="s">
        <v>21</v>
      </c>
      <c r="C8" s="47">
        <v>10</v>
      </c>
    </row>
    <row r="9" spans="1:3" ht="15" customHeight="1">
      <c r="A9" s="27">
        <v>5</v>
      </c>
      <c r="B9" s="28" t="s">
        <v>287</v>
      </c>
      <c r="C9" s="49">
        <v>10</v>
      </c>
    </row>
    <row r="10" spans="1:3" ht="15" customHeight="1">
      <c r="A10" s="21">
        <v>6</v>
      </c>
      <c r="B10" s="22" t="s">
        <v>41</v>
      </c>
      <c r="C10" s="47">
        <v>9</v>
      </c>
    </row>
    <row r="11" spans="1:3" ht="15" customHeight="1">
      <c r="A11" s="21">
        <v>7</v>
      </c>
      <c r="B11" s="22" t="s">
        <v>105</v>
      </c>
      <c r="C11" s="47">
        <v>9</v>
      </c>
    </row>
    <row r="12" spans="1:3" ht="15" customHeight="1">
      <c r="A12" s="21">
        <v>8</v>
      </c>
      <c r="B12" s="22" t="s">
        <v>38</v>
      </c>
      <c r="C12" s="47">
        <v>7</v>
      </c>
    </row>
    <row r="13" spans="1:3" ht="15" customHeight="1">
      <c r="A13" s="21">
        <v>9</v>
      </c>
      <c r="B13" s="22" t="s">
        <v>27</v>
      </c>
      <c r="C13" s="47">
        <v>7</v>
      </c>
    </row>
    <row r="14" spans="1:3" ht="15" customHeight="1">
      <c r="A14" s="21">
        <v>10</v>
      </c>
      <c r="B14" s="22" t="s">
        <v>17</v>
      </c>
      <c r="C14" s="47">
        <v>3</v>
      </c>
    </row>
    <row r="15" spans="1:3" ht="15" customHeight="1">
      <c r="A15" s="21">
        <v>11</v>
      </c>
      <c r="B15" s="22" t="s">
        <v>174</v>
      </c>
      <c r="C15" s="47">
        <v>3</v>
      </c>
    </row>
    <row r="16" spans="1:3" ht="15" customHeight="1">
      <c r="A16" s="21">
        <v>12</v>
      </c>
      <c r="B16" s="22" t="s">
        <v>43</v>
      </c>
      <c r="C16" s="47">
        <v>3</v>
      </c>
    </row>
    <row r="17" spans="1:3" ht="15" customHeight="1">
      <c r="A17" s="21">
        <v>13</v>
      </c>
      <c r="B17" s="22" t="s">
        <v>52</v>
      </c>
      <c r="C17" s="47">
        <v>2</v>
      </c>
    </row>
    <row r="18" spans="1:3" ht="15" customHeight="1">
      <c r="A18" s="21">
        <v>14</v>
      </c>
      <c r="B18" s="22" t="s">
        <v>49</v>
      </c>
      <c r="C18" s="47">
        <v>2</v>
      </c>
    </row>
    <row r="19" spans="1:3" ht="15" customHeight="1">
      <c r="A19" s="21">
        <v>15</v>
      </c>
      <c r="B19" s="22" t="s">
        <v>151</v>
      </c>
      <c r="C19" s="47">
        <v>2</v>
      </c>
    </row>
    <row r="20" spans="1:3" ht="15" customHeight="1">
      <c r="A20" s="21">
        <v>16</v>
      </c>
      <c r="B20" s="22" t="s">
        <v>134</v>
      </c>
      <c r="C20" s="47">
        <v>2</v>
      </c>
    </row>
    <row r="21" spans="1:3" ht="15" customHeight="1">
      <c r="A21" s="21">
        <v>17</v>
      </c>
      <c r="B21" s="22" t="s">
        <v>146</v>
      </c>
      <c r="C21" s="47">
        <v>2</v>
      </c>
    </row>
    <row r="22" spans="1:3" ht="15" customHeight="1">
      <c r="A22" s="21">
        <v>18</v>
      </c>
      <c r="B22" s="22" t="s">
        <v>64</v>
      </c>
      <c r="C22" s="47">
        <v>2</v>
      </c>
    </row>
    <row r="23" spans="1:3" ht="15" customHeight="1">
      <c r="A23" s="21">
        <v>19</v>
      </c>
      <c r="B23" s="22" t="s">
        <v>89</v>
      </c>
      <c r="C23" s="47">
        <v>2</v>
      </c>
    </row>
    <row r="24" spans="1:3" ht="15" customHeight="1">
      <c r="A24" s="21">
        <v>20</v>
      </c>
      <c r="B24" s="22" t="s">
        <v>107</v>
      </c>
      <c r="C24" s="47">
        <v>1</v>
      </c>
    </row>
    <row r="25" spans="1:3" ht="15" customHeight="1">
      <c r="A25" s="21">
        <v>21</v>
      </c>
      <c r="B25" s="22" t="s">
        <v>69</v>
      </c>
      <c r="C25" s="47">
        <v>1</v>
      </c>
    </row>
    <row r="26" spans="1:3" ht="15" customHeight="1">
      <c r="A26" s="21">
        <v>22</v>
      </c>
      <c r="B26" s="22" t="s">
        <v>24</v>
      </c>
      <c r="C26" s="47">
        <v>1</v>
      </c>
    </row>
    <row r="27" spans="1:3" ht="15" customHeight="1">
      <c r="A27" s="21">
        <v>23</v>
      </c>
      <c r="B27" s="22" t="s">
        <v>237</v>
      </c>
      <c r="C27" s="47">
        <v>1</v>
      </c>
    </row>
    <row r="28" spans="1:3" ht="15" customHeight="1">
      <c r="A28" s="21">
        <v>24</v>
      </c>
      <c r="B28" s="22" t="s">
        <v>244</v>
      </c>
      <c r="C28" s="47">
        <v>1</v>
      </c>
    </row>
    <row r="29" spans="1:3" ht="15" customHeight="1">
      <c r="A29" s="21">
        <v>25</v>
      </c>
      <c r="B29" s="22" t="s">
        <v>111</v>
      </c>
      <c r="C29" s="47">
        <v>1</v>
      </c>
    </row>
    <row r="30" spans="1:3" ht="15" customHeight="1">
      <c r="A30" s="21">
        <v>26</v>
      </c>
      <c r="B30" s="22" t="s">
        <v>141</v>
      </c>
      <c r="C30" s="47">
        <v>1</v>
      </c>
    </row>
    <row r="31" spans="1:3" ht="15" customHeight="1">
      <c r="A31" s="21">
        <v>27</v>
      </c>
      <c r="B31" s="22" t="s">
        <v>227</v>
      </c>
      <c r="C31" s="47">
        <v>1</v>
      </c>
    </row>
    <row r="32" spans="1:3" ht="15" customHeight="1">
      <c r="A32" s="21">
        <v>28</v>
      </c>
      <c r="B32" s="22" t="s">
        <v>185</v>
      </c>
      <c r="C32" s="47">
        <v>1</v>
      </c>
    </row>
    <row r="33" spans="1:3" ht="15" customHeight="1">
      <c r="A33" s="21">
        <v>29</v>
      </c>
      <c r="B33" s="22" t="s">
        <v>161</v>
      </c>
      <c r="C33" s="47">
        <v>1</v>
      </c>
    </row>
    <row r="34" spans="1:3" ht="15" customHeight="1">
      <c r="A34" s="21">
        <v>30</v>
      </c>
      <c r="B34" s="22" t="s">
        <v>160</v>
      </c>
      <c r="C34" s="47">
        <v>1</v>
      </c>
    </row>
    <row r="35" spans="1:3" ht="15" customHeight="1">
      <c r="A35" s="21">
        <v>31</v>
      </c>
      <c r="B35" s="22" t="s">
        <v>241</v>
      </c>
      <c r="C35" s="47">
        <v>1</v>
      </c>
    </row>
    <row r="36" spans="1:3" ht="15" customHeight="1">
      <c r="A36" s="21">
        <v>32</v>
      </c>
      <c r="B36" s="22" t="s">
        <v>103</v>
      </c>
      <c r="C36" s="47">
        <v>1</v>
      </c>
    </row>
    <row r="37" spans="1:3" ht="15" customHeight="1">
      <c r="A37" s="21">
        <v>33</v>
      </c>
      <c r="B37" s="22" t="s">
        <v>31</v>
      </c>
      <c r="C37" s="47">
        <v>1</v>
      </c>
    </row>
    <row r="38" spans="1:3" ht="15" customHeight="1">
      <c r="A38" s="21">
        <v>34</v>
      </c>
      <c r="B38" s="22" t="s">
        <v>76</v>
      </c>
      <c r="C38" s="47">
        <v>1</v>
      </c>
    </row>
    <row r="39" spans="1:3" ht="15" customHeight="1">
      <c r="A39" s="21">
        <v>35</v>
      </c>
      <c r="B39" s="22" t="s">
        <v>210</v>
      </c>
      <c r="C39" s="47">
        <v>1</v>
      </c>
    </row>
    <row r="40" spans="1:3" ht="15" customHeight="1">
      <c r="A40" s="21">
        <v>36</v>
      </c>
      <c r="B40" s="22" t="s">
        <v>14</v>
      </c>
      <c r="C40" s="47">
        <v>1</v>
      </c>
    </row>
    <row r="41" spans="1:3" ht="15" customHeight="1">
      <c r="A41" s="21">
        <v>37</v>
      </c>
      <c r="B41" s="22" t="s">
        <v>172</v>
      </c>
      <c r="C41" s="47">
        <v>1</v>
      </c>
    </row>
    <row r="42" spans="1:3" ht="15" customHeight="1">
      <c r="A42" s="21">
        <v>38</v>
      </c>
      <c r="B42" s="22" t="s">
        <v>72</v>
      </c>
      <c r="C42" s="47">
        <v>1</v>
      </c>
    </row>
    <row r="43" spans="1:3" ht="15" customHeight="1">
      <c r="A43" s="21">
        <v>39</v>
      </c>
      <c r="B43" s="22" t="s">
        <v>154</v>
      </c>
      <c r="C43" s="47">
        <v>1</v>
      </c>
    </row>
    <row r="44" spans="1:3" ht="15" customHeight="1">
      <c r="A44" s="23">
        <v>40</v>
      </c>
      <c r="B44" s="24" t="s">
        <v>193</v>
      </c>
      <c r="C44" s="48">
        <v>1</v>
      </c>
    </row>
    <row r="45" ht="12.75">
      <c r="C45" s="2">
        <f>SUM(C5:C44)</f>
        <v>142</v>
      </c>
    </row>
  </sheetData>
  <sheetProtection/>
  <autoFilter ref="A4:C5">
    <sortState ref="A5:C45">
      <sortCondition descending="1" sortBy="value" ref="C5:C4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2016-09-03T12:38:52Z</dcterms:modified>
  <cp:category/>
  <cp:version/>
  <cp:contentType/>
  <cp:contentStatus/>
</cp:coreProperties>
</file>