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'Individuale'!$A$4:$I$170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<sst xmlns="http://schemas.openxmlformats.org/spreadsheetml/2006/main" count="903" uniqueCount="522">
  <si>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</si>
  <si>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</si>
  <si>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</si>
  <si>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</si>
  <si>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</si>
  <si>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</si>
  <si>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</si>
  <si>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</si>
  <si>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</si>
  <si>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</si>
  <si>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</si>
  <si>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</si>
  <si>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</si>
  <si>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</si>
  <si>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</si>
  <si>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</si>
  <si>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</si>
  <si>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</si>
  <si>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</si>
  <si>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</si>
  <si>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</si>
  <si>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</si>
  <si>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</si>
  <si>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</si>
  <si>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</si>
  <si>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</si>
  <si>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</si>
  <si>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</si>
  <si>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</si>
  <si>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</si>
  <si>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</si>
  <si>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</si>
  <si>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</si>
  <si>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</si>
  <si>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</si>
  <si>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</si>
  <si>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</si>
  <si>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</si>
  <si>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</si>
  <si>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</si>
  <si>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</si>
  <si>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</si>
  <si>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</si>
  <si>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</si>
  <si>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</si>
  <si>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</si>
  <si>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</si>
  <si>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</si>
  <si>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</si>
  <si>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</si>
  <si>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</si>
  <si>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</si>
  <si>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</si>
  <si>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</si>
  <si>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</si>
  <si>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</si>
  <si>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</si>
  <si>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</si>
  <si>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</si>
  <si>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</si>
  <si>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</si>
  <si>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</si>
  <si>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</si>
  <si>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</si>
  <si>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</si>
  <si>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</si>
  <si>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</si>
  <si>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</si>
  <si>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</si>
  <si>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</si>
  <si>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</si>
  <si>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</si>
  <si>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</si>
  <si>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</si>
  <si>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</si>
  <si>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</si>
  <si>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</si>
  <si>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</si>
  <si>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</si>
  <si>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</si>
  <si>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</si>
  <si>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</si>
  <si>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</si>
  <si>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</si>
  <si>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</si>
  <si>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</si>
  <si>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</si>
  <si>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</si>
  <si>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</si>
  <si>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</si>
  <si>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</si>
  <si>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</si>
  <si>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</si>
  <si>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</si>
  <si>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</si>
  <si>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</si>
  <si>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</si>
  <si>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</si>
  <si>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</si>
  <si>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</si>
  <si>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</si>
  <si>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</si>
  <si>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</si>
  <si>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</si>
  <si>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</si>
  <si>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</si>
  <si>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</si>
  <si>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</si>
  <si>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</si>
  <si>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</si>
  <si>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</si>
  <si>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</si>
  <si>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</si>
  <si>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</si>
  <si>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</si>
  <si>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</si>
  <si>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</si>
  <si>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</si>
  <si>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</si>
  <si>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</si>
  <si>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</si>
  <si>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</si>
  <si>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</si>
  <si>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</si>
  <si>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</si>
  <si>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</si>
  <si>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</si>
  <si>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</si>
  <si>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</si>
  <si>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</si>
  <si>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</si>
  <si>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</si>
  <si>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</si>
  <si>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</si>
  <si>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</si>
  <si>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</si>
  <si>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</si>
  <si>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</si>
  <si>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</si>
  <si>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</si>
  <si>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</si>
  <si>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</si>
  <si>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</si>
  <si>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</si>
  <si>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</si>
  <si>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</si>
  <si>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</si>
  <si>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</si>
  <si>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</si>
  <si>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</si>
  <si>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</si>
  <si>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</si>
  <si>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</si>
  <si>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</si>
  <si>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</si>
  <si>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</si>
  <si>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</si>
  <si>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</si>
  <si>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ALESSANDRO</t>
  </si>
  <si>
    <t>MAURO</t>
  </si>
  <si>
    <t>MASSIMO</t>
  </si>
  <si>
    <t>GIOVANNI</t>
  </si>
  <si>
    <t>MARCO</t>
  </si>
  <si>
    <t>ANDREA</t>
  </si>
  <si>
    <t>DANIELE</t>
  </si>
  <si>
    <t>FRANCESCO</t>
  </si>
  <si>
    <t>FABIO</t>
  </si>
  <si>
    <t>LUIGI</t>
  </si>
  <si>
    <t>PAOLO</t>
  </si>
  <si>
    <t>STEFANO</t>
  </si>
  <si>
    <t>FRANCO</t>
  </si>
  <si>
    <t>FEDERICO</t>
  </si>
  <si>
    <t>LUCA</t>
  </si>
  <si>
    <t>ALBERTO</t>
  </si>
  <si>
    <t>ROMANO</t>
  </si>
  <si>
    <t>GIUSEPPE</t>
  </si>
  <si>
    <t>MAURIZIO</t>
  </si>
  <si>
    <t>ANTONIO</t>
  </si>
  <si>
    <t>SALVATORE</t>
  </si>
  <si>
    <t>DOMENICO</t>
  </si>
  <si>
    <t>SERGIO</t>
  </si>
  <si>
    <t>CLAUDIO</t>
  </si>
  <si>
    <t>ROBERTO</t>
  </si>
  <si>
    <t>GIANLUCA</t>
  </si>
  <si>
    <t>CARLO</t>
  </si>
  <si>
    <t>FRANCESCA</t>
  </si>
  <si>
    <t>FABRIZIO</t>
  </si>
  <si>
    <t>MASSIMILIANO</t>
  </si>
  <si>
    <t>MATTEO</t>
  </si>
  <si>
    <t>ENRICO</t>
  </si>
  <si>
    <t>PASQUALE</t>
  </si>
  <si>
    <t>GIORGIO</t>
  </si>
  <si>
    <t>ANNA</t>
  </si>
  <si>
    <t>RUNCARD</t>
  </si>
  <si>
    <t>ANGELO</t>
  </si>
  <si>
    <t>BARBARA</t>
  </si>
  <si>
    <t>MARIO</t>
  </si>
  <si>
    <t>CLAUDIA</t>
  </si>
  <si>
    <t>FEDERICA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</si>
  <si>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</si>
  <si>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</si>
  <si>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</si>
  <si>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</si>
  <si>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</si>
  <si>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</si>
  <si>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</si>
  <si>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</si>
  <si>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</si>
  <si>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</si>
  <si>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</si>
  <si>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</si>
  <si>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</si>
  <si>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</si>
  <si>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</si>
  <si>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</si>
  <si>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</si>
  <si>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</si>
  <si>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</si>
  <si>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</si>
  <si>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VALERIO</t>
  </si>
  <si>
    <t>FELICE</t>
  </si>
  <si>
    <t>PARISI</t>
  </si>
  <si>
    <t>DANILO</t>
  </si>
  <si>
    <t>NICOLA</t>
  </si>
  <si>
    <t>A.S.D. PODISTICA SOLIDARIETA'</t>
  </si>
  <si>
    <t>WALTER</t>
  </si>
  <si>
    <t>DE SANTIS</t>
  </si>
  <si>
    <t>CARLA</t>
  </si>
  <si>
    <t>PIETRO</t>
  </si>
  <si>
    <t>GIOVANNA</t>
  </si>
  <si>
    <t>RICCI</t>
  </si>
  <si>
    <t>MORETTI</t>
  </si>
  <si>
    <t>ROBERTA</t>
  </si>
  <si>
    <t>ADRIANO</t>
  </si>
  <si>
    <t>GIANCARLO</t>
  </si>
  <si>
    <t>TIVOLI MARATHON</t>
  </si>
  <si>
    <t>TIZIANA</t>
  </si>
  <si>
    <t>PETRUCCI</t>
  </si>
  <si>
    <t>LOREDANA</t>
  </si>
  <si>
    <t>MARGHERITA</t>
  </si>
  <si>
    <t>ALESSANDRA</t>
  </si>
  <si>
    <t>PAPA</t>
  </si>
  <si>
    <t>DE ANGELIS</t>
  </si>
  <si>
    <t>ANNA RITA</t>
  </si>
  <si>
    <t>BIANCHI</t>
  </si>
  <si>
    <t xml:space="preserve"> Domenica 22/10/2017</t>
  </si>
  <si>
    <t>GABRIELLA</t>
  </si>
  <si>
    <t>MARCELLI</t>
  </si>
  <si>
    <t>ATTILIO</t>
  </si>
  <si>
    <t>VENTRE</t>
  </si>
  <si>
    <t>GRAZIOSI</t>
  </si>
  <si>
    <t>BALZANO</t>
  </si>
  <si>
    <t>BOLDRINI</t>
  </si>
  <si>
    <t>FORTUNATO</t>
  </si>
  <si>
    <t>GIULIANI</t>
  </si>
  <si>
    <t>ETTORE</t>
  </si>
  <si>
    <t>SM45</t>
  </si>
  <si>
    <t>SM40</t>
  </si>
  <si>
    <t>SM35</t>
  </si>
  <si>
    <t>SF45</t>
  </si>
  <si>
    <t>SM50</t>
  </si>
  <si>
    <t>PLANET SPORT RUNNING</t>
  </si>
  <si>
    <t>SM55</t>
  </si>
  <si>
    <t>LAURENTI</t>
  </si>
  <si>
    <t>SF35</t>
  </si>
  <si>
    <t>PENTANGELO</t>
  </si>
  <si>
    <t>SM65</t>
  </si>
  <si>
    <t>BITONTO SPORTIVA</t>
  </si>
  <si>
    <t>SM60</t>
  </si>
  <si>
    <t>CAVALLI</t>
  </si>
  <si>
    <t>MASCARO</t>
  </si>
  <si>
    <t>EMILIO</t>
  </si>
  <si>
    <t>D'ANGELO</t>
  </si>
  <si>
    <t>PIERGIORGIO</t>
  </si>
  <si>
    <t>SEMPRE DI CORSA TEAM</t>
  </si>
  <si>
    <t>CORSA DEI SANTI</t>
  </si>
  <si>
    <t>SM70</t>
  </si>
  <si>
    <t>SF40</t>
  </si>
  <si>
    <t>ZAPPALA'</t>
  </si>
  <si>
    <t>DANIELA</t>
  </si>
  <si>
    <t>SF50</t>
  </si>
  <si>
    <t>TREBESCHI</t>
  </si>
  <si>
    <t>FRATICELLI</t>
  </si>
  <si>
    <t>CHIARA</t>
  </si>
  <si>
    <t>GIUSEPPINA</t>
  </si>
  <si>
    <t>ESTER</t>
  </si>
  <si>
    <t>SF55</t>
  </si>
  <si>
    <t>IZZO</t>
  </si>
  <si>
    <t>MARTINA</t>
  </si>
  <si>
    <t>MARATHON ROMA CASTELFUSANO</t>
  </si>
  <si>
    <t>SF60</t>
  </si>
  <si>
    <t>D'ALESSIO</t>
  </si>
  <si>
    <t>ALESSIO</t>
  </si>
  <si>
    <t>MALATESTA</t>
  </si>
  <si>
    <t>ANTONINO</t>
  </si>
  <si>
    <t>EUGENIO</t>
  </si>
  <si>
    <t>CACCIAMANI</t>
  </si>
  <si>
    <t>DESSI'</t>
  </si>
  <si>
    <t>SM</t>
  </si>
  <si>
    <t>ACSI CAMPIDOGLIO PALATINO</t>
  </si>
  <si>
    <t>SF</t>
  </si>
  <si>
    <t>BANCARI ROMANI</t>
  </si>
  <si>
    <t>RUNNING CLUB MARATONA DI ROMA</t>
  </si>
  <si>
    <t>OLIMPIA 2004</t>
  </si>
  <si>
    <t>RUNNER TRAINER</t>
  </si>
  <si>
    <t>ATL MONTE MARIO</t>
  </si>
  <si>
    <t>CALCATERRA SPORT</t>
  </si>
  <si>
    <t>FILIPPONI</t>
  </si>
  <si>
    <t>JM</t>
  </si>
  <si>
    <t>PUROSANGUE ATHLETIC</t>
  </si>
  <si>
    <t>DE CHIRICO</t>
  </si>
  <si>
    <t>FREE RUNNERS MOLFETTA</t>
  </si>
  <si>
    <t>RUPP</t>
  </si>
  <si>
    <t>LBMSPORT TEAM</t>
  </si>
  <si>
    <t>CAPPONI</t>
  </si>
  <si>
    <t>VITAMINA RUNNING</t>
  </si>
  <si>
    <t>VILLA GUGLIELMI</t>
  </si>
  <si>
    <t>CARATOZZOLO</t>
  </si>
  <si>
    <t>PETROSINO</t>
  </si>
  <si>
    <t>PIERPAOLO</t>
  </si>
  <si>
    <t>ACQUADELA BOLOGNA</t>
  </si>
  <si>
    <t>CARTA</t>
  </si>
  <si>
    <t>TESTERO</t>
  </si>
  <si>
    <t>ROMATLETICA FOOTWORKS</t>
  </si>
  <si>
    <t>GARGIULO</t>
  </si>
  <si>
    <t>TIBUR RUNNERS</t>
  </si>
  <si>
    <t>DE CARO</t>
  </si>
  <si>
    <t>DE LUCA</t>
  </si>
  <si>
    <t>CHIESA</t>
  </si>
  <si>
    <t>LYCEUM ROMA XIII</t>
  </si>
  <si>
    <t>RENZI</t>
  </si>
  <si>
    <t>CLEMENTI</t>
  </si>
  <si>
    <t>RUNNING EVOLUTION</t>
  </si>
  <si>
    <t>PALAMARA</t>
  </si>
  <si>
    <t>ELISA</t>
  </si>
  <si>
    <t>SPADA</t>
  </si>
  <si>
    <t>IPPOLIFE</t>
  </si>
  <si>
    <t>COLABIANCHI</t>
  </si>
  <si>
    <t>FATTORUSSO</t>
  </si>
  <si>
    <t>PODISTICA PRENESTE</t>
  </si>
  <si>
    <t>SS.LAZIO</t>
  </si>
  <si>
    <t>BENEDETTI</t>
  </si>
  <si>
    <t>PEPE</t>
  </si>
  <si>
    <t>KALI KALASAG</t>
  </si>
  <si>
    <t>DI SABBATO</t>
  </si>
  <si>
    <t>CARACALLA ATLETICA</t>
  </si>
  <si>
    <t>GRECO</t>
  </si>
  <si>
    <t>AS.TRA.</t>
  </si>
  <si>
    <t>TOCCHI</t>
  </si>
  <si>
    <t>VILLA AURELIA</t>
  </si>
  <si>
    <t>JUNA ESTRELLA</t>
  </si>
  <si>
    <t>FRANCISCO JAVIER</t>
  </si>
  <si>
    <t>PERUZZI</t>
  </si>
  <si>
    <t>ASD RUN</t>
  </si>
  <si>
    <t>TADDEI</t>
  </si>
  <si>
    <t>COSTRINI</t>
  </si>
  <si>
    <t>ATZENI</t>
  </si>
  <si>
    <t>AMAT. VILLA PAMPHILI</t>
  </si>
  <si>
    <t>CARA</t>
  </si>
  <si>
    <t>CANTALICE</t>
  </si>
  <si>
    <t>ATLETICA ENI</t>
  </si>
  <si>
    <t>INGRASSIA</t>
  </si>
  <si>
    <t>EMMA</t>
  </si>
  <si>
    <t>AF</t>
  </si>
  <si>
    <t>ACSI ITALIA ATLETICA</t>
  </si>
  <si>
    <t>VIANI</t>
  </si>
  <si>
    <t>BIANCA</t>
  </si>
  <si>
    <t>JF</t>
  </si>
  <si>
    <t>MALANDRINO</t>
  </si>
  <si>
    <t>PAVIA</t>
  </si>
  <si>
    <t>VIVIANA</t>
  </si>
  <si>
    <t>MIRCOLI</t>
  </si>
  <si>
    <t>VILLANI</t>
  </si>
  <si>
    <t>LIBERATLETICA</t>
  </si>
  <si>
    <t>BIZZARRI</t>
  </si>
  <si>
    <t>POMPEI</t>
  </si>
  <si>
    <t>RUNNER'S ACADEMY</t>
  </si>
  <si>
    <t>LUZI</t>
  </si>
  <si>
    <t>MEZZOFONDO CLUB ASCOLI</t>
  </si>
  <si>
    <t>SCULTZ</t>
  </si>
  <si>
    <t>GUALTIERO</t>
  </si>
  <si>
    <t>NASH</t>
  </si>
  <si>
    <t>MESTRE</t>
  </si>
  <si>
    <t>TURRICIANO</t>
  </si>
  <si>
    <t>OLIMPIA EUR</t>
  </si>
  <si>
    <t>POD CIAMPINO</t>
  </si>
  <si>
    <t>LATTANZI</t>
  </si>
  <si>
    <t>VASTA</t>
  </si>
  <si>
    <t>AM</t>
  </si>
  <si>
    <t>ESERCITO&amp;GIOVANI</t>
  </si>
  <si>
    <t>DE LORENSIS</t>
  </si>
  <si>
    <t>PM</t>
  </si>
  <si>
    <t>GALATLETICA DREAM TEAM</t>
  </si>
  <si>
    <t>LA FORGIA</t>
  </si>
  <si>
    <t>LIONETTI</t>
  </si>
  <si>
    <t>TONY</t>
  </si>
  <si>
    <t>MAGIC TRAINING</t>
  </si>
  <si>
    <t>GLORIO</t>
  </si>
  <si>
    <t>GIOVANNI PAOLO</t>
  </si>
  <si>
    <t>CERT</t>
  </si>
  <si>
    <t>DELIGIA</t>
  </si>
  <si>
    <t>CALVANI</t>
  </si>
  <si>
    <t>PITTIGLIO</t>
  </si>
  <si>
    <t>NICOLO'</t>
  </si>
  <si>
    <t>PALLOTTA</t>
  </si>
  <si>
    <t>ROMINA</t>
  </si>
  <si>
    <t>CRUPI</t>
  </si>
  <si>
    <t>FASOLI</t>
  </si>
  <si>
    <t>ALEXIO</t>
  </si>
  <si>
    <t>CAMPO</t>
  </si>
  <si>
    <t>LITAL</t>
  </si>
  <si>
    <t>LEONARDI</t>
  </si>
  <si>
    <t>POD POMEZIA</t>
  </si>
  <si>
    <t>MONNI</t>
  </si>
  <si>
    <t>MONTOTTI</t>
  </si>
  <si>
    <t>BELTRONE</t>
  </si>
  <si>
    <t>TURRIZIANI COLONNA</t>
  </si>
  <si>
    <t>ASCOLI MARCHETTI</t>
  </si>
  <si>
    <t>NARSETE</t>
  </si>
  <si>
    <t>PAGHERA</t>
  </si>
  <si>
    <t>VINCENTI</t>
  </si>
  <si>
    <t>RIZZO</t>
  </si>
  <si>
    <t>PIANO MA ARRIVIAMO</t>
  </si>
  <si>
    <t>CAPONI</t>
  </si>
  <si>
    <t>VILLA DE SANCTIS</t>
  </si>
  <si>
    <t>CARDARELLI</t>
  </si>
  <si>
    <t>MARCELLA</t>
  </si>
  <si>
    <t>D'ELIA</t>
  </si>
  <si>
    <t>SORRENTI</t>
  </si>
  <si>
    <t>GALLI</t>
  </si>
  <si>
    <t>COLANTONIO</t>
  </si>
  <si>
    <t>CASTELLANA</t>
  </si>
  <si>
    <t>LEONE</t>
  </si>
  <si>
    <t>LIVERINI</t>
  </si>
  <si>
    <t>GIORDANA</t>
  </si>
  <si>
    <t>TORELLI</t>
  </si>
  <si>
    <t>GIOVANNI BATTISTA</t>
  </si>
  <si>
    <t>FERDINANDI</t>
  </si>
  <si>
    <t>CESARI</t>
  </si>
  <si>
    <t>MARZIA</t>
  </si>
  <si>
    <t>DE LUCIA</t>
  </si>
  <si>
    <t>RODOLICO</t>
  </si>
  <si>
    <t>MANZO</t>
  </si>
  <si>
    <t>D'AMBROGIO</t>
  </si>
  <si>
    <t>PIGNATARO</t>
  </si>
  <si>
    <t>ZEDDE</t>
  </si>
  <si>
    <t>BORTOLONI</t>
  </si>
  <si>
    <t>PANFILI</t>
  </si>
  <si>
    <t>CAPPELLETTO</t>
  </si>
  <si>
    <t>DI GAETANO</t>
  </si>
  <si>
    <t>GOVERNATORI</t>
  </si>
  <si>
    <t>POLISPORTIVA MONTALTO</t>
  </si>
  <si>
    <t>SANTONI</t>
  </si>
  <si>
    <t>VALTER</t>
  </si>
  <si>
    <t>DEL GIUDICE</t>
  </si>
  <si>
    <t>RAFFAELLI</t>
  </si>
  <si>
    <t>SCAVO 2000</t>
  </si>
  <si>
    <t>DE MATTEIS</t>
  </si>
  <si>
    <t>JUVENIA</t>
  </si>
  <si>
    <t>PANI</t>
  </si>
  <si>
    <t>ATL PALOMBARA</t>
  </si>
  <si>
    <t>LALLI</t>
  </si>
  <si>
    <t>SPINELLI</t>
  </si>
  <si>
    <t>LEPROTTI DI VILLA ADA</t>
  </si>
  <si>
    <t>DI BRACCIO</t>
  </si>
  <si>
    <t>GROTTAROLI</t>
  </si>
  <si>
    <t>ANSELMI</t>
  </si>
  <si>
    <t>PODISTREET MALTEMPO</t>
  </si>
  <si>
    <t>MONTALDI</t>
  </si>
  <si>
    <t>BELLISI</t>
  </si>
  <si>
    <t>SAI</t>
  </si>
  <si>
    <t>ZAAFOURI</t>
  </si>
  <si>
    <t>HEDIA</t>
  </si>
  <si>
    <t>DUCA</t>
  </si>
  <si>
    <t>ANCONA</t>
  </si>
  <si>
    <t>LIPPI</t>
  </si>
  <si>
    <t>PERCUOCO</t>
  </si>
  <si>
    <t>EVANGELISTA</t>
  </si>
  <si>
    <t>POLLONIO</t>
  </si>
  <si>
    <t>FLAVIA</t>
  </si>
  <si>
    <t>BATTISTELLI</t>
  </si>
  <si>
    <t>LIVIANO</t>
  </si>
  <si>
    <t>CIBODDO</t>
  </si>
  <si>
    <t>DI PINO</t>
  </si>
  <si>
    <t>SPURI</t>
  </si>
  <si>
    <t>OMBRETTA</t>
  </si>
  <si>
    <t>LIBRANTI</t>
  </si>
  <si>
    <t>ALIMENTI</t>
  </si>
  <si>
    <t>CANINO</t>
  </si>
  <si>
    <t>DE VIVO</t>
  </si>
  <si>
    <t>SCALA</t>
  </si>
  <si>
    <t>ANTONIETTA</t>
  </si>
  <si>
    <t>MICHETTI</t>
  </si>
  <si>
    <t>DONATELLA</t>
  </si>
  <si>
    <t>MASTROLORENZI</t>
  </si>
  <si>
    <t>MICHELETTI</t>
  </si>
  <si>
    <t>SF65</t>
  </si>
  <si>
    <t>DEL VECCHIO</t>
  </si>
  <si>
    <t>ANGELO RAFFALE</t>
  </si>
  <si>
    <t>PIRAS</t>
  </si>
  <si>
    <t>ROMAGNOLI</t>
  </si>
  <si>
    <t>MESSECA</t>
  </si>
  <si>
    <t>CAPOMAZZA</t>
  </si>
  <si>
    <t>RAPACCIONI</t>
  </si>
  <si>
    <t>ZYLA</t>
  </si>
  <si>
    <t>ARLINDA</t>
  </si>
  <si>
    <t>SPINA</t>
  </si>
  <si>
    <t>FELICIA</t>
  </si>
  <si>
    <t>NIGRO</t>
  </si>
  <si>
    <t>GRAZIOLI</t>
  </si>
  <si>
    <t>FULVIA</t>
  </si>
  <si>
    <t>RODILOS</t>
  </si>
  <si>
    <t>ORNELLA</t>
  </si>
  <si>
    <t>DE ZULIANI</t>
  </si>
  <si>
    <t>CASILLO</t>
  </si>
  <si>
    <t>PAGANO</t>
  </si>
  <si>
    <t>GIACCHINO</t>
  </si>
  <si>
    <t>ANNALISA</t>
  </si>
  <si>
    <t>COFINI</t>
  </si>
  <si>
    <t>Il 3000 di Emilio</t>
  </si>
  <si>
    <t>6ª edizione</t>
  </si>
  <si>
    <t>Stadio delle Terme di Caracalla - Roma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</si>
</sst>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b/>
      <i/>
      <sz val="12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3" fillId="56" borderId="46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/>
    </xf>
    <xf numFmtId="0" fontId="33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54" fillId="57" borderId="48" xfId="0" applyFont="1" applyFill="1" applyBorder="1" applyAlignment="1">
      <alignment horizontal="center" vertical="center"/>
    </xf>
    <xf numFmtId="0" fontId="54" fillId="57" borderId="49" xfId="0" applyFont="1" applyFill="1" applyBorder="1" applyAlignment="1">
      <alignment vertical="center"/>
    </xf>
    <xf numFmtId="0" fontId="54" fillId="57" borderId="50" xfId="0" applyNumberFormat="1" applyFont="1" applyFill="1" applyBorder="1" applyAlignment="1">
      <alignment horizontal="center" vertical="center"/>
    </xf>
    <xf numFmtId="21" fontId="27" fillId="55" borderId="25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7" t="s">
        <v>519</v>
      </c>
      <c r="B1" s="48"/>
      <c r="C1" s="48"/>
      <c r="D1" s="48"/>
      <c r="E1" s="48"/>
      <c r="F1" s="48"/>
      <c r="G1" s="48"/>
      <c r="H1" s="48"/>
      <c r="I1" s="49"/>
    </row>
    <row r="2" spans="1:9" ht="24" customHeight="1">
      <c r="A2" s="50" t="s">
        <v>520</v>
      </c>
      <c r="B2" s="51"/>
      <c r="C2" s="51"/>
      <c r="D2" s="51"/>
      <c r="E2" s="51"/>
      <c r="F2" s="51"/>
      <c r="G2" s="51"/>
      <c r="H2" s="51"/>
      <c r="I2" s="52"/>
    </row>
    <row r="3" spans="1:9" ht="24" customHeight="1">
      <c r="A3" s="30"/>
      <c r="B3" s="13" t="s">
        <v>521</v>
      </c>
      <c r="C3" s="13"/>
      <c r="D3" s="14"/>
      <c r="E3" s="13" t="s">
        <v>245</v>
      </c>
      <c r="F3" s="65"/>
      <c r="G3" s="13"/>
      <c r="H3" s="14" t="s">
        <v>0</v>
      </c>
      <c r="I3" s="15">
        <v>3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59" t="s">
        <v>307</v>
      </c>
      <c r="C5" s="59" t="s">
        <v>172</v>
      </c>
      <c r="D5" s="8" t="s">
        <v>308</v>
      </c>
      <c r="E5" s="59" t="s">
        <v>309</v>
      </c>
      <c r="F5" s="28">
        <v>0.006242361111111112</v>
      </c>
      <c r="G5" s="8" t="str">
        <f aca="true" t="shared" si="0" ref="G5:G36">TEXT(INT((HOUR(F5)*3600+MINUTE(F5)*60+SECOND(F5))/$I$3/60),"0")&amp;"."&amp;TEXT(MOD((HOUR(F5)*3600+MINUTE(F5)*60+SECOND(F5))/$I$3,60),"00")&amp;"/km"</f>
        <v>2.60/km</v>
      </c>
      <c r="H5" s="28">
        <f aca="true" t="shared" si="1" ref="H5:H36">F5-$F$5</f>
        <v>0</v>
      </c>
      <c r="I5" s="9">
        <f>F5-INDEX($F$5:$F$342,MATCH(D5,$D$5:$D$342,0))</f>
        <v>0</v>
      </c>
    </row>
    <row r="6" spans="1:9" s="3" customFormat="1" ht="18" customHeight="1">
      <c r="A6" s="22" t="s">
        <v>13</v>
      </c>
      <c r="B6" s="46" t="s">
        <v>310</v>
      </c>
      <c r="C6" s="46" t="s">
        <v>190</v>
      </c>
      <c r="D6" s="23" t="s">
        <v>298</v>
      </c>
      <c r="E6" s="46" t="s">
        <v>311</v>
      </c>
      <c r="F6" s="29">
        <v>0.006622569444444445</v>
      </c>
      <c r="G6" s="23" t="str">
        <f t="shared" si="0"/>
        <v>3.11/km</v>
      </c>
      <c r="H6" s="29">
        <f t="shared" si="1"/>
        <v>0.0003802083333333331</v>
      </c>
      <c r="I6" s="24">
        <f>F6-INDEX($F$5:$F$342,MATCH(D6,$D$5:$D$342,0))</f>
        <v>0</v>
      </c>
    </row>
    <row r="7" spans="1:9" s="3" customFormat="1" ht="18" customHeight="1">
      <c r="A7" s="22" t="s">
        <v>14</v>
      </c>
      <c r="B7" s="46" t="s">
        <v>312</v>
      </c>
      <c r="C7" s="46" t="s">
        <v>171</v>
      </c>
      <c r="D7" s="23" t="s">
        <v>258</v>
      </c>
      <c r="E7" s="46" t="s">
        <v>313</v>
      </c>
      <c r="F7" s="29">
        <v>0.0066449074074074075</v>
      </c>
      <c r="G7" s="23" t="str">
        <f t="shared" si="0"/>
        <v>3.11/km</v>
      </c>
      <c r="H7" s="29">
        <f t="shared" si="1"/>
        <v>0.0004025462962962958</v>
      </c>
      <c r="I7" s="24">
        <f>F7-INDEX($F$5:$F$342,MATCH(D7,$D$5:$D$342,0))</f>
        <v>0</v>
      </c>
    </row>
    <row r="8" spans="1:9" s="3" customFormat="1" ht="18" customHeight="1">
      <c r="A8" s="22" t="s">
        <v>15</v>
      </c>
      <c r="B8" s="46" t="s">
        <v>314</v>
      </c>
      <c r="C8" s="46" t="s">
        <v>183</v>
      </c>
      <c r="D8" s="23" t="s">
        <v>256</v>
      </c>
      <c r="E8" s="46" t="s">
        <v>315</v>
      </c>
      <c r="F8" s="29">
        <v>0.00668599537037037</v>
      </c>
      <c r="G8" s="23" t="str">
        <f t="shared" si="0"/>
        <v>3.13/km</v>
      </c>
      <c r="H8" s="29">
        <f t="shared" si="1"/>
        <v>0.0004436342592592582</v>
      </c>
      <c r="I8" s="24">
        <f>F8-INDEX($F$5:$F$342,MATCH(D8,$D$5:$D$342,0))</f>
        <v>0</v>
      </c>
    </row>
    <row r="9" spans="1:9" s="3" customFormat="1" ht="18" customHeight="1">
      <c r="A9" s="22" t="s">
        <v>16</v>
      </c>
      <c r="B9" s="46" t="s">
        <v>296</v>
      </c>
      <c r="C9" s="46" t="s">
        <v>162</v>
      </c>
      <c r="D9" s="23" t="s">
        <v>262</v>
      </c>
      <c r="E9" s="46" t="s">
        <v>316</v>
      </c>
      <c r="F9" s="29">
        <v>0.006737037037037037</v>
      </c>
      <c r="G9" s="23" t="str">
        <f t="shared" si="0"/>
        <v>3.14/km</v>
      </c>
      <c r="H9" s="29">
        <f t="shared" si="1"/>
        <v>0.0004946759259259253</v>
      </c>
      <c r="I9" s="24">
        <f>F9-INDEX($F$5:$F$342,MATCH(D9,$D$5:$D$342,0))</f>
        <v>0</v>
      </c>
    </row>
    <row r="10" spans="1:9" s="3" customFormat="1" ht="18" customHeight="1">
      <c r="A10" s="22" t="s">
        <v>17</v>
      </c>
      <c r="B10" s="46" t="s">
        <v>317</v>
      </c>
      <c r="C10" s="46" t="s">
        <v>196</v>
      </c>
      <c r="D10" s="23" t="s">
        <v>258</v>
      </c>
      <c r="E10" s="46" t="s">
        <v>304</v>
      </c>
      <c r="F10" s="29">
        <v>0.006816435185185186</v>
      </c>
      <c r="G10" s="23" t="str">
        <f t="shared" si="0"/>
        <v>3.16/km</v>
      </c>
      <c r="H10" s="29">
        <f t="shared" si="1"/>
        <v>0.0005740740740740741</v>
      </c>
      <c r="I10" s="24">
        <f>F10-INDEX($F$5:$F$342,MATCH(D10,$D$5:$D$342,0))</f>
        <v>0.00017152777777777826</v>
      </c>
    </row>
    <row r="11" spans="1:9" s="3" customFormat="1" ht="18" customHeight="1">
      <c r="A11" s="22" t="s">
        <v>18</v>
      </c>
      <c r="B11" s="46" t="s">
        <v>318</v>
      </c>
      <c r="C11" s="46" t="s">
        <v>319</v>
      </c>
      <c r="D11" s="23" t="s">
        <v>256</v>
      </c>
      <c r="E11" s="46" t="s">
        <v>320</v>
      </c>
      <c r="F11" s="29">
        <v>0.006835185185185185</v>
      </c>
      <c r="G11" s="23" t="str">
        <f t="shared" si="0"/>
        <v>3.17/km</v>
      </c>
      <c r="H11" s="29">
        <f t="shared" si="1"/>
        <v>0.0005928240740740729</v>
      </c>
      <c r="I11" s="24">
        <f>F11-INDEX($F$5:$F$342,MATCH(D11,$D$5:$D$342,0))</f>
        <v>0.00014918981481481467</v>
      </c>
    </row>
    <row r="12" spans="1:9" s="3" customFormat="1" ht="18" customHeight="1">
      <c r="A12" s="22" t="s">
        <v>19</v>
      </c>
      <c r="B12" s="46" t="s">
        <v>321</v>
      </c>
      <c r="C12" s="46" t="s">
        <v>191</v>
      </c>
      <c r="D12" s="23" t="s">
        <v>298</v>
      </c>
      <c r="E12" s="46" t="s">
        <v>313</v>
      </c>
      <c r="F12" s="29">
        <v>0.006888657407407407</v>
      </c>
      <c r="G12" s="23" t="str">
        <f t="shared" si="0"/>
        <v>3.18/km</v>
      </c>
      <c r="H12" s="29">
        <f t="shared" si="1"/>
        <v>0.000646296296296295</v>
      </c>
      <c r="I12" s="24">
        <f>F12-INDEX($F$5:$F$342,MATCH(D12,$D$5:$D$342,0))</f>
        <v>0.0002660879629629619</v>
      </c>
    </row>
    <row r="13" spans="1:9" s="3" customFormat="1" ht="18" customHeight="1">
      <c r="A13" s="22" t="s">
        <v>20</v>
      </c>
      <c r="B13" s="46" t="s">
        <v>322</v>
      </c>
      <c r="C13" s="46" t="s">
        <v>182</v>
      </c>
      <c r="D13" s="23" t="s">
        <v>258</v>
      </c>
      <c r="E13" s="46" t="s">
        <v>323</v>
      </c>
      <c r="F13" s="29">
        <v>0.006984027777777777</v>
      </c>
      <c r="G13" s="23" t="str">
        <f t="shared" si="0"/>
        <v>3.21/km</v>
      </c>
      <c r="H13" s="29">
        <f t="shared" si="1"/>
        <v>0.0007416666666666656</v>
      </c>
      <c r="I13" s="24">
        <f>F13-INDEX($F$5:$F$342,MATCH(D13,$D$5:$D$342,0))</f>
        <v>0.00033912037037036984</v>
      </c>
    </row>
    <row r="14" spans="1:9" s="3" customFormat="1" ht="18" customHeight="1">
      <c r="A14" s="22" t="s">
        <v>21</v>
      </c>
      <c r="B14" s="46" t="s">
        <v>324</v>
      </c>
      <c r="C14" s="46" t="s">
        <v>172</v>
      </c>
      <c r="D14" s="23" t="s">
        <v>298</v>
      </c>
      <c r="E14" s="46" t="s">
        <v>325</v>
      </c>
      <c r="F14" s="29">
        <v>0.007116666666666666</v>
      </c>
      <c r="G14" s="23" t="str">
        <f t="shared" si="0"/>
        <v>3.25/km</v>
      </c>
      <c r="H14" s="29">
        <f t="shared" si="1"/>
        <v>0.0008743055555555544</v>
      </c>
      <c r="I14" s="24">
        <f>F14-INDEX($F$5:$F$342,MATCH(D14,$D$5:$D$342,0))</f>
        <v>0.0004940972222222213</v>
      </c>
    </row>
    <row r="15" spans="1:9" s="3" customFormat="1" ht="18" customHeight="1">
      <c r="A15" s="42" t="s">
        <v>22</v>
      </c>
      <c r="B15" s="61" t="s">
        <v>326</v>
      </c>
      <c r="C15" s="61" t="s">
        <v>177</v>
      </c>
      <c r="D15" s="43" t="s">
        <v>257</v>
      </c>
      <c r="E15" s="61" t="s">
        <v>224</v>
      </c>
      <c r="F15" s="44">
        <v>0.007185416666666666</v>
      </c>
      <c r="G15" s="43" t="str">
        <f t="shared" si="0"/>
        <v>3.27/km</v>
      </c>
      <c r="H15" s="44">
        <f t="shared" si="1"/>
        <v>0.0009430555555555546</v>
      </c>
      <c r="I15" s="45">
        <f>F15-INDEX($F$5:$F$342,MATCH(D15,$D$5:$D$342,0))</f>
        <v>0</v>
      </c>
    </row>
    <row r="16" spans="1:9" s="3" customFormat="1" ht="18" customHeight="1">
      <c r="A16" s="22" t="s">
        <v>23</v>
      </c>
      <c r="B16" s="46" t="s">
        <v>327</v>
      </c>
      <c r="C16" s="46" t="s">
        <v>167</v>
      </c>
      <c r="D16" s="23" t="s">
        <v>257</v>
      </c>
      <c r="E16" s="46" t="s">
        <v>305</v>
      </c>
      <c r="F16" s="29">
        <v>0.007194328703703703</v>
      </c>
      <c r="G16" s="23" t="str">
        <f t="shared" si="0"/>
        <v>3.27/km</v>
      </c>
      <c r="H16" s="29">
        <f t="shared" si="1"/>
        <v>0.0009519675925925911</v>
      </c>
      <c r="I16" s="24">
        <f>F16-INDEX($F$5:$F$342,MATCH(D16,$D$5:$D$342,0))</f>
        <v>8.912037037036441E-06</v>
      </c>
    </row>
    <row r="17" spans="1:9" s="3" customFormat="1" ht="18" customHeight="1">
      <c r="A17" s="22" t="s">
        <v>24</v>
      </c>
      <c r="B17" s="46" t="s">
        <v>328</v>
      </c>
      <c r="C17" s="46" t="s">
        <v>160</v>
      </c>
      <c r="D17" s="23" t="s">
        <v>262</v>
      </c>
      <c r="E17" s="46" t="s">
        <v>329</v>
      </c>
      <c r="F17" s="29">
        <v>0.007218634259259259</v>
      </c>
      <c r="G17" s="23" t="str">
        <f t="shared" si="0"/>
        <v>3.28/km</v>
      </c>
      <c r="H17" s="29">
        <f t="shared" si="1"/>
        <v>0.0009762731481481471</v>
      </c>
      <c r="I17" s="24">
        <f>F17-INDEX($F$5:$F$342,MATCH(D17,$D$5:$D$342,0))</f>
        <v>0.0004815972222222218</v>
      </c>
    </row>
    <row r="18" spans="1:9" s="3" customFormat="1" ht="18" customHeight="1">
      <c r="A18" s="22" t="s">
        <v>25</v>
      </c>
      <c r="B18" s="46" t="s">
        <v>330</v>
      </c>
      <c r="C18" s="46" t="s">
        <v>164</v>
      </c>
      <c r="D18" s="23" t="s">
        <v>298</v>
      </c>
      <c r="E18" s="46" t="s">
        <v>261</v>
      </c>
      <c r="F18" s="29">
        <v>0.0073416666666666665</v>
      </c>
      <c r="G18" s="23" t="str">
        <f t="shared" si="0"/>
        <v>3.31/km</v>
      </c>
      <c r="H18" s="29">
        <f t="shared" si="1"/>
        <v>0.0010993055555555548</v>
      </c>
      <c r="I18" s="24">
        <f>F18-INDEX($F$5:$F$342,MATCH(D18,$D$5:$D$342,0))</f>
        <v>0.0007190972222222217</v>
      </c>
    </row>
    <row r="19" spans="1:9" s="3" customFormat="1" ht="18" customHeight="1">
      <c r="A19" s="22" t="s">
        <v>26</v>
      </c>
      <c r="B19" s="46" t="s">
        <v>331</v>
      </c>
      <c r="C19" s="46" t="s">
        <v>181</v>
      </c>
      <c r="D19" s="23" t="s">
        <v>258</v>
      </c>
      <c r="E19" s="46" t="s">
        <v>315</v>
      </c>
      <c r="F19" s="29">
        <v>0.007351967592592593</v>
      </c>
      <c r="G19" s="23" t="str">
        <f t="shared" si="0"/>
        <v>3.32/km</v>
      </c>
      <c r="H19" s="29">
        <f t="shared" si="1"/>
        <v>0.0011096064814814814</v>
      </c>
      <c r="I19" s="24">
        <f>F19-INDEX($F$5:$F$342,MATCH(D19,$D$5:$D$342,0))</f>
        <v>0.0007070601851851856</v>
      </c>
    </row>
    <row r="20" spans="1:9" s="3" customFormat="1" ht="18" customHeight="1">
      <c r="A20" s="22" t="s">
        <v>27</v>
      </c>
      <c r="B20" s="46" t="s">
        <v>254</v>
      </c>
      <c r="C20" s="46" t="s">
        <v>194</v>
      </c>
      <c r="D20" s="23" t="s">
        <v>262</v>
      </c>
      <c r="E20" s="46" t="s">
        <v>332</v>
      </c>
      <c r="F20" s="29">
        <v>0.007369675925925926</v>
      </c>
      <c r="G20" s="23" t="str">
        <f t="shared" si="0"/>
        <v>3.32/km</v>
      </c>
      <c r="H20" s="29">
        <f t="shared" si="1"/>
        <v>0.0011273148148148145</v>
      </c>
      <c r="I20" s="24">
        <f>F20-INDEX($F$5:$F$342,MATCH(D20,$D$5:$D$342,0))</f>
        <v>0.0006326388888888892</v>
      </c>
    </row>
    <row r="21" spans="1:9" ht="18" customHeight="1">
      <c r="A21" s="22" t="s">
        <v>28</v>
      </c>
      <c r="B21" s="46" t="s">
        <v>333</v>
      </c>
      <c r="C21" s="46" t="s">
        <v>334</v>
      </c>
      <c r="D21" s="23" t="s">
        <v>264</v>
      </c>
      <c r="E21" s="46" t="s">
        <v>299</v>
      </c>
      <c r="F21" s="29">
        <v>0.007375231481481482</v>
      </c>
      <c r="G21" s="23" t="str">
        <f t="shared" si="0"/>
        <v>3.32/km</v>
      </c>
      <c r="H21" s="29">
        <f t="shared" si="1"/>
        <v>0.00113287037037037</v>
      </c>
      <c r="I21" s="24">
        <f>F21-INDEX($F$5:$F$342,MATCH(D21,$D$5:$D$342,0))</f>
        <v>0</v>
      </c>
    </row>
    <row r="22" spans="1:9" ht="18" customHeight="1">
      <c r="A22" s="22" t="s">
        <v>29</v>
      </c>
      <c r="B22" s="46" t="s">
        <v>335</v>
      </c>
      <c r="C22" s="46" t="s">
        <v>182</v>
      </c>
      <c r="D22" s="23" t="s">
        <v>298</v>
      </c>
      <c r="E22" s="46" t="s">
        <v>336</v>
      </c>
      <c r="F22" s="29">
        <v>0.0074940972222222214</v>
      </c>
      <c r="G22" s="23" t="str">
        <f t="shared" si="0"/>
        <v>3.36/km</v>
      </c>
      <c r="H22" s="29">
        <f t="shared" si="1"/>
        <v>0.0012517361111111097</v>
      </c>
      <c r="I22" s="24">
        <f>F22-INDEX($F$5:$F$342,MATCH(D22,$D$5:$D$342,0))</f>
        <v>0.0008715277777777766</v>
      </c>
    </row>
    <row r="23" spans="1:9" ht="18" customHeight="1">
      <c r="A23" s="22" t="s">
        <v>30</v>
      </c>
      <c r="B23" s="46" t="s">
        <v>337</v>
      </c>
      <c r="C23" s="46" t="s">
        <v>196</v>
      </c>
      <c r="D23" s="23" t="s">
        <v>260</v>
      </c>
      <c r="E23" s="46" t="s">
        <v>306</v>
      </c>
      <c r="F23" s="29">
        <v>0.0075442129629629635</v>
      </c>
      <c r="G23" s="23" t="str">
        <f t="shared" si="0"/>
        <v>3.37/km</v>
      </c>
      <c r="H23" s="29">
        <f t="shared" si="1"/>
        <v>0.0013018518518518518</v>
      </c>
      <c r="I23" s="24">
        <f>F23-INDEX($F$5:$F$342,MATCH(D23,$D$5:$D$342,0))</f>
        <v>0</v>
      </c>
    </row>
    <row r="24" spans="1:9" ht="18" customHeight="1">
      <c r="A24" s="22" t="s">
        <v>31</v>
      </c>
      <c r="B24" s="46" t="s">
        <v>263</v>
      </c>
      <c r="C24" s="46" t="s">
        <v>228</v>
      </c>
      <c r="D24" s="23" t="s">
        <v>256</v>
      </c>
      <c r="E24" s="46" t="s">
        <v>315</v>
      </c>
      <c r="F24" s="29">
        <v>0.007544444444444445</v>
      </c>
      <c r="G24" s="23" t="str">
        <f t="shared" si="0"/>
        <v>3.37/km</v>
      </c>
      <c r="H24" s="29">
        <f t="shared" si="1"/>
        <v>0.001302083333333333</v>
      </c>
      <c r="I24" s="24">
        <f>F24-INDEX($F$5:$F$342,MATCH(D24,$D$5:$D$342,0))</f>
        <v>0.0008584490740740748</v>
      </c>
    </row>
    <row r="25" spans="1:9" ht="18" customHeight="1">
      <c r="A25" s="22" t="s">
        <v>32</v>
      </c>
      <c r="B25" s="46" t="s">
        <v>338</v>
      </c>
      <c r="C25" s="46" t="s">
        <v>176</v>
      </c>
      <c r="D25" s="23" t="s">
        <v>257</v>
      </c>
      <c r="E25" s="46" t="s">
        <v>339</v>
      </c>
      <c r="F25" s="29">
        <v>0.0075481481481481484</v>
      </c>
      <c r="G25" s="23" t="str">
        <f t="shared" si="0"/>
        <v>3.37/km</v>
      </c>
      <c r="H25" s="29">
        <f t="shared" si="1"/>
        <v>0.0013057870370370367</v>
      </c>
      <c r="I25" s="24">
        <f>F25-INDEX($F$5:$F$342,MATCH(D25,$D$5:$D$342,0))</f>
        <v>0.0003627314814814821</v>
      </c>
    </row>
    <row r="26" spans="1:9" ht="18" customHeight="1">
      <c r="A26" s="22" t="s">
        <v>33</v>
      </c>
      <c r="B26" s="46" t="s">
        <v>244</v>
      </c>
      <c r="C26" s="46" t="s">
        <v>160</v>
      </c>
      <c r="D26" s="23" t="s">
        <v>256</v>
      </c>
      <c r="E26" s="46" t="s">
        <v>340</v>
      </c>
      <c r="F26" s="29">
        <v>0.007563888888888888</v>
      </c>
      <c r="G26" s="23" t="str">
        <f t="shared" si="0"/>
        <v>3.38/km</v>
      </c>
      <c r="H26" s="29">
        <f t="shared" si="1"/>
        <v>0.0013215277777777765</v>
      </c>
      <c r="I26" s="24">
        <f>F26-INDEX($F$5:$F$342,MATCH(D26,$D$5:$D$342,0))</f>
        <v>0.0008778935185185183</v>
      </c>
    </row>
    <row r="27" spans="1:9" ht="18" customHeight="1">
      <c r="A27" s="22" t="s">
        <v>34</v>
      </c>
      <c r="B27" s="46" t="s">
        <v>341</v>
      </c>
      <c r="C27" s="46" t="s">
        <v>158</v>
      </c>
      <c r="D27" s="23" t="s">
        <v>260</v>
      </c>
      <c r="E27" s="46" t="s">
        <v>306</v>
      </c>
      <c r="F27" s="29">
        <v>0.007576851851851851</v>
      </c>
      <c r="G27" s="23" t="str">
        <f t="shared" si="0"/>
        <v>3.38/km</v>
      </c>
      <c r="H27" s="29">
        <f t="shared" si="1"/>
        <v>0.0013344907407407394</v>
      </c>
      <c r="I27" s="24">
        <f>F27-INDEX($F$5:$F$342,MATCH(D27,$D$5:$D$342,0))</f>
        <v>3.263888888888761E-05</v>
      </c>
    </row>
    <row r="28" spans="1:9" ht="18" customHeight="1">
      <c r="A28" s="22" t="s">
        <v>35</v>
      </c>
      <c r="B28" s="46" t="s">
        <v>342</v>
      </c>
      <c r="C28" s="46" t="s">
        <v>186</v>
      </c>
      <c r="D28" s="23" t="s">
        <v>258</v>
      </c>
      <c r="E28" s="46" t="s">
        <v>343</v>
      </c>
      <c r="F28" s="29">
        <v>0.007587731481481483</v>
      </c>
      <c r="G28" s="23" t="str">
        <f t="shared" si="0"/>
        <v>3.39/km</v>
      </c>
      <c r="H28" s="29">
        <f t="shared" si="1"/>
        <v>0.001345370370370371</v>
      </c>
      <c r="I28" s="24">
        <f>F28-INDEX($F$5:$F$342,MATCH(D28,$D$5:$D$342,0))</f>
        <v>0.0009428240740740751</v>
      </c>
    </row>
    <row r="29" spans="1:9" ht="18" customHeight="1">
      <c r="A29" s="22" t="s">
        <v>36</v>
      </c>
      <c r="B29" s="46" t="s">
        <v>344</v>
      </c>
      <c r="C29" s="46" t="s">
        <v>222</v>
      </c>
      <c r="D29" s="23" t="s">
        <v>257</v>
      </c>
      <c r="E29" s="46" t="s">
        <v>345</v>
      </c>
      <c r="F29" s="29">
        <v>0.007600694444444445</v>
      </c>
      <c r="G29" s="23" t="str">
        <f t="shared" si="0"/>
        <v>3.39/km</v>
      </c>
      <c r="H29" s="29">
        <f t="shared" si="1"/>
        <v>0.001358333333333333</v>
      </c>
      <c r="I29" s="24">
        <f>F29-INDEX($F$5:$F$342,MATCH(D29,$D$5:$D$342,0))</f>
        <v>0.0004152777777777783</v>
      </c>
    </row>
    <row r="30" spans="1:9" ht="18" customHeight="1">
      <c r="A30" s="22" t="s">
        <v>37</v>
      </c>
      <c r="B30" s="46" t="s">
        <v>346</v>
      </c>
      <c r="C30" s="46" t="s">
        <v>255</v>
      </c>
      <c r="D30" s="23" t="s">
        <v>262</v>
      </c>
      <c r="E30" s="46" t="s">
        <v>347</v>
      </c>
      <c r="F30" s="29">
        <v>0.0076115740740740736</v>
      </c>
      <c r="G30" s="23" t="str">
        <f t="shared" si="0"/>
        <v>3.39/km</v>
      </c>
      <c r="H30" s="29">
        <f t="shared" si="1"/>
        <v>0.0013692129629629618</v>
      </c>
      <c r="I30" s="24">
        <f>F30-INDEX($F$5:$F$342,MATCH(D30,$D$5:$D$342,0))</f>
        <v>0.0008745370370370365</v>
      </c>
    </row>
    <row r="31" spans="1:9" ht="18" customHeight="1">
      <c r="A31" s="22" t="s">
        <v>38</v>
      </c>
      <c r="B31" s="46" t="s">
        <v>348</v>
      </c>
      <c r="C31" s="46" t="s">
        <v>168</v>
      </c>
      <c r="D31" s="23" t="s">
        <v>258</v>
      </c>
      <c r="E31" s="46" t="s">
        <v>349</v>
      </c>
      <c r="F31" s="29">
        <v>0.007612037037037038</v>
      </c>
      <c r="G31" s="23" t="str">
        <f t="shared" si="0"/>
        <v>3.39/km</v>
      </c>
      <c r="H31" s="29">
        <f t="shared" si="1"/>
        <v>0.001369675925925926</v>
      </c>
      <c r="I31" s="24">
        <f>F31-INDEX($F$5:$F$342,MATCH(D31,$D$5:$D$342,0))</f>
        <v>0.0009671296296296303</v>
      </c>
    </row>
    <row r="32" spans="1:9" ht="18" customHeight="1">
      <c r="A32" s="22" t="s">
        <v>39</v>
      </c>
      <c r="B32" s="46" t="s">
        <v>350</v>
      </c>
      <c r="C32" s="46" t="s">
        <v>351</v>
      </c>
      <c r="D32" s="23" t="s">
        <v>258</v>
      </c>
      <c r="E32" s="46" t="s">
        <v>289</v>
      </c>
      <c r="F32" s="29">
        <v>0.007627662037037037</v>
      </c>
      <c r="G32" s="23" t="str">
        <f t="shared" si="0"/>
        <v>3.40/km</v>
      </c>
      <c r="H32" s="29">
        <f t="shared" si="1"/>
        <v>0.0013853009259259252</v>
      </c>
      <c r="I32" s="24">
        <f>F32-INDEX($F$5:$F$342,MATCH(D32,$D$5:$D$342,0))</f>
        <v>0.0009827546296296294</v>
      </c>
    </row>
    <row r="33" spans="1:9" ht="18" customHeight="1">
      <c r="A33" s="22" t="s">
        <v>40</v>
      </c>
      <c r="B33" s="46" t="s">
        <v>352</v>
      </c>
      <c r="C33" s="46" t="s">
        <v>164</v>
      </c>
      <c r="D33" s="23" t="s">
        <v>298</v>
      </c>
      <c r="E33" s="46" t="s">
        <v>325</v>
      </c>
      <c r="F33" s="29">
        <v>0.007628356481481482</v>
      </c>
      <c r="G33" s="23" t="str">
        <f t="shared" si="0"/>
        <v>3.40/km</v>
      </c>
      <c r="H33" s="29">
        <f t="shared" si="1"/>
        <v>0.00138599537037037</v>
      </c>
      <c r="I33" s="24">
        <f>F33-INDEX($F$5:$F$342,MATCH(D33,$D$5:$D$342,0))</f>
        <v>0.0010057870370370368</v>
      </c>
    </row>
    <row r="34" spans="1:9" ht="18" customHeight="1">
      <c r="A34" s="22" t="s">
        <v>41</v>
      </c>
      <c r="B34" s="46" t="s">
        <v>231</v>
      </c>
      <c r="C34" s="46" t="s">
        <v>184</v>
      </c>
      <c r="D34" s="23" t="s">
        <v>262</v>
      </c>
      <c r="E34" s="46" t="s">
        <v>313</v>
      </c>
      <c r="F34" s="29">
        <v>0.007642361111111111</v>
      </c>
      <c r="G34" s="23" t="str">
        <f t="shared" si="0"/>
        <v>3.40/km</v>
      </c>
      <c r="H34" s="29">
        <f t="shared" si="1"/>
        <v>0.0013999999999999993</v>
      </c>
      <c r="I34" s="24">
        <f>F34-INDEX($F$5:$F$342,MATCH(D34,$D$5:$D$342,0))</f>
        <v>0.000905324074074074</v>
      </c>
    </row>
    <row r="35" spans="1:9" ht="18" customHeight="1">
      <c r="A35" s="22" t="s">
        <v>42</v>
      </c>
      <c r="B35" s="46" t="s">
        <v>251</v>
      </c>
      <c r="C35" s="46" t="s">
        <v>175</v>
      </c>
      <c r="D35" s="23" t="s">
        <v>257</v>
      </c>
      <c r="E35" s="46" t="s">
        <v>353</v>
      </c>
      <c r="F35" s="29">
        <v>0.007655208333333333</v>
      </c>
      <c r="G35" s="23" t="str">
        <f t="shared" si="0"/>
        <v>3.40/km</v>
      </c>
      <c r="H35" s="29">
        <f t="shared" si="1"/>
        <v>0.0014128472222222216</v>
      </c>
      <c r="I35" s="24">
        <f>F35-INDEX($F$5:$F$342,MATCH(D35,$D$5:$D$342,0))</f>
        <v>0.00046979166666666697</v>
      </c>
    </row>
    <row r="36" spans="1:9" ht="18" customHeight="1">
      <c r="A36" s="42" t="s">
        <v>43</v>
      </c>
      <c r="B36" s="61" t="s">
        <v>354</v>
      </c>
      <c r="C36" s="61" t="s">
        <v>162</v>
      </c>
      <c r="D36" s="43" t="s">
        <v>260</v>
      </c>
      <c r="E36" s="61" t="s">
        <v>224</v>
      </c>
      <c r="F36" s="44">
        <v>0.007659375</v>
      </c>
      <c r="G36" s="43" t="str">
        <f t="shared" si="0"/>
        <v>3.41/km</v>
      </c>
      <c r="H36" s="44">
        <f t="shared" si="1"/>
        <v>0.0014170138888888887</v>
      </c>
      <c r="I36" s="45">
        <f>F36-INDEX($F$5:$F$342,MATCH(D36,$D$5:$D$342,0))</f>
        <v>0.00011516203703703688</v>
      </c>
    </row>
    <row r="37" spans="1:9" ht="18" customHeight="1">
      <c r="A37" s="22" t="s">
        <v>44</v>
      </c>
      <c r="B37" s="46" t="s">
        <v>269</v>
      </c>
      <c r="C37" s="46" t="s">
        <v>181</v>
      </c>
      <c r="D37" s="23" t="s">
        <v>268</v>
      </c>
      <c r="E37" s="46" t="s">
        <v>353</v>
      </c>
      <c r="F37" s="29">
        <v>0.007680324074074075</v>
      </c>
      <c r="G37" s="23" t="str">
        <f aca="true" t="shared" si="2" ref="G37:G89">TEXT(INT((HOUR(F37)*3600+MINUTE(F37)*60+SECOND(F37))/$I$3/60),"0")&amp;"."&amp;TEXT(MOD((HOUR(F37)*3600+MINUTE(F37)*60+SECOND(F37))/$I$3,60),"00")&amp;"/km"</f>
        <v>3.41/km</v>
      </c>
      <c r="H37" s="29">
        <f aca="true" t="shared" si="3" ref="H37:H66">F37-$F$5</f>
        <v>0.001437962962962963</v>
      </c>
      <c r="I37" s="24">
        <f>F37-INDEX($F$5:$F$342,MATCH(D37,$D$5:$D$342,0))</f>
        <v>0</v>
      </c>
    </row>
    <row r="38" spans="1:9" ht="18" customHeight="1">
      <c r="A38" s="22" t="s">
        <v>45</v>
      </c>
      <c r="B38" s="46" t="s">
        <v>355</v>
      </c>
      <c r="C38" s="46" t="s">
        <v>222</v>
      </c>
      <c r="D38" s="23" t="s">
        <v>298</v>
      </c>
      <c r="E38" s="46" t="s">
        <v>193</v>
      </c>
      <c r="F38" s="29">
        <v>0.007699537037037037</v>
      </c>
      <c r="G38" s="23" t="str">
        <f t="shared" si="2"/>
        <v>3.42/km</v>
      </c>
      <c r="H38" s="29">
        <f t="shared" si="3"/>
        <v>0.0014571759259259251</v>
      </c>
      <c r="I38" s="24">
        <f>F38-INDEX($F$5:$F$342,MATCH(D38,$D$5:$D$342,0))</f>
        <v>0.001076967592592592</v>
      </c>
    </row>
    <row r="39" spans="1:9" ht="18" customHeight="1">
      <c r="A39" s="22" t="s">
        <v>46</v>
      </c>
      <c r="B39" s="46" t="s">
        <v>356</v>
      </c>
      <c r="C39" s="46" t="s">
        <v>228</v>
      </c>
      <c r="D39" s="23" t="s">
        <v>260</v>
      </c>
      <c r="E39" s="46" t="s">
        <v>357</v>
      </c>
      <c r="F39" s="29">
        <v>0.007708680555555555</v>
      </c>
      <c r="G39" s="23" t="str">
        <f t="shared" si="2"/>
        <v>3.42/km</v>
      </c>
      <c r="H39" s="29">
        <f t="shared" si="3"/>
        <v>0.0014663194444444437</v>
      </c>
      <c r="I39" s="24">
        <f>F39-INDEX($F$5:$F$342,MATCH(D39,$D$5:$D$342,0))</f>
        <v>0.00016446759259259192</v>
      </c>
    </row>
    <row r="40" spans="1:9" ht="18" customHeight="1">
      <c r="A40" s="22" t="s">
        <v>47</v>
      </c>
      <c r="B40" s="46" t="s">
        <v>231</v>
      </c>
      <c r="C40" s="46" t="s">
        <v>179</v>
      </c>
      <c r="D40" s="23" t="s">
        <v>262</v>
      </c>
      <c r="E40" s="46" t="s">
        <v>267</v>
      </c>
      <c r="F40" s="29">
        <v>0.0077137731481481476</v>
      </c>
      <c r="G40" s="23" t="str">
        <f t="shared" si="2"/>
        <v>3.42/km</v>
      </c>
      <c r="H40" s="29">
        <f t="shared" si="3"/>
        <v>0.0014714120370370358</v>
      </c>
      <c r="I40" s="24">
        <f>F40-INDEX($F$5:$F$342,MATCH(D40,$D$5:$D$342,0))</f>
        <v>0.0009767361111111105</v>
      </c>
    </row>
    <row r="41" spans="1:9" ht="18" customHeight="1">
      <c r="A41" s="22" t="s">
        <v>48</v>
      </c>
      <c r="B41" s="46" t="s">
        <v>358</v>
      </c>
      <c r="C41" s="46" t="s">
        <v>194</v>
      </c>
      <c r="D41" s="23" t="s">
        <v>268</v>
      </c>
      <c r="E41" s="46" t="s">
        <v>289</v>
      </c>
      <c r="F41" s="29">
        <v>0.007733101851851852</v>
      </c>
      <c r="G41" s="23" t="str">
        <f t="shared" si="2"/>
        <v>3.43/km</v>
      </c>
      <c r="H41" s="29">
        <f t="shared" si="3"/>
        <v>0.0014907407407407404</v>
      </c>
      <c r="I41" s="24">
        <f>F41-INDEX($F$5:$F$342,MATCH(D41,$D$5:$D$342,0))</f>
        <v>5.277777777777746E-05</v>
      </c>
    </row>
    <row r="42" spans="1:9" ht="18" customHeight="1">
      <c r="A42" s="22" t="s">
        <v>49</v>
      </c>
      <c r="B42" s="46" t="s">
        <v>359</v>
      </c>
      <c r="C42" s="46" t="s">
        <v>161</v>
      </c>
      <c r="D42" s="23" t="s">
        <v>262</v>
      </c>
      <c r="E42" s="46" t="s">
        <v>360</v>
      </c>
      <c r="F42" s="29">
        <v>0.007747106481481482</v>
      </c>
      <c r="G42" s="23" t="str">
        <f t="shared" si="2"/>
        <v>3.43/km</v>
      </c>
      <c r="H42" s="29">
        <f t="shared" si="3"/>
        <v>0.0015047453703703707</v>
      </c>
      <c r="I42" s="24">
        <f>F42-INDEX($F$5:$F$342,MATCH(D42,$D$5:$D$342,0))</f>
        <v>0.0010100694444444454</v>
      </c>
    </row>
    <row r="43" spans="1:9" ht="18" customHeight="1">
      <c r="A43" s="22" t="s">
        <v>50</v>
      </c>
      <c r="B43" s="46" t="s">
        <v>361</v>
      </c>
      <c r="C43" s="46" t="s">
        <v>362</v>
      </c>
      <c r="D43" s="23" t="s">
        <v>363</v>
      </c>
      <c r="E43" s="46" t="s">
        <v>364</v>
      </c>
      <c r="F43" s="29">
        <v>0.007752083333333333</v>
      </c>
      <c r="G43" s="23" t="str">
        <f t="shared" si="2"/>
        <v>3.43/km</v>
      </c>
      <c r="H43" s="29">
        <f t="shared" si="3"/>
        <v>0.0015097222222222213</v>
      </c>
      <c r="I43" s="24">
        <f>F43-INDEX($F$5:$F$342,MATCH(D43,$D$5:$D$342,0))</f>
        <v>0</v>
      </c>
    </row>
    <row r="44" spans="1:9" ht="18" customHeight="1">
      <c r="A44" s="22" t="s">
        <v>51</v>
      </c>
      <c r="B44" s="46" t="s">
        <v>365</v>
      </c>
      <c r="C44" s="46" t="s">
        <v>366</v>
      </c>
      <c r="D44" s="23" t="s">
        <v>367</v>
      </c>
      <c r="E44" s="46" t="s">
        <v>364</v>
      </c>
      <c r="F44" s="29">
        <v>0.007753240740740741</v>
      </c>
      <c r="G44" s="23" t="str">
        <f t="shared" si="2"/>
        <v>3.43/km</v>
      </c>
      <c r="H44" s="29">
        <f t="shared" si="3"/>
        <v>0.0015108796296296294</v>
      </c>
      <c r="I44" s="24">
        <f>F44-INDEX($F$5:$F$342,MATCH(D44,$D$5:$D$342,0))</f>
        <v>0</v>
      </c>
    </row>
    <row r="45" spans="1:9" ht="18" customHeight="1">
      <c r="A45" s="22" t="s">
        <v>52</v>
      </c>
      <c r="B45" s="46" t="s">
        <v>368</v>
      </c>
      <c r="C45" s="46" t="s">
        <v>189</v>
      </c>
      <c r="D45" s="23" t="s">
        <v>298</v>
      </c>
      <c r="E45" s="46" t="s">
        <v>301</v>
      </c>
      <c r="F45" s="29">
        <v>0.007756828703703703</v>
      </c>
      <c r="G45" s="23" t="str">
        <f t="shared" si="2"/>
        <v>3.43/km</v>
      </c>
      <c r="H45" s="29">
        <f t="shared" si="3"/>
        <v>0.0015144675925925916</v>
      </c>
      <c r="I45" s="24">
        <f>F45-INDEX($F$5:$F$342,MATCH(D45,$D$5:$D$342,0))</f>
        <v>0.0011342592592592585</v>
      </c>
    </row>
    <row r="46" spans="1:9" ht="18" customHeight="1">
      <c r="A46" s="42" t="s">
        <v>53</v>
      </c>
      <c r="B46" s="61" t="s">
        <v>369</v>
      </c>
      <c r="C46" s="61" t="s">
        <v>188</v>
      </c>
      <c r="D46" s="43" t="s">
        <v>298</v>
      </c>
      <c r="E46" s="61" t="s">
        <v>224</v>
      </c>
      <c r="F46" s="44">
        <v>0.007763773148148148</v>
      </c>
      <c r="G46" s="43" t="str">
        <f t="shared" si="2"/>
        <v>3.44/km</v>
      </c>
      <c r="H46" s="44">
        <f t="shared" si="3"/>
        <v>0.0015214120370370364</v>
      </c>
      <c r="I46" s="45">
        <f>F46-INDEX($F$5:$F$342,MATCH(D46,$D$5:$D$342,0))</f>
        <v>0.0011412037037037033</v>
      </c>
    </row>
    <row r="47" spans="1:9" ht="18" customHeight="1">
      <c r="A47" s="22" t="s">
        <v>54</v>
      </c>
      <c r="B47" s="46" t="s">
        <v>296</v>
      </c>
      <c r="C47" s="46" t="s">
        <v>370</v>
      </c>
      <c r="D47" s="23" t="s">
        <v>259</v>
      </c>
      <c r="E47" s="46" t="s">
        <v>323</v>
      </c>
      <c r="F47" s="29">
        <v>0.0077645833333333325</v>
      </c>
      <c r="G47" s="23" t="str">
        <f t="shared" si="2"/>
        <v>3.44/km</v>
      </c>
      <c r="H47" s="29">
        <f t="shared" si="3"/>
        <v>0.0015222222222222208</v>
      </c>
      <c r="I47" s="24">
        <f>F47-INDEX($F$5:$F$342,MATCH(D47,$D$5:$D$342,0))</f>
        <v>0</v>
      </c>
    </row>
    <row r="48" spans="1:9" ht="18" customHeight="1">
      <c r="A48" s="22" t="s">
        <v>55</v>
      </c>
      <c r="B48" s="46" t="s">
        <v>371</v>
      </c>
      <c r="C48" s="46" t="s">
        <v>160</v>
      </c>
      <c r="D48" s="23" t="s">
        <v>260</v>
      </c>
      <c r="E48" s="46" t="s">
        <v>357</v>
      </c>
      <c r="F48" s="29">
        <v>0.007790972222222223</v>
      </c>
      <c r="G48" s="23" t="str">
        <f t="shared" si="2"/>
        <v>3.44/km</v>
      </c>
      <c r="H48" s="29">
        <f t="shared" si="3"/>
        <v>0.0015486111111111108</v>
      </c>
      <c r="I48" s="24">
        <f>F48-INDEX($F$5:$F$342,MATCH(D48,$D$5:$D$342,0))</f>
        <v>0.00024675925925925907</v>
      </c>
    </row>
    <row r="49" spans="1:9" ht="18" customHeight="1">
      <c r="A49" s="22" t="s">
        <v>56</v>
      </c>
      <c r="B49" s="46" t="s">
        <v>372</v>
      </c>
      <c r="C49" s="46" t="s">
        <v>227</v>
      </c>
      <c r="D49" s="23" t="s">
        <v>259</v>
      </c>
      <c r="E49" s="46" t="s">
        <v>373</v>
      </c>
      <c r="F49" s="29">
        <v>0.007806018518518518</v>
      </c>
      <c r="G49" s="23" t="str">
        <f t="shared" si="2"/>
        <v>3.45/km</v>
      </c>
      <c r="H49" s="29">
        <f t="shared" si="3"/>
        <v>0.001563657407407406</v>
      </c>
      <c r="I49" s="24">
        <f>F49-INDEX($F$5:$F$342,MATCH(D49,$D$5:$D$342,0))</f>
        <v>4.143518518518515E-05</v>
      </c>
    </row>
    <row r="50" spans="1:9" ht="18" customHeight="1">
      <c r="A50" s="22" t="s">
        <v>57</v>
      </c>
      <c r="B50" s="46" t="s">
        <v>374</v>
      </c>
      <c r="C50" s="46" t="s">
        <v>223</v>
      </c>
      <c r="D50" s="23" t="s">
        <v>257</v>
      </c>
      <c r="E50" s="46" t="s">
        <v>301</v>
      </c>
      <c r="F50" s="29">
        <v>0.007809490740740741</v>
      </c>
      <c r="G50" s="23" t="str">
        <f t="shared" si="2"/>
        <v>3.45/km</v>
      </c>
      <c r="H50" s="29">
        <f t="shared" si="3"/>
        <v>0.0015671296296296293</v>
      </c>
      <c r="I50" s="24">
        <f>F50-INDEX($F$5:$F$342,MATCH(D50,$D$5:$D$342,0))</f>
        <v>0.0006240740740740746</v>
      </c>
    </row>
    <row r="51" spans="1:9" ht="18" customHeight="1">
      <c r="A51" s="22" t="s">
        <v>58</v>
      </c>
      <c r="B51" s="46" t="s">
        <v>270</v>
      </c>
      <c r="C51" s="46" t="s">
        <v>177</v>
      </c>
      <c r="D51" s="23" t="s">
        <v>260</v>
      </c>
      <c r="E51" s="46" t="s">
        <v>301</v>
      </c>
      <c r="F51" s="29">
        <v>0.00782511574074074</v>
      </c>
      <c r="G51" s="23" t="str">
        <f t="shared" si="2"/>
        <v>3.45/km</v>
      </c>
      <c r="H51" s="29">
        <f t="shared" si="3"/>
        <v>0.0015827546296296284</v>
      </c>
      <c r="I51" s="24">
        <f>F51-INDEX($F$5:$F$342,MATCH(D51,$D$5:$D$342,0))</f>
        <v>0.0002809027777777766</v>
      </c>
    </row>
    <row r="52" spans="1:9" ht="18" customHeight="1">
      <c r="A52" s="22" t="s">
        <v>59</v>
      </c>
      <c r="B52" s="46" t="s">
        <v>375</v>
      </c>
      <c r="C52" s="46" t="s">
        <v>288</v>
      </c>
      <c r="D52" s="23" t="s">
        <v>367</v>
      </c>
      <c r="E52" s="46" t="s">
        <v>376</v>
      </c>
      <c r="F52" s="29">
        <v>0.007826851851851852</v>
      </c>
      <c r="G52" s="23" t="str">
        <f t="shared" si="2"/>
        <v>3.45/km</v>
      </c>
      <c r="H52" s="29">
        <f t="shared" si="3"/>
        <v>0.0015844907407407405</v>
      </c>
      <c r="I52" s="24">
        <f>F52-INDEX($F$5:$F$342,MATCH(D52,$D$5:$D$342,0))</f>
        <v>7.36111111111111E-05</v>
      </c>
    </row>
    <row r="53" spans="1:9" ht="18" customHeight="1">
      <c r="A53" s="22" t="s">
        <v>60</v>
      </c>
      <c r="B53" s="46" t="s">
        <v>377</v>
      </c>
      <c r="C53" s="46" t="s">
        <v>240</v>
      </c>
      <c r="D53" s="23" t="s">
        <v>264</v>
      </c>
      <c r="E53" s="46" t="s">
        <v>378</v>
      </c>
      <c r="F53" s="29">
        <v>0.007856828703703704</v>
      </c>
      <c r="G53" s="23" t="str">
        <f t="shared" si="2"/>
        <v>3.46/km</v>
      </c>
      <c r="H53" s="29">
        <f t="shared" si="3"/>
        <v>0.0016144675925925927</v>
      </c>
      <c r="I53" s="24">
        <f>F53-INDEX($F$5:$F$342,MATCH(D53,$D$5:$D$342,0))</f>
        <v>0.00048159722222222267</v>
      </c>
    </row>
    <row r="54" spans="1:9" ht="18" customHeight="1">
      <c r="A54" s="22" t="s">
        <v>61</v>
      </c>
      <c r="B54" s="46" t="s">
        <v>379</v>
      </c>
      <c r="C54" s="46" t="s">
        <v>380</v>
      </c>
      <c r="D54" s="23" t="s">
        <v>262</v>
      </c>
      <c r="E54" s="46" t="s">
        <v>301</v>
      </c>
      <c r="F54" s="29">
        <v>0.007871064814814815</v>
      </c>
      <c r="G54" s="23" t="str">
        <f t="shared" si="2"/>
        <v>3.47/km</v>
      </c>
      <c r="H54" s="29">
        <f t="shared" si="3"/>
        <v>0.0016287037037037034</v>
      </c>
      <c r="I54" s="24">
        <f>F54-INDEX($F$5:$F$342,MATCH(D54,$D$5:$D$342,0))</f>
        <v>0.001134027777777778</v>
      </c>
    </row>
    <row r="55" spans="1:9" ht="18" customHeight="1">
      <c r="A55" s="22" t="s">
        <v>62</v>
      </c>
      <c r="B55" s="46" t="s">
        <v>381</v>
      </c>
      <c r="C55" s="46" t="s">
        <v>283</v>
      </c>
      <c r="D55" s="23" t="s">
        <v>300</v>
      </c>
      <c r="E55" s="46" t="s">
        <v>353</v>
      </c>
      <c r="F55" s="29">
        <v>0.007875231481481481</v>
      </c>
      <c r="G55" s="23" t="str">
        <f t="shared" si="2"/>
        <v>3.47/km</v>
      </c>
      <c r="H55" s="29">
        <f t="shared" si="3"/>
        <v>0.0016328703703703696</v>
      </c>
      <c r="I55" s="24">
        <f>F55-INDEX($F$5:$F$342,MATCH(D55,$D$5:$D$342,0))</f>
        <v>0</v>
      </c>
    </row>
    <row r="56" spans="1:9" ht="18" customHeight="1">
      <c r="A56" s="22" t="s">
        <v>63</v>
      </c>
      <c r="B56" s="46" t="s">
        <v>382</v>
      </c>
      <c r="C56" s="46" t="s">
        <v>163</v>
      </c>
      <c r="D56" s="23" t="s">
        <v>260</v>
      </c>
      <c r="E56" s="46" t="s">
        <v>299</v>
      </c>
      <c r="F56" s="29">
        <v>0.007903124999999999</v>
      </c>
      <c r="G56" s="23" t="str">
        <f t="shared" si="2"/>
        <v>3.48/km</v>
      </c>
      <c r="H56" s="29">
        <f t="shared" si="3"/>
        <v>0.001660763888888887</v>
      </c>
      <c r="I56" s="24">
        <f>F56-INDEX($F$5:$F$342,MATCH(D56,$D$5:$D$342,0))</f>
        <v>0.0003589120370370352</v>
      </c>
    </row>
    <row r="57" spans="1:9" ht="18" customHeight="1">
      <c r="A57" s="22" t="s">
        <v>64</v>
      </c>
      <c r="B57" s="46" t="s">
        <v>383</v>
      </c>
      <c r="C57" s="46" t="s">
        <v>175</v>
      </c>
      <c r="D57" s="23" t="s">
        <v>256</v>
      </c>
      <c r="E57" s="46" t="s">
        <v>384</v>
      </c>
      <c r="F57" s="29">
        <v>0.007912500000000001</v>
      </c>
      <c r="G57" s="23" t="str">
        <f t="shared" si="2"/>
        <v>3.48/km</v>
      </c>
      <c r="H57" s="29">
        <f t="shared" si="3"/>
        <v>0.0016701388888888894</v>
      </c>
      <c r="I57" s="24">
        <f>F57-INDEX($F$5:$F$342,MATCH(D57,$D$5:$D$342,0))</f>
        <v>0.0012265046296296312</v>
      </c>
    </row>
    <row r="58" spans="1:9" ht="18" customHeight="1">
      <c r="A58" s="22" t="s">
        <v>65</v>
      </c>
      <c r="B58" s="46" t="s">
        <v>265</v>
      </c>
      <c r="C58" s="46" t="s">
        <v>196</v>
      </c>
      <c r="D58" s="23" t="s">
        <v>266</v>
      </c>
      <c r="E58" s="46" t="s">
        <v>385</v>
      </c>
      <c r="F58" s="29">
        <v>0.007916087962962963</v>
      </c>
      <c r="G58" s="23" t="str">
        <f t="shared" si="2"/>
        <v>3.48/km</v>
      </c>
      <c r="H58" s="29">
        <f t="shared" si="3"/>
        <v>0.0016737268518518516</v>
      </c>
      <c r="I58" s="24">
        <f>F58-INDEX($F$5:$F$342,MATCH(D58,$D$5:$D$342,0))</f>
        <v>0</v>
      </c>
    </row>
    <row r="59" spans="1:9" ht="18" customHeight="1">
      <c r="A59" s="22" t="s">
        <v>66</v>
      </c>
      <c r="B59" s="46" t="s">
        <v>386</v>
      </c>
      <c r="C59" s="46" t="s">
        <v>159</v>
      </c>
      <c r="D59" s="23" t="s">
        <v>260</v>
      </c>
      <c r="E59" s="46" t="s">
        <v>299</v>
      </c>
      <c r="F59" s="29">
        <v>0.007939583333333333</v>
      </c>
      <c r="G59" s="23" t="str">
        <f t="shared" si="2"/>
        <v>3.49/km</v>
      </c>
      <c r="H59" s="29">
        <f t="shared" si="3"/>
        <v>0.0016972222222222215</v>
      </c>
      <c r="I59" s="24">
        <f>F59-INDEX($F$5:$F$342,MATCH(D59,$D$5:$D$342,0))</f>
        <v>0.0003953703703703697</v>
      </c>
    </row>
    <row r="60" spans="1:9" ht="18" customHeight="1">
      <c r="A60" s="22" t="s">
        <v>67</v>
      </c>
      <c r="B60" s="46" t="s">
        <v>387</v>
      </c>
      <c r="C60" s="46" t="s">
        <v>219</v>
      </c>
      <c r="D60" s="23" t="s">
        <v>388</v>
      </c>
      <c r="E60" s="46" t="s">
        <v>389</v>
      </c>
      <c r="F60" s="29">
        <v>0.007962499999999999</v>
      </c>
      <c r="G60" s="23" t="str">
        <f t="shared" si="2"/>
        <v>3.49/km</v>
      </c>
      <c r="H60" s="29">
        <f t="shared" si="3"/>
        <v>0.0017201388888888874</v>
      </c>
      <c r="I60" s="24">
        <f>F60-INDEX($F$5:$F$342,MATCH(D60,$D$5:$D$342,0))</f>
        <v>0</v>
      </c>
    </row>
    <row r="61" spans="1:9" ht="18" customHeight="1">
      <c r="A61" s="22" t="s">
        <v>68</v>
      </c>
      <c r="B61" s="46" t="s">
        <v>390</v>
      </c>
      <c r="C61" s="46" t="s">
        <v>169</v>
      </c>
      <c r="D61" s="23" t="s">
        <v>391</v>
      </c>
      <c r="E61" s="46" t="s">
        <v>392</v>
      </c>
      <c r="F61" s="29">
        <v>0.007971875</v>
      </c>
      <c r="G61" s="23" t="str">
        <f t="shared" si="2"/>
        <v>3.50/km</v>
      </c>
      <c r="H61" s="29">
        <f t="shared" si="3"/>
        <v>0.001729513888888888</v>
      </c>
      <c r="I61" s="24">
        <f>F61-INDEX($F$5:$F$342,MATCH(D61,$D$5:$D$342,0))</f>
        <v>0</v>
      </c>
    </row>
    <row r="62" spans="1:9" ht="18" customHeight="1">
      <c r="A62" s="42" t="s">
        <v>69</v>
      </c>
      <c r="B62" s="61" t="s">
        <v>393</v>
      </c>
      <c r="C62" s="61" t="s">
        <v>190</v>
      </c>
      <c r="D62" s="43" t="s">
        <v>256</v>
      </c>
      <c r="E62" s="61" t="s">
        <v>224</v>
      </c>
      <c r="F62" s="44">
        <v>0.007987268518518519</v>
      </c>
      <c r="G62" s="43" t="str">
        <f t="shared" si="2"/>
        <v>3.50/km</v>
      </c>
      <c r="H62" s="44">
        <f t="shared" si="3"/>
        <v>0.0017449074074074068</v>
      </c>
      <c r="I62" s="45">
        <f>F62-INDEX($F$5:$F$342,MATCH(D62,$D$5:$D$342,0))</f>
        <v>0.0013012731481481486</v>
      </c>
    </row>
    <row r="63" spans="1:9" ht="18" customHeight="1">
      <c r="A63" s="22" t="s">
        <v>70</v>
      </c>
      <c r="B63" s="46" t="s">
        <v>394</v>
      </c>
      <c r="C63" s="46" t="s">
        <v>395</v>
      </c>
      <c r="D63" s="23" t="s">
        <v>257</v>
      </c>
      <c r="E63" s="46" t="s">
        <v>343</v>
      </c>
      <c r="F63" s="29">
        <v>0.007989236111111112</v>
      </c>
      <c r="G63" s="23" t="str">
        <f t="shared" si="2"/>
        <v>3.50/km</v>
      </c>
      <c r="H63" s="29">
        <f t="shared" si="3"/>
        <v>0.0017468750000000002</v>
      </c>
      <c r="I63" s="24">
        <f>F63-INDEX($F$5:$F$342,MATCH(D63,$D$5:$D$342,0))</f>
        <v>0.0008038194444444455</v>
      </c>
    </row>
    <row r="64" spans="1:9" ht="18" customHeight="1">
      <c r="A64" s="22" t="s">
        <v>71</v>
      </c>
      <c r="B64" s="46" t="s">
        <v>178</v>
      </c>
      <c r="C64" s="46" t="s">
        <v>197</v>
      </c>
      <c r="D64" s="23" t="s">
        <v>264</v>
      </c>
      <c r="E64" s="46" t="s">
        <v>396</v>
      </c>
      <c r="F64" s="29">
        <v>0.008004398148148148</v>
      </c>
      <c r="G64" s="23" t="str">
        <f t="shared" si="2"/>
        <v>3.51/km</v>
      </c>
      <c r="H64" s="29">
        <f t="shared" si="3"/>
        <v>0.001762037037037036</v>
      </c>
      <c r="I64" s="24">
        <f>F64-INDEX($F$5:$F$342,MATCH(D64,$D$5:$D$342,0))</f>
        <v>0.0006291666666666659</v>
      </c>
    </row>
    <row r="65" spans="1:9" ht="18" customHeight="1">
      <c r="A65" s="22" t="s">
        <v>72</v>
      </c>
      <c r="B65" s="46" t="s">
        <v>397</v>
      </c>
      <c r="C65" s="46" t="s">
        <v>398</v>
      </c>
      <c r="D65" s="23" t="s">
        <v>258</v>
      </c>
      <c r="E65" s="46" t="s">
        <v>399</v>
      </c>
      <c r="F65" s="29">
        <v>0.00803599537037037</v>
      </c>
      <c r="G65" s="23" t="str">
        <f t="shared" si="2"/>
        <v>3.51/km</v>
      </c>
      <c r="H65" s="29">
        <f t="shared" si="3"/>
        <v>0.0017936342592592587</v>
      </c>
      <c r="I65" s="24">
        <f>F65-INDEX($F$5:$F$342,MATCH(D65,$D$5:$D$342,0))</f>
        <v>0.001391087962962963</v>
      </c>
    </row>
    <row r="66" spans="1:9" ht="18" customHeight="1">
      <c r="A66" s="22" t="s">
        <v>73</v>
      </c>
      <c r="B66" s="46" t="s">
        <v>400</v>
      </c>
      <c r="C66" s="46" t="s">
        <v>166</v>
      </c>
      <c r="D66" s="23" t="s">
        <v>262</v>
      </c>
      <c r="E66" s="46" t="s">
        <v>289</v>
      </c>
      <c r="F66" s="29">
        <v>0.008042476851851851</v>
      </c>
      <c r="G66" s="23" t="str">
        <f t="shared" si="2"/>
        <v>3.52/km</v>
      </c>
      <c r="H66" s="29">
        <f t="shared" si="3"/>
        <v>0.0018001157407407393</v>
      </c>
      <c r="I66" s="24">
        <f>F66-INDEX($F$5:$F$342,MATCH(D66,$D$5:$D$342,0))</f>
        <v>0.001305439814814814</v>
      </c>
    </row>
    <row r="67" spans="1:9" ht="18" customHeight="1">
      <c r="A67" s="22" t="s">
        <v>74</v>
      </c>
      <c r="B67" s="46" t="s">
        <v>401</v>
      </c>
      <c r="C67" s="46" t="s">
        <v>187</v>
      </c>
      <c r="D67" s="23" t="s">
        <v>257</v>
      </c>
      <c r="E67" s="46" t="s">
        <v>289</v>
      </c>
      <c r="F67" s="29">
        <v>0.008042592592592593</v>
      </c>
      <c r="G67" s="23" t="str">
        <f t="shared" si="2"/>
        <v>3.52/km</v>
      </c>
      <c r="H67" s="29">
        <f aca="true" t="shared" si="4" ref="H67:H89">F67-$F$5</f>
        <v>0.0018002314814814808</v>
      </c>
      <c r="I67" s="24">
        <f>F67-INDEX($F$5:$F$342,MATCH(D67,$D$5:$D$342,0))</f>
        <v>0.0008571759259259262</v>
      </c>
    </row>
    <row r="68" spans="1:9" ht="18" customHeight="1">
      <c r="A68" s="22" t="s">
        <v>75</v>
      </c>
      <c r="B68" s="46" t="s">
        <v>247</v>
      </c>
      <c r="C68" s="46" t="s">
        <v>169</v>
      </c>
      <c r="D68" s="23" t="s">
        <v>262</v>
      </c>
      <c r="E68" s="46" t="s">
        <v>353</v>
      </c>
      <c r="F68" s="29">
        <v>0.008054050925925926</v>
      </c>
      <c r="G68" s="23" t="str">
        <f t="shared" si="2"/>
        <v>3.52/km</v>
      </c>
      <c r="H68" s="29">
        <f t="shared" si="4"/>
        <v>0.0018116898148148146</v>
      </c>
      <c r="I68" s="24">
        <f>F68-INDEX($F$5:$F$342,MATCH(D68,$D$5:$D$342,0))</f>
        <v>0.0013170138888888893</v>
      </c>
    </row>
    <row r="69" spans="1:9" ht="18" customHeight="1">
      <c r="A69" s="22" t="s">
        <v>76</v>
      </c>
      <c r="B69" s="46" t="s">
        <v>402</v>
      </c>
      <c r="C69" s="46" t="s">
        <v>403</v>
      </c>
      <c r="D69" s="23" t="s">
        <v>298</v>
      </c>
      <c r="E69" s="46" t="s">
        <v>353</v>
      </c>
      <c r="F69" s="29">
        <v>0.008089467592592593</v>
      </c>
      <c r="G69" s="23" t="str">
        <f t="shared" si="2"/>
        <v>3.53/km</v>
      </c>
      <c r="H69" s="29">
        <f t="shared" si="4"/>
        <v>0.0018471064814814808</v>
      </c>
      <c r="I69" s="24">
        <f>F69-INDEX($F$5:$F$342,MATCH(D69,$D$5:$D$342,0))</f>
        <v>0.0014668981481481477</v>
      </c>
    </row>
    <row r="70" spans="1:9" ht="18" customHeight="1">
      <c r="A70" s="22" t="s">
        <v>77</v>
      </c>
      <c r="B70" s="46" t="s">
        <v>404</v>
      </c>
      <c r="C70" s="46" t="s">
        <v>405</v>
      </c>
      <c r="D70" s="23" t="s">
        <v>259</v>
      </c>
      <c r="E70" s="46" t="s">
        <v>261</v>
      </c>
      <c r="F70" s="29">
        <v>0.008098148148148148</v>
      </c>
      <c r="G70" s="23" t="str">
        <f t="shared" si="2"/>
        <v>3.53/km</v>
      </c>
      <c r="H70" s="29">
        <f t="shared" si="4"/>
        <v>0.001855787037037036</v>
      </c>
      <c r="I70" s="24">
        <f>F70-INDEX($F$5:$F$342,MATCH(D70,$D$5:$D$342,0))</f>
        <v>0.0003335648148148152</v>
      </c>
    </row>
    <row r="71" spans="1:9" ht="18" customHeight="1">
      <c r="A71" s="22" t="s">
        <v>78</v>
      </c>
      <c r="B71" s="46" t="s">
        <v>406</v>
      </c>
      <c r="C71" s="46" t="s">
        <v>294</v>
      </c>
      <c r="D71" s="23" t="s">
        <v>257</v>
      </c>
      <c r="E71" s="46" t="s">
        <v>289</v>
      </c>
      <c r="F71" s="29">
        <v>0.00811377314814815</v>
      </c>
      <c r="G71" s="23" t="str">
        <f t="shared" si="2"/>
        <v>3.54/km</v>
      </c>
      <c r="H71" s="29">
        <f t="shared" si="4"/>
        <v>0.0018714120370370377</v>
      </c>
      <c r="I71" s="24">
        <f>F71-INDEX($F$5:$F$342,MATCH(D71,$D$5:$D$342,0))</f>
        <v>0.0009283564814814831</v>
      </c>
    </row>
    <row r="72" spans="1:9" ht="18" customHeight="1">
      <c r="A72" s="22" t="s">
        <v>79</v>
      </c>
      <c r="B72" s="46" t="s">
        <v>407</v>
      </c>
      <c r="C72" s="46" t="s">
        <v>158</v>
      </c>
      <c r="D72" s="23" t="s">
        <v>260</v>
      </c>
      <c r="E72" s="46" t="s">
        <v>332</v>
      </c>
      <c r="F72" s="29">
        <v>0.008138078703703703</v>
      </c>
      <c r="G72" s="23" t="str">
        <f t="shared" si="2"/>
        <v>3.54/km</v>
      </c>
      <c r="H72" s="29">
        <f t="shared" si="4"/>
        <v>0.0018957175925925912</v>
      </c>
      <c r="I72" s="24">
        <f>F72-INDEX($F$5:$F$342,MATCH(D72,$D$5:$D$342,0))</f>
        <v>0.0005938657407407394</v>
      </c>
    </row>
    <row r="73" spans="1:9" ht="18" customHeight="1">
      <c r="A73" s="22" t="s">
        <v>80</v>
      </c>
      <c r="B73" s="46" t="s">
        <v>250</v>
      </c>
      <c r="C73" s="46" t="s">
        <v>220</v>
      </c>
      <c r="D73" s="23" t="s">
        <v>262</v>
      </c>
      <c r="E73" s="46" t="s">
        <v>289</v>
      </c>
      <c r="F73" s="29">
        <v>0.008148611111111112</v>
      </c>
      <c r="G73" s="23" t="str">
        <f t="shared" si="2"/>
        <v>3.55/km</v>
      </c>
      <c r="H73" s="29">
        <f t="shared" si="4"/>
        <v>0.00190625</v>
      </c>
      <c r="I73" s="24">
        <f>F73-INDEX($F$5:$F$342,MATCH(D73,$D$5:$D$342,0))</f>
        <v>0.0014115740740740746</v>
      </c>
    </row>
    <row r="74" spans="1:9" ht="18" customHeight="1">
      <c r="A74" s="22" t="s">
        <v>81</v>
      </c>
      <c r="B74" s="46" t="s">
        <v>291</v>
      </c>
      <c r="C74" s="46" t="s">
        <v>408</v>
      </c>
      <c r="D74" s="23" t="s">
        <v>257</v>
      </c>
      <c r="E74" s="46" t="s">
        <v>274</v>
      </c>
      <c r="F74" s="29">
        <v>0.008150347222222222</v>
      </c>
      <c r="G74" s="23" t="str">
        <f t="shared" si="2"/>
        <v>3.55/km</v>
      </c>
      <c r="H74" s="29">
        <f t="shared" si="4"/>
        <v>0.0019079861111111103</v>
      </c>
      <c r="I74" s="24">
        <f>F74-INDEX($F$5:$F$342,MATCH(D74,$D$5:$D$342,0))</f>
        <v>0.0009649305555555557</v>
      </c>
    </row>
    <row r="75" spans="1:9" ht="18" customHeight="1">
      <c r="A75" s="22" t="s">
        <v>82</v>
      </c>
      <c r="B75" s="46" t="s">
        <v>409</v>
      </c>
      <c r="C75" s="46" t="s">
        <v>173</v>
      </c>
      <c r="D75" s="23" t="s">
        <v>256</v>
      </c>
      <c r="E75" s="46" t="s">
        <v>410</v>
      </c>
      <c r="F75" s="29">
        <v>0.008158564814814815</v>
      </c>
      <c r="G75" s="23" t="str">
        <f t="shared" si="2"/>
        <v>3.55/km</v>
      </c>
      <c r="H75" s="29">
        <f t="shared" si="4"/>
        <v>0.001916203703703703</v>
      </c>
      <c r="I75" s="24">
        <f>F75-INDEX($F$5:$F$342,MATCH(D75,$D$5:$D$342,0))</f>
        <v>0.0014725694444444448</v>
      </c>
    </row>
    <row r="76" spans="1:9" ht="18" customHeight="1">
      <c r="A76" s="22" t="s">
        <v>83</v>
      </c>
      <c r="B76" s="46" t="s">
        <v>278</v>
      </c>
      <c r="C76" s="46" t="s">
        <v>189</v>
      </c>
      <c r="D76" s="23" t="s">
        <v>262</v>
      </c>
      <c r="E76" s="46" t="s">
        <v>306</v>
      </c>
      <c r="F76" s="29">
        <v>0.008175810185185185</v>
      </c>
      <c r="G76" s="23" t="str">
        <f t="shared" si="2"/>
        <v>3.55/km</v>
      </c>
      <c r="H76" s="29">
        <f t="shared" si="4"/>
        <v>0.0019334490740740735</v>
      </c>
      <c r="I76" s="24">
        <f>F76-INDEX($F$5:$F$342,MATCH(D76,$D$5:$D$342,0))</f>
        <v>0.0014387731481481482</v>
      </c>
    </row>
    <row r="77" spans="1:9" ht="18" customHeight="1">
      <c r="A77" s="42" t="s">
        <v>84</v>
      </c>
      <c r="B77" s="61" t="s">
        <v>411</v>
      </c>
      <c r="C77" s="61" t="s">
        <v>168</v>
      </c>
      <c r="D77" s="43" t="s">
        <v>257</v>
      </c>
      <c r="E77" s="61" t="s">
        <v>224</v>
      </c>
      <c r="F77" s="44">
        <v>0.00818599537037037</v>
      </c>
      <c r="G77" s="43" t="str">
        <f t="shared" si="2"/>
        <v>3.56/km</v>
      </c>
      <c r="H77" s="44">
        <f t="shared" si="4"/>
        <v>0.0019436342592592578</v>
      </c>
      <c r="I77" s="45">
        <f>F77-INDEX($F$5:$F$342,MATCH(D77,$D$5:$D$342,0))</f>
        <v>0.0010005787037037032</v>
      </c>
    </row>
    <row r="78" spans="1:9" ht="18" customHeight="1">
      <c r="A78" s="22" t="s">
        <v>85</v>
      </c>
      <c r="B78" s="46" t="s">
        <v>249</v>
      </c>
      <c r="C78" s="46" t="s">
        <v>187</v>
      </c>
      <c r="D78" s="23" t="s">
        <v>257</v>
      </c>
      <c r="E78" s="46" t="s">
        <v>412</v>
      </c>
      <c r="F78" s="29">
        <v>0.008202314814814815</v>
      </c>
      <c r="G78" s="23" t="str">
        <f t="shared" si="2"/>
        <v>3.56/km</v>
      </c>
      <c r="H78" s="29">
        <f t="shared" si="4"/>
        <v>0.0019599537037037033</v>
      </c>
      <c r="I78" s="24">
        <f>F78-INDEX($F$5:$F$342,MATCH(D78,$D$5:$D$342,0))</f>
        <v>0.0010168981481481487</v>
      </c>
    </row>
    <row r="79" spans="1:9" ht="18" customHeight="1">
      <c r="A79" s="22" t="s">
        <v>86</v>
      </c>
      <c r="B79" s="46" t="s">
        <v>413</v>
      </c>
      <c r="C79" s="46" t="s">
        <v>169</v>
      </c>
      <c r="D79" s="23" t="s">
        <v>262</v>
      </c>
      <c r="E79" s="46" t="s">
        <v>313</v>
      </c>
      <c r="F79" s="29">
        <v>0.008205555555555556</v>
      </c>
      <c r="G79" s="23" t="str">
        <f t="shared" si="2"/>
        <v>3.56/km</v>
      </c>
      <c r="H79" s="29">
        <f t="shared" si="4"/>
        <v>0.0019631944444444445</v>
      </c>
      <c r="I79" s="24">
        <f>F79-INDEX($F$5:$F$342,MATCH(D79,$D$5:$D$342,0))</f>
        <v>0.0014685185185185192</v>
      </c>
    </row>
    <row r="80" spans="1:9" ht="18" customHeight="1">
      <c r="A80" s="22" t="s">
        <v>87</v>
      </c>
      <c r="B80" s="46" t="s">
        <v>414</v>
      </c>
      <c r="C80" s="46" t="s">
        <v>228</v>
      </c>
      <c r="D80" s="23" t="s">
        <v>256</v>
      </c>
      <c r="E80" s="46" t="s">
        <v>340</v>
      </c>
      <c r="F80" s="29">
        <v>0.008227199074074074</v>
      </c>
      <c r="G80" s="23" t="str">
        <f t="shared" si="2"/>
        <v>3.57/km</v>
      </c>
      <c r="H80" s="29">
        <f t="shared" si="4"/>
        <v>0.0019848379629629626</v>
      </c>
      <c r="I80" s="24">
        <f>F80-INDEX($F$5:$F$342,MATCH(D80,$D$5:$D$342,0))</f>
        <v>0.0015412037037037044</v>
      </c>
    </row>
    <row r="81" spans="1:9" ht="18" customHeight="1">
      <c r="A81" s="22" t="s">
        <v>88</v>
      </c>
      <c r="B81" s="46" t="s">
        <v>415</v>
      </c>
      <c r="C81" s="46" t="s">
        <v>271</v>
      </c>
      <c r="D81" s="23" t="s">
        <v>262</v>
      </c>
      <c r="E81" s="46" t="s">
        <v>289</v>
      </c>
      <c r="F81" s="29">
        <v>0.008232523148148149</v>
      </c>
      <c r="G81" s="23" t="str">
        <f t="shared" si="2"/>
        <v>3.57/km</v>
      </c>
      <c r="H81" s="29">
        <f t="shared" si="4"/>
        <v>0.001990162037037037</v>
      </c>
      <c r="I81" s="24">
        <f>F81-INDEX($F$5:$F$342,MATCH(D81,$D$5:$D$342,0))</f>
        <v>0.0014954861111111115</v>
      </c>
    </row>
    <row r="82" spans="1:9" ht="18" customHeight="1">
      <c r="A82" s="22" t="s">
        <v>89</v>
      </c>
      <c r="B82" s="46" t="s">
        <v>416</v>
      </c>
      <c r="C82" s="46" t="s">
        <v>292</v>
      </c>
      <c r="D82" s="23" t="s">
        <v>388</v>
      </c>
      <c r="E82" s="46" t="s">
        <v>389</v>
      </c>
      <c r="F82" s="29">
        <v>0.0082375</v>
      </c>
      <c r="G82" s="23" t="str">
        <f t="shared" si="2"/>
        <v>3.57/km</v>
      </c>
      <c r="H82" s="29">
        <f t="shared" si="4"/>
        <v>0.0019951388888888883</v>
      </c>
      <c r="I82" s="24">
        <f>F82-INDEX($F$5:$F$342,MATCH(D82,$D$5:$D$342,0))</f>
        <v>0.00027500000000000094</v>
      </c>
    </row>
    <row r="83" spans="1:9" ht="18" customHeight="1">
      <c r="A83" s="42" t="s">
        <v>90</v>
      </c>
      <c r="B83" s="61" t="s">
        <v>417</v>
      </c>
      <c r="C83" s="61" t="s">
        <v>163</v>
      </c>
      <c r="D83" s="43" t="s">
        <v>262</v>
      </c>
      <c r="E83" s="61" t="s">
        <v>224</v>
      </c>
      <c r="F83" s="44">
        <v>0.008244675925925926</v>
      </c>
      <c r="G83" s="43" t="str">
        <f t="shared" si="2"/>
        <v>3.57/km</v>
      </c>
      <c r="H83" s="44">
        <f t="shared" si="4"/>
        <v>0.0020023148148148144</v>
      </c>
      <c r="I83" s="45">
        <f>F83-INDEX($F$5:$F$342,MATCH(D83,$D$5:$D$342,0))</f>
        <v>0.001507638888888889</v>
      </c>
    </row>
    <row r="84" spans="1:9" ht="18" customHeight="1">
      <c r="A84" s="42" t="s">
        <v>91</v>
      </c>
      <c r="B84" s="61" t="s">
        <v>418</v>
      </c>
      <c r="C84" s="61" t="s">
        <v>169</v>
      </c>
      <c r="D84" s="43" t="s">
        <v>260</v>
      </c>
      <c r="E84" s="61" t="s">
        <v>224</v>
      </c>
      <c r="F84" s="44">
        <v>0.008254050925925927</v>
      </c>
      <c r="G84" s="43" t="str">
        <f t="shared" si="2"/>
        <v>3.58/km</v>
      </c>
      <c r="H84" s="44">
        <f t="shared" si="4"/>
        <v>0.002011689814814815</v>
      </c>
      <c r="I84" s="45">
        <f>F84-INDEX($F$5:$F$342,MATCH(D84,$D$5:$D$342,0))</f>
        <v>0.0007098379629629633</v>
      </c>
    </row>
    <row r="85" spans="1:9" ht="18" customHeight="1">
      <c r="A85" s="22" t="s">
        <v>92</v>
      </c>
      <c r="B85" s="46" t="s">
        <v>419</v>
      </c>
      <c r="C85" s="46" t="s">
        <v>162</v>
      </c>
      <c r="D85" s="23" t="s">
        <v>258</v>
      </c>
      <c r="E85" s="46" t="s">
        <v>315</v>
      </c>
      <c r="F85" s="29">
        <v>0.008259375</v>
      </c>
      <c r="G85" s="23" t="str">
        <f t="shared" si="2"/>
        <v>3.58/km</v>
      </c>
      <c r="H85" s="29">
        <f t="shared" si="4"/>
        <v>0.0020170138888888876</v>
      </c>
      <c r="I85" s="24">
        <f>F85-INDEX($F$5:$F$342,MATCH(D85,$D$5:$D$342,0))</f>
        <v>0.0016144675925925918</v>
      </c>
    </row>
    <row r="86" spans="1:9" ht="18" customHeight="1">
      <c r="A86" s="22" t="s">
        <v>93</v>
      </c>
      <c r="B86" s="46" t="s">
        <v>420</v>
      </c>
      <c r="C86" s="46" t="s">
        <v>162</v>
      </c>
      <c r="D86" s="23" t="s">
        <v>262</v>
      </c>
      <c r="E86" s="46" t="s">
        <v>301</v>
      </c>
      <c r="F86" s="29">
        <v>0.008268865740740742</v>
      </c>
      <c r="G86" s="23" t="str">
        <f t="shared" si="2"/>
        <v>3.58/km</v>
      </c>
      <c r="H86" s="29">
        <f t="shared" si="4"/>
        <v>0.00202650462962963</v>
      </c>
      <c r="I86" s="24">
        <f>F86-INDEX($F$5:$F$342,MATCH(D86,$D$5:$D$342,0))</f>
        <v>0.0015318287037037045</v>
      </c>
    </row>
    <row r="87" spans="1:9" ht="18" customHeight="1">
      <c r="A87" s="22" t="s">
        <v>94</v>
      </c>
      <c r="B87" s="46" t="s">
        <v>421</v>
      </c>
      <c r="C87" s="46" t="s">
        <v>253</v>
      </c>
      <c r="D87" s="23" t="s">
        <v>260</v>
      </c>
      <c r="E87" s="46" t="s">
        <v>422</v>
      </c>
      <c r="F87" s="29">
        <v>0.008285185185185185</v>
      </c>
      <c r="G87" s="23" t="str">
        <f t="shared" si="2"/>
        <v>3.59/km</v>
      </c>
      <c r="H87" s="29">
        <f t="shared" si="4"/>
        <v>0.0020428240740740736</v>
      </c>
      <c r="I87" s="24">
        <f>F87-INDEX($F$5:$F$342,MATCH(D87,$D$5:$D$342,0))</f>
        <v>0.0007409722222222219</v>
      </c>
    </row>
    <row r="88" spans="1:9" ht="18" customHeight="1">
      <c r="A88" s="22" t="s">
        <v>95</v>
      </c>
      <c r="B88" s="46" t="s">
        <v>423</v>
      </c>
      <c r="C88" s="46" t="s">
        <v>227</v>
      </c>
      <c r="D88" s="23" t="s">
        <v>259</v>
      </c>
      <c r="E88" s="46" t="s">
        <v>306</v>
      </c>
      <c r="F88" s="29">
        <v>0.008298495370370371</v>
      </c>
      <c r="G88" s="23" t="str">
        <f t="shared" si="2"/>
        <v>3.59/km</v>
      </c>
      <c r="H88" s="29">
        <f t="shared" si="4"/>
        <v>0.0020561342592592593</v>
      </c>
      <c r="I88" s="24">
        <f>F88-INDEX($F$5:$F$342,MATCH(D88,$D$5:$D$342,0))</f>
        <v>0.0005339120370370385</v>
      </c>
    </row>
    <row r="89" spans="1:9" ht="18" customHeight="1">
      <c r="A89" s="22" t="s">
        <v>96</v>
      </c>
      <c r="B89" s="46" t="s">
        <v>272</v>
      </c>
      <c r="C89" s="46" t="s">
        <v>273</v>
      </c>
      <c r="D89" s="23" t="s">
        <v>256</v>
      </c>
      <c r="E89" s="46" t="s">
        <v>424</v>
      </c>
      <c r="F89" s="29">
        <v>0.008320949074074073</v>
      </c>
      <c r="G89" s="23" t="str">
        <f t="shared" si="2"/>
        <v>3.60/km</v>
      </c>
      <c r="H89" s="29">
        <f t="shared" si="4"/>
        <v>0.002078587962962961</v>
      </c>
      <c r="I89" s="24">
        <f>F89-INDEX($F$5:$F$342,MATCH(D89,$D$5:$D$342,0))</f>
        <v>0.0016349537037037027</v>
      </c>
    </row>
    <row r="90" spans="1:9" ht="18" customHeight="1">
      <c r="A90" s="42" t="s">
        <v>97</v>
      </c>
      <c r="B90" s="61" t="s">
        <v>425</v>
      </c>
      <c r="C90" s="61" t="s">
        <v>426</v>
      </c>
      <c r="D90" s="43" t="s">
        <v>277</v>
      </c>
      <c r="E90" s="61" t="s">
        <v>224</v>
      </c>
      <c r="F90" s="44">
        <v>0.008423032407407407</v>
      </c>
      <c r="G90" s="43" t="str">
        <f aca="true" t="shared" si="5" ref="G90:G150">TEXT(INT((HOUR(F90)*3600+MINUTE(F90)*60+SECOND(F90))/$I$3/60),"0")&amp;"."&amp;TEXT(MOD((HOUR(F90)*3600+MINUTE(F90)*60+SECOND(F90))/$I$3,60),"00")&amp;"/km"</f>
        <v>4.03/km</v>
      </c>
      <c r="H90" s="44">
        <f aca="true" t="shared" si="6" ref="H90:H150">F90-$F$5</f>
        <v>0.002180671296296295</v>
      </c>
      <c r="I90" s="45">
        <f>F90-INDEX($F$5:$F$342,MATCH(D90,$D$5:$D$342,0))</f>
        <v>0</v>
      </c>
    </row>
    <row r="91" spans="1:9" ht="18" customHeight="1">
      <c r="A91" s="22" t="s">
        <v>98</v>
      </c>
      <c r="B91" s="46" t="s">
        <v>427</v>
      </c>
      <c r="C91" s="46" t="s">
        <v>183</v>
      </c>
      <c r="D91" s="23" t="s">
        <v>256</v>
      </c>
      <c r="E91" s="46" t="s">
        <v>323</v>
      </c>
      <c r="F91" s="29">
        <v>0.008473958333333333</v>
      </c>
      <c r="G91" s="23" t="str">
        <f t="shared" si="5"/>
        <v>4.04/km</v>
      </c>
      <c r="H91" s="29">
        <f t="shared" si="6"/>
        <v>0.0022315972222222216</v>
      </c>
      <c r="I91" s="24">
        <f>F91-INDEX($F$5:$F$342,MATCH(D91,$D$5:$D$342,0))</f>
        <v>0.0017879629629629634</v>
      </c>
    </row>
    <row r="92" spans="1:9" ht="18" customHeight="1">
      <c r="A92" s="22" t="s">
        <v>99</v>
      </c>
      <c r="B92" s="46" t="s">
        <v>428</v>
      </c>
      <c r="C92" s="46" t="s">
        <v>284</v>
      </c>
      <c r="D92" s="23" t="s">
        <v>280</v>
      </c>
      <c r="E92" s="46" t="s">
        <v>323</v>
      </c>
      <c r="F92" s="29">
        <v>0.008477662037037037</v>
      </c>
      <c r="G92" s="23" t="str">
        <f t="shared" si="5"/>
        <v>4.04/km</v>
      </c>
      <c r="H92" s="29">
        <f t="shared" si="6"/>
        <v>0.0022353009259259253</v>
      </c>
      <c r="I92" s="24">
        <f>F92-INDEX($F$5:$F$342,MATCH(D92,$D$5:$D$342,0))</f>
        <v>0</v>
      </c>
    </row>
    <row r="93" spans="1:9" ht="18" customHeight="1">
      <c r="A93" s="22" t="s">
        <v>100</v>
      </c>
      <c r="B93" s="46" t="s">
        <v>252</v>
      </c>
      <c r="C93" s="46" t="s">
        <v>158</v>
      </c>
      <c r="D93" s="23" t="s">
        <v>260</v>
      </c>
      <c r="E93" s="46" t="s">
        <v>289</v>
      </c>
      <c r="F93" s="29">
        <v>0.008479513888888889</v>
      </c>
      <c r="G93" s="23" t="str">
        <f t="shared" si="5"/>
        <v>4.04/km</v>
      </c>
      <c r="H93" s="29">
        <f t="shared" si="6"/>
        <v>0.002237152777777777</v>
      </c>
      <c r="I93" s="24">
        <f>F93-INDEX($F$5:$F$342,MATCH(D93,$D$5:$D$342,0))</f>
        <v>0.0009353009259259254</v>
      </c>
    </row>
    <row r="94" spans="1:9" ht="18" customHeight="1">
      <c r="A94" s="22" t="s">
        <v>101</v>
      </c>
      <c r="B94" s="46" t="s">
        <v>242</v>
      </c>
      <c r="C94" s="46" t="s">
        <v>233</v>
      </c>
      <c r="D94" s="23" t="s">
        <v>260</v>
      </c>
      <c r="E94" s="46" t="s">
        <v>323</v>
      </c>
      <c r="F94" s="29">
        <v>0.00849826388888889</v>
      </c>
      <c r="G94" s="23" t="str">
        <f t="shared" si="5"/>
        <v>4.05/km</v>
      </c>
      <c r="H94" s="29">
        <f t="shared" si="6"/>
        <v>0.0022559027777777785</v>
      </c>
      <c r="I94" s="24">
        <f>F94-INDEX($F$5:$F$342,MATCH(D94,$D$5:$D$342,0))</f>
        <v>0.0009540509259259268</v>
      </c>
    </row>
    <row r="95" spans="1:9" ht="18" customHeight="1">
      <c r="A95" s="22" t="s">
        <v>102</v>
      </c>
      <c r="B95" s="46" t="s">
        <v>429</v>
      </c>
      <c r="C95" s="46" t="s">
        <v>334</v>
      </c>
      <c r="D95" s="23" t="s">
        <v>367</v>
      </c>
      <c r="E95" s="46" t="s">
        <v>364</v>
      </c>
      <c r="F95" s="29">
        <v>0.008524537037037037</v>
      </c>
      <c r="G95" s="23" t="str">
        <f t="shared" si="5"/>
        <v>4.06/km</v>
      </c>
      <c r="H95" s="29">
        <f t="shared" si="6"/>
        <v>0.0022821759259259253</v>
      </c>
      <c r="I95" s="24">
        <f>F95-INDEX($F$5:$F$342,MATCH(D95,$D$5:$D$342,0))</f>
        <v>0.000771296296296296</v>
      </c>
    </row>
    <row r="96" spans="1:9" ht="18" customHeight="1">
      <c r="A96" s="22" t="s">
        <v>103</v>
      </c>
      <c r="B96" s="46" t="s">
        <v>430</v>
      </c>
      <c r="C96" s="46" t="s">
        <v>168</v>
      </c>
      <c r="D96" s="23" t="s">
        <v>262</v>
      </c>
      <c r="E96" s="46" t="s">
        <v>323</v>
      </c>
      <c r="F96" s="29">
        <v>0.00853287037037037</v>
      </c>
      <c r="G96" s="23" t="str">
        <f t="shared" si="5"/>
        <v>4.06/km</v>
      </c>
      <c r="H96" s="29">
        <f t="shared" si="6"/>
        <v>0.0022905092592592578</v>
      </c>
      <c r="I96" s="24">
        <f>F96-INDEX($F$5:$F$342,MATCH(D96,$D$5:$D$342,0))</f>
        <v>0.0017958333333333324</v>
      </c>
    </row>
    <row r="97" spans="1:9" ht="18" customHeight="1">
      <c r="A97" s="22" t="s">
        <v>104</v>
      </c>
      <c r="B97" s="46" t="s">
        <v>431</v>
      </c>
      <c r="C97" s="46" t="s">
        <v>432</v>
      </c>
      <c r="D97" s="23" t="s">
        <v>266</v>
      </c>
      <c r="E97" s="46" t="s">
        <v>301</v>
      </c>
      <c r="F97" s="29">
        <v>0.008575925925925926</v>
      </c>
      <c r="G97" s="23" t="str">
        <f t="shared" si="5"/>
        <v>4.07/km</v>
      </c>
      <c r="H97" s="29">
        <f t="shared" si="6"/>
        <v>0.0023335648148148144</v>
      </c>
      <c r="I97" s="24">
        <f>F97-INDEX($F$5:$F$342,MATCH(D97,$D$5:$D$342,0))</f>
        <v>0.0006598379629629628</v>
      </c>
    </row>
    <row r="98" spans="1:9" ht="18" customHeight="1">
      <c r="A98" s="42" t="s">
        <v>105</v>
      </c>
      <c r="B98" s="61" t="s">
        <v>281</v>
      </c>
      <c r="C98" s="61" t="s">
        <v>160</v>
      </c>
      <c r="D98" s="43" t="s">
        <v>257</v>
      </c>
      <c r="E98" s="61" t="s">
        <v>224</v>
      </c>
      <c r="F98" s="44">
        <v>0.008607291666666668</v>
      </c>
      <c r="G98" s="43" t="str">
        <f t="shared" si="5"/>
        <v>4.08/km</v>
      </c>
      <c r="H98" s="44">
        <f t="shared" si="6"/>
        <v>0.002364930555555556</v>
      </c>
      <c r="I98" s="45">
        <f>F98-INDEX($F$5:$F$342,MATCH(D98,$D$5:$D$342,0))</f>
        <v>0.0014218750000000013</v>
      </c>
    </row>
    <row r="99" spans="1:9" ht="18" customHeight="1">
      <c r="A99" s="22" t="s">
        <v>106</v>
      </c>
      <c r="B99" s="46" t="s">
        <v>433</v>
      </c>
      <c r="C99" s="46" t="s">
        <v>434</v>
      </c>
      <c r="D99" s="23" t="s">
        <v>280</v>
      </c>
      <c r="E99" s="46" t="s">
        <v>373</v>
      </c>
      <c r="F99" s="29">
        <v>0.008633680555555556</v>
      </c>
      <c r="G99" s="23" t="str">
        <f t="shared" si="5"/>
        <v>4.09/km</v>
      </c>
      <c r="H99" s="29">
        <f t="shared" si="6"/>
        <v>0.002391319444444444</v>
      </c>
      <c r="I99" s="24">
        <f>F99-INDEX($F$5:$F$342,MATCH(D99,$D$5:$D$342,0))</f>
        <v>0.00015601851851851888</v>
      </c>
    </row>
    <row r="100" spans="1:9" ht="18" customHeight="1">
      <c r="A100" s="42" t="s">
        <v>107</v>
      </c>
      <c r="B100" s="61" t="s">
        <v>435</v>
      </c>
      <c r="C100" s="61" t="s">
        <v>436</v>
      </c>
      <c r="D100" s="43" t="s">
        <v>268</v>
      </c>
      <c r="E100" s="61" t="s">
        <v>224</v>
      </c>
      <c r="F100" s="44">
        <v>0.008682754629629629</v>
      </c>
      <c r="G100" s="43" t="str">
        <f t="shared" si="5"/>
        <v>4.10/km</v>
      </c>
      <c r="H100" s="44">
        <f t="shared" si="6"/>
        <v>0.002440393518518517</v>
      </c>
      <c r="I100" s="45">
        <f>F100-INDEX($F$5:$F$342,MATCH(D100,$D$5:$D$342,0))</f>
        <v>0.0010024305555555542</v>
      </c>
    </row>
    <row r="101" spans="1:9" ht="18" customHeight="1">
      <c r="A101" s="22" t="s">
        <v>108</v>
      </c>
      <c r="B101" s="46" t="s">
        <v>437</v>
      </c>
      <c r="C101" s="46" t="s">
        <v>182</v>
      </c>
      <c r="D101" s="23" t="s">
        <v>262</v>
      </c>
      <c r="E101" s="46" t="s">
        <v>235</v>
      </c>
      <c r="F101" s="29">
        <v>0.008685300925925924</v>
      </c>
      <c r="G101" s="23" t="str">
        <f t="shared" si="5"/>
        <v>4.10/km</v>
      </c>
      <c r="H101" s="29">
        <f t="shared" si="6"/>
        <v>0.0024429398148148127</v>
      </c>
      <c r="I101" s="24">
        <f>F101-INDEX($F$5:$F$342,MATCH(D101,$D$5:$D$342,0))</f>
        <v>0.0019482638888888874</v>
      </c>
    </row>
    <row r="102" spans="1:9" ht="18" customHeight="1">
      <c r="A102" s="22" t="s">
        <v>109</v>
      </c>
      <c r="B102" s="46" t="s">
        <v>438</v>
      </c>
      <c r="C102" s="46" t="s">
        <v>439</v>
      </c>
      <c r="D102" s="23" t="s">
        <v>277</v>
      </c>
      <c r="E102" s="46" t="s">
        <v>299</v>
      </c>
      <c r="F102" s="29">
        <v>0.008708796296296296</v>
      </c>
      <c r="G102" s="23" t="str">
        <f t="shared" si="5"/>
        <v>4.11/km</v>
      </c>
      <c r="H102" s="29">
        <f t="shared" si="6"/>
        <v>0.0024664351851851844</v>
      </c>
      <c r="I102" s="24">
        <f>F102-INDEX($F$5:$F$342,MATCH(D102,$D$5:$D$342,0))</f>
        <v>0.0002857638888888892</v>
      </c>
    </row>
    <row r="103" spans="1:9" ht="18" customHeight="1">
      <c r="A103" s="22" t="s">
        <v>110</v>
      </c>
      <c r="B103" s="46" t="s">
        <v>440</v>
      </c>
      <c r="C103" s="46" t="s">
        <v>234</v>
      </c>
      <c r="D103" s="23" t="s">
        <v>260</v>
      </c>
      <c r="E103" s="46" t="s">
        <v>357</v>
      </c>
      <c r="F103" s="29">
        <v>0.00873425925925926</v>
      </c>
      <c r="G103" s="23" t="str">
        <f t="shared" si="5"/>
        <v>4.12/km</v>
      </c>
      <c r="H103" s="29">
        <f t="shared" si="6"/>
        <v>0.0024918981481481476</v>
      </c>
      <c r="I103" s="24">
        <f>F103-INDEX($F$5:$F$342,MATCH(D103,$D$5:$D$342,0))</f>
        <v>0.0011900462962962958</v>
      </c>
    </row>
    <row r="104" spans="1:9" ht="18" customHeight="1">
      <c r="A104" s="22" t="s">
        <v>111</v>
      </c>
      <c r="B104" s="46" t="s">
        <v>237</v>
      </c>
      <c r="C104" s="46" t="s">
        <v>191</v>
      </c>
      <c r="D104" s="23" t="s">
        <v>260</v>
      </c>
      <c r="E104" s="46" t="s">
        <v>235</v>
      </c>
      <c r="F104" s="29">
        <v>0.008738773148148148</v>
      </c>
      <c r="G104" s="23" t="str">
        <f t="shared" si="5"/>
        <v>4.12/km</v>
      </c>
      <c r="H104" s="29">
        <f t="shared" si="6"/>
        <v>0.0024964120370370366</v>
      </c>
      <c r="I104" s="24">
        <f>F104-INDEX($F$5:$F$342,MATCH(D104,$D$5:$D$342,0))</f>
        <v>0.0011945601851851848</v>
      </c>
    </row>
    <row r="105" spans="1:9" ht="18" customHeight="1">
      <c r="A105" s="42" t="s">
        <v>112</v>
      </c>
      <c r="B105" s="61" t="s">
        <v>441</v>
      </c>
      <c r="C105" s="61" t="s">
        <v>160</v>
      </c>
      <c r="D105" s="43" t="s">
        <v>260</v>
      </c>
      <c r="E105" s="61" t="s">
        <v>224</v>
      </c>
      <c r="F105" s="44">
        <v>0.008770949074074073</v>
      </c>
      <c r="G105" s="43" t="str">
        <f t="shared" si="5"/>
        <v>4.13/km</v>
      </c>
      <c r="H105" s="44">
        <f t="shared" si="6"/>
        <v>0.0025285879629629616</v>
      </c>
      <c r="I105" s="45">
        <f>F105-INDEX($F$5:$F$342,MATCH(D105,$D$5:$D$342,0))</f>
        <v>0.0012267361111111099</v>
      </c>
    </row>
    <row r="106" spans="1:9" ht="18" customHeight="1">
      <c r="A106" s="22" t="s">
        <v>113</v>
      </c>
      <c r="B106" s="46" t="s">
        <v>442</v>
      </c>
      <c r="C106" s="46" t="s">
        <v>295</v>
      </c>
      <c r="D106" s="23" t="s">
        <v>268</v>
      </c>
      <c r="E106" s="46" t="s">
        <v>302</v>
      </c>
      <c r="F106" s="29">
        <v>0.00879224537037037</v>
      </c>
      <c r="G106" s="23" t="str">
        <f t="shared" si="5"/>
        <v>4.13/km</v>
      </c>
      <c r="H106" s="29">
        <f t="shared" si="6"/>
        <v>0.0025498842592592587</v>
      </c>
      <c r="I106" s="24">
        <f>F106-INDEX($F$5:$F$342,MATCH(D106,$D$5:$D$342,0))</f>
        <v>0.0011119212962962957</v>
      </c>
    </row>
    <row r="107" spans="1:9" ht="18" customHeight="1">
      <c r="A107" s="22" t="s">
        <v>114</v>
      </c>
      <c r="B107" s="46" t="s">
        <v>443</v>
      </c>
      <c r="C107" s="46" t="s">
        <v>165</v>
      </c>
      <c r="D107" s="23" t="s">
        <v>256</v>
      </c>
      <c r="E107" s="46" t="s">
        <v>313</v>
      </c>
      <c r="F107" s="29">
        <v>0.008839004629629629</v>
      </c>
      <c r="G107" s="23" t="str">
        <f t="shared" si="5"/>
        <v>4.15/km</v>
      </c>
      <c r="H107" s="29">
        <f t="shared" si="6"/>
        <v>0.0025966435185185172</v>
      </c>
      <c r="I107" s="24">
        <f>F107-INDEX($F$5:$F$342,MATCH(D107,$D$5:$D$342,0))</f>
        <v>0.002153009259259259</v>
      </c>
    </row>
    <row r="108" spans="1:9" ht="18" customHeight="1">
      <c r="A108" s="22" t="s">
        <v>115</v>
      </c>
      <c r="B108" s="46" t="s">
        <v>444</v>
      </c>
      <c r="C108" s="46" t="s">
        <v>166</v>
      </c>
      <c r="D108" s="23" t="s">
        <v>298</v>
      </c>
      <c r="E108" s="46" t="s">
        <v>424</v>
      </c>
      <c r="F108" s="29">
        <v>0.008846180555555557</v>
      </c>
      <c r="G108" s="23" t="str">
        <f t="shared" si="5"/>
        <v>4.15/km</v>
      </c>
      <c r="H108" s="29">
        <f t="shared" si="6"/>
        <v>0.002603819444444445</v>
      </c>
      <c r="I108" s="24">
        <f>F108-INDEX($F$5:$F$342,MATCH(D108,$D$5:$D$342,0))</f>
        <v>0.002223611111111112</v>
      </c>
    </row>
    <row r="109" spans="1:9" ht="18" customHeight="1">
      <c r="A109" s="22" t="s">
        <v>116</v>
      </c>
      <c r="B109" s="46" t="s">
        <v>445</v>
      </c>
      <c r="C109" s="46" t="s">
        <v>170</v>
      </c>
      <c r="D109" s="23" t="s">
        <v>268</v>
      </c>
      <c r="E109" s="46" t="s">
        <v>357</v>
      </c>
      <c r="F109" s="29">
        <v>0.008847800925925926</v>
      </c>
      <c r="G109" s="23" t="str">
        <f t="shared" si="5"/>
        <v>4.15/km</v>
      </c>
      <c r="H109" s="29">
        <f t="shared" si="6"/>
        <v>0.002605439814814814</v>
      </c>
      <c r="I109" s="24">
        <f>F109-INDEX($F$5:$F$342,MATCH(D109,$D$5:$D$342,0))</f>
        <v>0.001167476851851851</v>
      </c>
    </row>
    <row r="110" spans="1:9" ht="18" customHeight="1">
      <c r="A110" s="42" t="s">
        <v>117</v>
      </c>
      <c r="B110" s="61" t="s">
        <v>446</v>
      </c>
      <c r="C110" s="61" t="s">
        <v>166</v>
      </c>
      <c r="D110" s="43" t="s">
        <v>256</v>
      </c>
      <c r="E110" s="61" t="s">
        <v>224</v>
      </c>
      <c r="F110" s="44">
        <v>0.008848148148148148</v>
      </c>
      <c r="G110" s="43" t="str">
        <f t="shared" si="5"/>
        <v>4.15/km</v>
      </c>
      <c r="H110" s="44">
        <f t="shared" si="6"/>
        <v>0.0026057870370370367</v>
      </c>
      <c r="I110" s="45">
        <f>F110-INDEX($F$5:$F$342,MATCH(D110,$D$5:$D$342,0))</f>
        <v>0.0021621527777777785</v>
      </c>
    </row>
    <row r="111" spans="1:9" ht="18" customHeight="1">
      <c r="A111" s="22" t="s">
        <v>118</v>
      </c>
      <c r="B111" s="46" t="s">
        <v>447</v>
      </c>
      <c r="C111" s="46" t="s">
        <v>173</v>
      </c>
      <c r="D111" s="23" t="s">
        <v>256</v>
      </c>
      <c r="E111" s="46" t="s">
        <v>323</v>
      </c>
      <c r="F111" s="29">
        <v>0.008860185185185184</v>
      </c>
      <c r="G111" s="23" t="str">
        <f t="shared" si="5"/>
        <v>4.15/km</v>
      </c>
      <c r="H111" s="29">
        <f t="shared" si="6"/>
        <v>0.0026178240740740728</v>
      </c>
      <c r="I111" s="24">
        <f>F111-INDEX($F$5:$F$342,MATCH(D111,$D$5:$D$342,0))</f>
        <v>0.0021741898148148146</v>
      </c>
    </row>
    <row r="112" spans="1:9" ht="18" customHeight="1">
      <c r="A112" s="22" t="s">
        <v>119</v>
      </c>
      <c r="B112" s="46" t="s">
        <v>448</v>
      </c>
      <c r="C112" s="46" t="s">
        <v>239</v>
      </c>
      <c r="D112" s="23" t="s">
        <v>300</v>
      </c>
      <c r="E112" s="46" t="s">
        <v>323</v>
      </c>
      <c r="F112" s="29">
        <v>0.00886712962962963</v>
      </c>
      <c r="G112" s="23" t="str">
        <f t="shared" si="5"/>
        <v>4.15/km</v>
      </c>
      <c r="H112" s="29">
        <f t="shared" si="6"/>
        <v>0.0026247685185185176</v>
      </c>
      <c r="I112" s="24">
        <f>F112-INDEX($F$5:$F$342,MATCH(D112,$D$5:$D$342,0))</f>
        <v>0.000991898148148148</v>
      </c>
    </row>
    <row r="113" spans="1:9" ht="18" customHeight="1">
      <c r="A113" s="22" t="s">
        <v>120</v>
      </c>
      <c r="B113" s="46" t="s">
        <v>449</v>
      </c>
      <c r="C113" s="46" t="s">
        <v>196</v>
      </c>
      <c r="D113" s="23" t="s">
        <v>256</v>
      </c>
      <c r="E113" s="46" t="s">
        <v>289</v>
      </c>
      <c r="F113" s="29">
        <v>0.008897453703703704</v>
      </c>
      <c r="G113" s="23" t="str">
        <f t="shared" si="5"/>
        <v>4.16/km</v>
      </c>
      <c r="H113" s="29">
        <f t="shared" si="6"/>
        <v>0.0026550925925925926</v>
      </c>
      <c r="I113" s="24">
        <f>F113-INDEX($F$5:$F$342,MATCH(D113,$D$5:$D$342,0))</f>
        <v>0.0022114583333333344</v>
      </c>
    </row>
    <row r="114" spans="1:9" ht="18" customHeight="1">
      <c r="A114" s="22" t="s">
        <v>121</v>
      </c>
      <c r="B114" s="46" t="s">
        <v>450</v>
      </c>
      <c r="C114" s="46" t="s">
        <v>229</v>
      </c>
      <c r="D114" s="23" t="s">
        <v>277</v>
      </c>
      <c r="E114" s="46" t="s">
        <v>451</v>
      </c>
      <c r="F114" s="29">
        <v>0.008909837962962963</v>
      </c>
      <c r="G114" s="23" t="str">
        <f t="shared" si="5"/>
        <v>4.17/km</v>
      </c>
      <c r="H114" s="29">
        <f t="shared" si="6"/>
        <v>0.0026674768518518514</v>
      </c>
      <c r="I114" s="24">
        <f>F114-INDEX($F$5:$F$342,MATCH(D114,$D$5:$D$342,0))</f>
        <v>0.0004868055555555563</v>
      </c>
    </row>
    <row r="115" spans="1:9" ht="18" customHeight="1">
      <c r="A115" s="42" t="s">
        <v>122</v>
      </c>
      <c r="B115" s="61" t="s">
        <v>452</v>
      </c>
      <c r="C115" s="61" t="s">
        <v>453</v>
      </c>
      <c r="D115" s="43" t="s">
        <v>262</v>
      </c>
      <c r="E115" s="61" t="s">
        <v>224</v>
      </c>
      <c r="F115" s="44">
        <v>0.008913078703703704</v>
      </c>
      <c r="G115" s="43" t="str">
        <f t="shared" si="5"/>
        <v>4.17/km</v>
      </c>
      <c r="H115" s="44">
        <f t="shared" si="6"/>
        <v>0.0026707175925925926</v>
      </c>
      <c r="I115" s="45">
        <f>F115-INDEX($F$5:$F$342,MATCH(D115,$D$5:$D$342,0))</f>
        <v>0.0021760416666666673</v>
      </c>
    </row>
    <row r="116" spans="1:9" ht="18" customHeight="1">
      <c r="A116" s="22" t="s">
        <v>123</v>
      </c>
      <c r="B116" s="46" t="s">
        <v>454</v>
      </c>
      <c r="C116" s="46" t="s">
        <v>176</v>
      </c>
      <c r="D116" s="23" t="s">
        <v>268</v>
      </c>
      <c r="E116" s="46" t="s">
        <v>302</v>
      </c>
      <c r="F116" s="29">
        <v>0.008954282407407407</v>
      </c>
      <c r="G116" s="23" t="str">
        <f t="shared" si="5"/>
        <v>4.18/km</v>
      </c>
      <c r="H116" s="29">
        <f t="shared" si="6"/>
        <v>0.0027119212962962956</v>
      </c>
      <c r="I116" s="24">
        <f>F116-INDEX($F$5:$F$342,MATCH(D116,$D$5:$D$342,0))</f>
        <v>0.0012739583333333327</v>
      </c>
    </row>
    <row r="117" spans="1:9" ht="18" customHeight="1">
      <c r="A117" s="22" t="s">
        <v>124</v>
      </c>
      <c r="B117" s="46" t="s">
        <v>455</v>
      </c>
      <c r="C117" s="46" t="s">
        <v>162</v>
      </c>
      <c r="D117" s="23" t="s">
        <v>256</v>
      </c>
      <c r="E117" s="46" t="s">
        <v>193</v>
      </c>
      <c r="F117" s="29">
        <v>0.008959606481481482</v>
      </c>
      <c r="G117" s="23" t="str">
        <f t="shared" si="5"/>
        <v>4.18/km</v>
      </c>
      <c r="H117" s="29">
        <f t="shared" si="6"/>
        <v>0.00271724537037037</v>
      </c>
      <c r="I117" s="24">
        <f>F117-INDEX($F$5:$F$342,MATCH(D117,$D$5:$D$342,0))</f>
        <v>0.0022736111111111117</v>
      </c>
    </row>
    <row r="118" spans="1:9" ht="18" customHeight="1">
      <c r="A118" s="22" t="s">
        <v>125</v>
      </c>
      <c r="B118" s="46" t="s">
        <v>282</v>
      </c>
      <c r="C118" s="46" t="s">
        <v>248</v>
      </c>
      <c r="D118" s="23" t="s">
        <v>268</v>
      </c>
      <c r="E118" s="46" t="s">
        <v>456</v>
      </c>
      <c r="F118" s="29">
        <v>0.008993518518518519</v>
      </c>
      <c r="G118" s="23" t="str">
        <f t="shared" si="5"/>
        <v>4.19/km</v>
      </c>
      <c r="H118" s="29">
        <f t="shared" si="6"/>
        <v>0.002751157407407407</v>
      </c>
      <c r="I118" s="24">
        <f>F118-INDEX($F$5:$F$342,MATCH(D118,$D$5:$D$342,0))</f>
        <v>0.001313194444444444</v>
      </c>
    </row>
    <row r="119" spans="1:9" ht="18" customHeight="1">
      <c r="A119" s="22" t="s">
        <v>126</v>
      </c>
      <c r="B119" s="46" t="s">
        <v>457</v>
      </c>
      <c r="C119" s="46" t="s">
        <v>225</v>
      </c>
      <c r="D119" s="23" t="s">
        <v>268</v>
      </c>
      <c r="E119" s="46" t="s">
        <v>313</v>
      </c>
      <c r="F119" s="29">
        <v>0.009020023148148149</v>
      </c>
      <c r="G119" s="23" t="str">
        <f t="shared" si="5"/>
        <v>4.20/km</v>
      </c>
      <c r="H119" s="29">
        <f t="shared" si="6"/>
        <v>0.002777662037037037</v>
      </c>
      <c r="I119" s="24">
        <f>F119-INDEX($F$5:$F$342,MATCH(D119,$D$5:$D$342,0))</f>
        <v>0.0013396990740740739</v>
      </c>
    </row>
    <row r="120" spans="1:9" ht="18" customHeight="1">
      <c r="A120" s="22" t="s">
        <v>127</v>
      </c>
      <c r="B120" s="46" t="s">
        <v>221</v>
      </c>
      <c r="C120" s="46" t="s">
        <v>168</v>
      </c>
      <c r="D120" s="23" t="s">
        <v>260</v>
      </c>
      <c r="E120" s="46" t="s">
        <v>458</v>
      </c>
      <c r="F120" s="29">
        <v>0.009033680555555555</v>
      </c>
      <c r="G120" s="23" t="str">
        <f t="shared" si="5"/>
        <v>4.20/km</v>
      </c>
      <c r="H120" s="29">
        <f t="shared" si="6"/>
        <v>0.0027913194444444435</v>
      </c>
      <c r="I120" s="24">
        <f>F120-INDEX($F$5:$F$342,MATCH(D120,$D$5:$D$342,0))</f>
        <v>0.0014894675925925917</v>
      </c>
    </row>
    <row r="121" spans="1:9" ht="18" customHeight="1">
      <c r="A121" s="22" t="s">
        <v>128</v>
      </c>
      <c r="B121" s="46" t="s">
        <v>459</v>
      </c>
      <c r="C121" s="46" t="s">
        <v>165</v>
      </c>
      <c r="D121" s="23" t="s">
        <v>298</v>
      </c>
      <c r="E121" s="46" t="s">
        <v>460</v>
      </c>
      <c r="F121" s="29">
        <v>0.009056828703703704</v>
      </c>
      <c r="G121" s="23" t="str">
        <f t="shared" si="5"/>
        <v>4.21/km</v>
      </c>
      <c r="H121" s="29">
        <f t="shared" si="6"/>
        <v>0.0028144675925925924</v>
      </c>
      <c r="I121" s="24">
        <f>F121-INDEX($F$5:$F$342,MATCH(D121,$D$5:$D$342,0))</f>
        <v>0.0024342592592592593</v>
      </c>
    </row>
    <row r="122" spans="1:9" ht="18" customHeight="1">
      <c r="A122" s="22" t="s">
        <v>129</v>
      </c>
      <c r="B122" s="46" t="s">
        <v>461</v>
      </c>
      <c r="C122" s="46" t="s">
        <v>166</v>
      </c>
      <c r="D122" s="23" t="s">
        <v>257</v>
      </c>
      <c r="E122" s="46" t="s">
        <v>193</v>
      </c>
      <c r="F122" s="29">
        <v>0.009121296296296296</v>
      </c>
      <c r="G122" s="23" t="str">
        <f t="shared" si="5"/>
        <v>4.23/km</v>
      </c>
      <c r="H122" s="29">
        <f t="shared" si="6"/>
        <v>0.002878935185185184</v>
      </c>
      <c r="I122" s="24">
        <f>F122-INDEX($F$5:$F$342,MATCH(D122,$D$5:$D$342,0))</f>
        <v>0.0019358796296296294</v>
      </c>
    </row>
    <row r="123" spans="1:9" ht="18" customHeight="1">
      <c r="A123" s="22" t="s">
        <v>130</v>
      </c>
      <c r="B123" s="46" t="s">
        <v>462</v>
      </c>
      <c r="C123" s="46" t="s">
        <v>180</v>
      </c>
      <c r="D123" s="23" t="s">
        <v>262</v>
      </c>
      <c r="E123" s="46" t="s">
        <v>463</v>
      </c>
      <c r="F123" s="29">
        <v>0.009123726851851852</v>
      </c>
      <c r="G123" s="23" t="str">
        <f t="shared" si="5"/>
        <v>4.23/km</v>
      </c>
      <c r="H123" s="29">
        <f t="shared" si="6"/>
        <v>0.00288136574074074</v>
      </c>
      <c r="I123" s="24">
        <f>F123-INDEX($F$5:$F$342,MATCH(D123,$D$5:$D$342,0))</f>
        <v>0.0023866898148148146</v>
      </c>
    </row>
    <row r="124" spans="1:9" ht="18" customHeight="1">
      <c r="A124" s="22" t="s">
        <v>131</v>
      </c>
      <c r="B124" s="46" t="s">
        <v>464</v>
      </c>
      <c r="C124" s="46" t="s">
        <v>198</v>
      </c>
      <c r="D124" s="23" t="s">
        <v>264</v>
      </c>
      <c r="E124" s="46" t="s">
        <v>343</v>
      </c>
      <c r="F124" s="29">
        <v>0.009199305555555556</v>
      </c>
      <c r="G124" s="23" t="str">
        <f t="shared" si="5"/>
        <v>4.25/km</v>
      </c>
      <c r="H124" s="29">
        <f t="shared" si="6"/>
        <v>0.0029569444444444443</v>
      </c>
      <c r="I124" s="24">
        <f>F124-INDEX($F$5:$F$342,MATCH(D124,$D$5:$D$342,0))</f>
        <v>0.0018240740740740743</v>
      </c>
    </row>
    <row r="125" spans="1:9" ht="18" customHeight="1">
      <c r="A125" s="22" t="s">
        <v>132</v>
      </c>
      <c r="B125" s="46" t="s">
        <v>465</v>
      </c>
      <c r="C125" s="46" t="s">
        <v>159</v>
      </c>
      <c r="D125" s="23" t="s">
        <v>256</v>
      </c>
      <c r="E125" s="46" t="s">
        <v>301</v>
      </c>
      <c r="F125" s="29">
        <v>0.00923761574074074</v>
      </c>
      <c r="G125" s="23" t="str">
        <f t="shared" si="5"/>
        <v>4.26/km</v>
      </c>
      <c r="H125" s="29">
        <f t="shared" si="6"/>
        <v>0.002995254629629629</v>
      </c>
      <c r="I125" s="24">
        <f>F125-INDEX($F$5:$F$342,MATCH(D125,$D$5:$D$342,0))</f>
        <v>0.0025516203703703708</v>
      </c>
    </row>
    <row r="126" spans="1:9" ht="18" customHeight="1">
      <c r="A126" s="22" t="s">
        <v>133</v>
      </c>
      <c r="B126" s="46" t="s">
        <v>241</v>
      </c>
      <c r="C126" s="46" t="s">
        <v>187</v>
      </c>
      <c r="D126" s="23" t="s">
        <v>260</v>
      </c>
      <c r="E126" s="46" t="s">
        <v>343</v>
      </c>
      <c r="F126" s="29">
        <v>0.009296296296296297</v>
      </c>
      <c r="G126" s="23" t="str">
        <f t="shared" si="5"/>
        <v>4.28/km</v>
      </c>
      <c r="H126" s="29">
        <f t="shared" si="6"/>
        <v>0.0030539351851851856</v>
      </c>
      <c r="I126" s="24">
        <f>F126-INDEX($F$5:$F$342,MATCH(D126,$D$5:$D$342,0))</f>
        <v>0.0017520833333333338</v>
      </c>
    </row>
    <row r="127" spans="1:9" ht="18" customHeight="1">
      <c r="A127" s="22" t="s">
        <v>134</v>
      </c>
      <c r="B127" s="46" t="s">
        <v>466</v>
      </c>
      <c r="C127" s="46" t="s">
        <v>161</v>
      </c>
      <c r="D127" s="23" t="s">
        <v>257</v>
      </c>
      <c r="E127" s="46" t="s">
        <v>467</v>
      </c>
      <c r="F127" s="29">
        <v>0.009369675925925925</v>
      </c>
      <c r="G127" s="23" t="str">
        <f t="shared" si="5"/>
        <v>4.30/km</v>
      </c>
      <c r="H127" s="29">
        <f t="shared" si="6"/>
        <v>0.0031273148148148137</v>
      </c>
      <c r="I127" s="24">
        <f>F127-INDEX($F$5:$F$342,MATCH(D127,$D$5:$D$342,0))</f>
        <v>0.002184259259259259</v>
      </c>
    </row>
    <row r="128" spans="1:9" ht="18" customHeight="1">
      <c r="A128" s="22" t="s">
        <v>135</v>
      </c>
      <c r="B128" s="46" t="s">
        <v>468</v>
      </c>
      <c r="C128" s="46" t="s">
        <v>161</v>
      </c>
      <c r="D128" s="23" t="s">
        <v>268</v>
      </c>
      <c r="E128" s="46" t="s">
        <v>193</v>
      </c>
      <c r="F128" s="29">
        <v>0.009376851851851851</v>
      </c>
      <c r="G128" s="23" t="str">
        <f t="shared" si="5"/>
        <v>4.30/km</v>
      </c>
      <c r="H128" s="29">
        <f t="shared" si="6"/>
        <v>0.0031344907407407398</v>
      </c>
      <c r="I128" s="24">
        <f>F128-INDEX($F$5:$F$342,MATCH(D128,$D$5:$D$342,0))</f>
        <v>0.0016965277777777768</v>
      </c>
    </row>
    <row r="129" spans="1:9" ht="18" customHeight="1">
      <c r="A129" s="22" t="s">
        <v>136</v>
      </c>
      <c r="B129" s="46" t="s">
        <v>469</v>
      </c>
      <c r="C129" s="46" t="s">
        <v>176</v>
      </c>
      <c r="D129" s="23" t="s">
        <v>266</v>
      </c>
      <c r="E129" s="46" t="s">
        <v>289</v>
      </c>
      <c r="F129" s="29">
        <v>0.009382175925925926</v>
      </c>
      <c r="G129" s="23" t="str">
        <f t="shared" si="5"/>
        <v>4.30/km</v>
      </c>
      <c r="H129" s="29">
        <f t="shared" si="6"/>
        <v>0.003139814814814814</v>
      </c>
      <c r="I129" s="24">
        <f>F129-INDEX($F$5:$F$342,MATCH(D129,$D$5:$D$342,0))</f>
        <v>0.0014660879629629624</v>
      </c>
    </row>
    <row r="130" spans="1:9" ht="18" customHeight="1">
      <c r="A130" s="42" t="s">
        <v>137</v>
      </c>
      <c r="B130" s="61" t="s">
        <v>470</v>
      </c>
      <c r="C130" s="61" t="s">
        <v>168</v>
      </c>
      <c r="D130" s="43" t="s">
        <v>260</v>
      </c>
      <c r="E130" s="61" t="s">
        <v>224</v>
      </c>
      <c r="F130" s="44">
        <v>0.009440277777777778</v>
      </c>
      <c r="G130" s="43" t="str">
        <f t="shared" si="5"/>
        <v>4.32/km</v>
      </c>
      <c r="H130" s="44">
        <f t="shared" si="6"/>
        <v>0.0031979166666666666</v>
      </c>
      <c r="I130" s="45">
        <f>F130-INDEX($F$5:$F$342,MATCH(D130,$D$5:$D$342,0))</f>
        <v>0.0018960648148148148</v>
      </c>
    </row>
    <row r="131" spans="1:9" ht="18" customHeight="1">
      <c r="A131" s="22" t="s">
        <v>138</v>
      </c>
      <c r="B131" s="46" t="s">
        <v>471</v>
      </c>
      <c r="C131" s="46" t="s">
        <v>472</v>
      </c>
      <c r="D131" s="23" t="s">
        <v>280</v>
      </c>
      <c r="E131" s="46" t="s">
        <v>456</v>
      </c>
      <c r="F131" s="29">
        <v>0.009446875</v>
      </c>
      <c r="G131" s="23" t="str">
        <f t="shared" si="5"/>
        <v>4.32/km</v>
      </c>
      <c r="H131" s="29">
        <f t="shared" si="6"/>
        <v>0.0032045138888888887</v>
      </c>
      <c r="I131" s="24">
        <f>F131-INDEX($F$5:$F$342,MATCH(D131,$D$5:$D$342,0))</f>
        <v>0.0009692129629629634</v>
      </c>
    </row>
    <row r="132" spans="1:9" ht="18" customHeight="1">
      <c r="A132" s="42" t="s">
        <v>139</v>
      </c>
      <c r="B132" s="61" t="s">
        <v>473</v>
      </c>
      <c r="C132" s="61" t="s">
        <v>225</v>
      </c>
      <c r="D132" s="43" t="s">
        <v>268</v>
      </c>
      <c r="E132" s="61" t="s">
        <v>224</v>
      </c>
      <c r="F132" s="44">
        <v>0.009463657407407407</v>
      </c>
      <c r="G132" s="43" t="str">
        <f t="shared" si="5"/>
        <v>4.33/km</v>
      </c>
      <c r="H132" s="44">
        <f t="shared" si="6"/>
        <v>0.003221296296296295</v>
      </c>
      <c r="I132" s="45">
        <f>F132-INDEX($F$5:$F$342,MATCH(D132,$D$5:$D$342,0))</f>
        <v>0.001783333333333332</v>
      </c>
    </row>
    <row r="133" spans="1:9" ht="18" customHeight="1">
      <c r="A133" s="42" t="s">
        <v>140</v>
      </c>
      <c r="B133" s="61" t="s">
        <v>230</v>
      </c>
      <c r="C133" s="61" t="s">
        <v>232</v>
      </c>
      <c r="D133" s="43" t="s">
        <v>280</v>
      </c>
      <c r="E133" s="61" t="s">
        <v>224</v>
      </c>
      <c r="F133" s="44">
        <v>0.00949074074074074</v>
      </c>
      <c r="G133" s="43" t="str">
        <f t="shared" si="5"/>
        <v>4.33/km</v>
      </c>
      <c r="H133" s="44">
        <f t="shared" si="6"/>
        <v>0.003248379629629629</v>
      </c>
      <c r="I133" s="45">
        <f>F133-INDEX($F$5:$F$342,MATCH(D133,$D$5:$D$342,0))</f>
        <v>0.0010130787037037035</v>
      </c>
    </row>
    <row r="134" spans="1:9" ht="18" customHeight="1">
      <c r="A134" s="42" t="s">
        <v>141</v>
      </c>
      <c r="B134" s="61" t="s">
        <v>474</v>
      </c>
      <c r="C134" s="61" t="s">
        <v>227</v>
      </c>
      <c r="D134" s="43" t="s">
        <v>280</v>
      </c>
      <c r="E134" s="61" t="s">
        <v>224</v>
      </c>
      <c r="F134" s="44">
        <v>0.009501967592592591</v>
      </c>
      <c r="G134" s="43" t="str">
        <f t="shared" si="5"/>
        <v>4.34/km</v>
      </c>
      <c r="H134" s="44">
        <f t="shared" si="6"/>
        <v>0.0032596064814814796</v>
      </c>
      <c r="I134" s="45">
        <f>F134-INDEX($F$5:$F$342,MATCH(D134,$D$5:$D$342,0))</f>
        <v>0.0010243055555555543</v>
      </c>
    </row>
    <row r="135" spans="1:9" ht="18" customHeight="1">
      <c r="A135" s="42" t="s">
        <v>142</v>
      </c>
      <c r="B135" s="61" t="s">
        <v>475</v>
      </c>
      <c r="C135" s="61" t="s">
        <v>185</v>
      </c>
      <c r="D135" s="43" t="s">
        <v>259</v>
      </c>
      <c r="E135" s="61" t="s">
        <v>224</v>
      </c>
      <c r="F135" s="44">
        <v>0.009573842592592592</v>
      </c>
      <c r="G135" s="43" t="str">
        <f t="shared" si="5"/>
        <v>4.36/km</v>
      </c>
      <c r="H135" s="44">
        <f t="shared" si="6"/>
        <v>0.0033314814814814804</v>
      </c>
      <c r="I135" s="45">
        <f>F135-INDEX($F$5:$F$342,MATCH(D135,$D$5:$D$342,0))</f>
        <v>0.0018092592592592596</v>
      </c>
    </row>
    <row r="136" spans="1:9" ht="18" customHeight="1">
      <c r="A136" s="22" t="s">
        <v>143</v>
      </c>
      <c r="B136" s="46" t="s">
        <v>476</v>
      </c>
      <c r="C136" s="46" t="s">
        <v>181</v>
      </c>
      <c r="D136" s="23" t="s">
        <v>262</v>
      </c>
      <c r="E136" s="46" t="s">
        <v>289</v>
      </c>
      <c r="F136" s="29">
        <v>0.009584375000000001</v>
      </c>
      <c r="G136" s="23" t="str">
        <f t="shared" si="5"/>
        <v>4.36/km</v>
      </c>
      <c r="H136" s="29">
        <f t="shared" si="6"/>
        <v>0.003342013888888889</v>
      </c>
      <c r="I136" s="24">
        <f>F136-INDEX($F$5:$F$342,MATCH(D136,$D$5:$D$342,0))</f>
        <v>0.002847337962962964</v>
      </c>
    </row>
    <row r="137" spans="1:9" ht="18" customHeight="1">
      <c r="A137" s="22" t="s">
        <v>144</v>
      </c>
      <c r="B137" s="46" t="s">
        <v>477</v>
      </c>
      <c r="C137" s="46" t="s">
        <v>334</v>
      </c>
      <c r="D137" s="23" t="s">
        <v>277</v>
      </c>
      <c r="E137" s="46" t="s">
        <v>376</v>
      </c>
      <c r="F137" s="29">
        <v>0.009669097222222223</v>
      </c>
      <c r="G137" s="23" t="str">
        <f t="shared" si="5"/>
        <v>4.38/km</v>
      </c>
      <c r="H137" s="29">
        <f t="shared" si="6"/>
        <v>0.0034267361111111113</v>
      </c>
      <c r="I137" s="24">
        <f>F137-INDEX($F$5:$F$342,MATCH(D137,$D$5:$D$342,0))</f>
        <v>0.0012460648148148162</v>
      </c>
    </row>
    <row r="138" spans="1:9" ht="18" customHeight="1">
      <c r="A138" s="22" t="s">
        <v>145</v>
      </c>
      <c r="B138" s="46" t="s">
        <v>478</v>
      </c>
      <c r="C138" s="46" t="s">
        <v>479</v>
      </c>
      <c r="D138" s="23" t="s">
        <v>259</v>
      </c>
      <c r="E138" s="46" t="s">
        <v>323</v>
      </c>
      <c r="F138" s="29">
        <v>0.009704282407407408</v>
      </c>
      <c r="G138" s="23" t="str">
        <f t="shared" si="5"/>
        <v>4.39/km</v>
      </c>
      <c r="H138" s="29">
        <f t="shared" si="6"/>
        <v>0.0034619212962962963</v>
      </c>
      <c r="I138" s="24">
        <f>F138-INDEX($F$5:$F$342,MATCH(D138,$D$5:$D$342,0))</f>
        <v>0.0019396990740740755</v>
      </c>
    </row>
    <row r="139" spans="1:9" ht="18" customHeight="1">
      <c r="A139" s="22" t="s">
        <v>146</v>
      </c>
      <c r="B139" s="46" t="s">
        <v>480</v>
      </c>
      <c r="C139" s="46" t="s">
        <v>481</v>
      </c>
      <c r="D139" s="23" t="s">
        <v>276</v>
      </c>
      <c r="E139" s="46" t="s">
        <v>275</v>
      </c>
      <c r="F139" s="29">
        <v>0.00972650462962963</v>
      </c>
      <c r="G139" s="23" t="str">
        <f t="shared" si="5"/>
        <v>4.40/km</v>
      </c>
      <c r="H139" s="29">
        <f t="shared" si="6"/>
        <v>0.0034841435185185184</v>
      </c>
      <c r="I139" s="24">
        <f>F139-INDEX($F$5:$F$342,MATCH(D139,$D$5:$D$342,0))</f>
        <v>0</v>
      </c>
    </row>
    <row r="140" spans="1:9" ht="18" customHeight="1">
      <c r="A140" s="22" t="s">
        <v>147</v>
      </c>
      <c r="B140" s="46" t="s">
        <v>482</v>
      </c>
      <c r="C140" s="46" t="s">
        <v>229</v>
      </c>
      <c r="D140" s="23" t="s">
        <v>280</v>
      </c>
      <c r="E140" s="46" t="s">
        <v>301</v>
      </c>
      <c r="F140" s="29">
        <v>0.009727430555555557</v>
      </c>
      <c r="G140" s="23" t="str">
        <f t="shared" si="5"/>
        <v>4.40/km</v>
      </c>
      <c r="H140" s="29">
        <f t="shared" si="6"/>
        <v>0.003485069444444445</v>
      </c>
      <c r="I140" s="24">
        <f>F140-INDEX($F$5:$F$342,MATCH(D140,$D$5:$D$342,0))</f>
        <v>0.0012497685185185198</v>
      </c>
    </row>
    <row r="141" spans="1:9" ht="18" customHeight="1">
      <c r="A141" s="42" t="s">
        <v>148</v>
      </c>
      <c r="B141" s="61" t="s">
        <v>483</v>
      </c>
      <c r="C141" s="61" t="s">
        <v>163</v>
      </c>
      <c r="D141" s="43" t="s">
        <v>260</v>
      </c>
      <c r="E141" s="61" t="s">
        <v>224</v>
      </c>
      <c r="F141" s="44">
        <v>0.009929166666666668</v>
      </c>
      <c r="G141" s="43" t="str">
        <f t="shared" si="5"/>
        <v>4.46/km</v>
      </c>
      <c r="H141" s="44">
        <f t="shared" si="6"/>
        <v>0.003686805555555556</v>
      </c>
      <c r="I141" s="45">
        <f>F141-INDEX($F$5:$F$342,MATCH(D141,$D$5:$D$342,0))</f>
        <v>0.0023849537037037042</v>
      </c>
    </row>
    <row r="142" spans="1:9" ht="18" customHeight="1">
      <c r="A142" s="22" t="s">
        <v>149</v>
      </c>
      <c r="B142" s="46" t="s">
        <v>287</v>
      </c>
      <c r="C142" s="46" t="s">
        <v>195</v>
      </c>
      <c r="D142" s="23" t="s">
        <v>259</v>
      </c>
      <c r="E142" s="46" t="s">
        <v>301</v>
      </c>
      <c r="F142" s="29">
        <v>0.009931828703703703</v>
      </c>
      <c r="G142" s="23" t="str">
        <f t="shared" si="5"/>
        <v>4.46/km</v>
      </c>
      <c r="H142" s="29">
        <f t="shared" si="6"/>
        <v>0.0036894675925925914</v>
      </c>
      <c r="I142" s="24">
        <f>F142-INDEX($F$5:$F$342,MATCH(D142,$D$5:$D$342,0))</f>
        <v>0.0021672453703703706</v>
      </c>
    </row>
    <row r="143" spans="1:9" ht="18" customHeight="1">
      <c r="A143" s="42" t="s">
        <v>150</v>
      </c>
      <c r="B143" s="61" t="s">
        <v>484</v>
      </c>
      <c r="C143" s="61" t="s">
        <v>485</v>
      </c>
      <c r="D143" s="43" t="s">
        <v>280</v>
      </c>
      <c r="E143" s="61" t="s">
        <v>224</v>
      </c>
      <c r="F143" s="44">
        <v>0.009969907407407408</v>
      </c>
      <c r="G143" s="43" t="str">
        <f t="shared" si="5"/>
        <v>4.47/km</v>
      </c>
      <c r="H143" s="44">
        <f t="shared" si="6"/>
        <v>0.0037275462962962965</v>
      </c>
      <c r="I143" s="45">
        <f>F143-INDEX($F$5:$F$342,MATCH(D143,$D$5:$D$342,0))</f>
        <v>0.0014922453703703712</v>
      </c>
    </row>
    <row r="144" spans="1:9" ht="18" customHeight="1">
      <c r="A144" s="42" t="s">
        <v>151</v>
      </c>
      <c r="B144" s="61" t="s">
        <v>486</v>
      </c>
      <c r="C144" s="61" t="s">
        <v>158</v>
      </c>
      <c r="D144" s="43" t="s">
        <v>256</v>
      </c>
      <c r="E144" s="61" t="s">
        <v>224</v>
      </c>
      <c r="F144" s="44">
        <v>0.010086458333333333</v>
      </c>
      <c r="G144" s="43" t="str">
        <f t="shared" si="5"/>
        <v>4.50/km</v>
      </c>
      <c r="H144" s="44">
        <f t="shared" si="6"/>
        <v>0.003844097222222221</v>
      </c>
      <c r="I144" s="45">
        <f>F144-INDEX($F$5:$F$342,MATCH(D144,$D$5:$D$342,0))</f>
        <v>0.0034004629629629628</v>
      </c>
    </row>
    <row r="145" spans="1:9" ht="18" customHeight="1">
      <c r="A145" s="42" t="s">
        <v>152</v>
      </c>
      <c r="B145" s="61" t="s">
        <v>487</v>
      </c>
      <c r="C145" s="61" t="s">
        <v>185</v>
      </c>
      <c r="D145" s="43" t="s">
        <v>260</v>
      </c>
      <c r="E145" s="61" t="s">
        <v>224</v>
      </c>
      <c r="F145" s="44">
        <v>0.010121527777777776</v>
      </c>
      <c r="G145" s="43" t="str">
        <f t="shared" si="5"/>
        <v>4.51/km</v>
      </c>
      <c r="H145" s="44">
        <f t="shared" si="6"/>
        <v>0.0038791666666666644</v>
      </c>
      <c r="I145" s="45">
        <f>F145-INDEX($F$5:$F$342,MATCH(D145,$D$5:$D$342,0))</f>
        <v>0.0025773148148148127</v>
      </c>
    </row>
    <row r="146" spans="1:9" ht="18" customHeight="1">
      <c r="A146" s="22" t="s">
        <v>153</v>
      </c>
      <c r="B146" s="46" t="s">
        <v>488</v>
      </c>
      <c r="C146" s="46" t="s">
        <v>196</v>
      </c>
      <c r="D146" s="23" t="s">
        <v>266</v>
      </c>
      <c r="E146" s="46" t="s">
        <v>303</v>
      </c>
      <c r="F146" s="29">
        <v>0.010225231481481483</v>
      </c>
      <c r="G146" s="23" t="str">
        <f t="shared" si="5"/>
        <v>4.54/km</v>
      </c>
      <c r="H146" s="29">
        <f t="shared" si="6"/>
        <v>0.003982870370370371</v>
      </c>
      <c r="I146" s="24">
        <f>F146-INDEX($F$5:$F$342,MATCH(D146,$D$5:$D$342,0))</f>
        <v>0.0023091435185185194</v>
      </c>
    </row>
    <row r="147" spans="1:9" ht="18" customHeight="1">
      <c r="A147" s="22" t="s">
        <v>154</v>
      </c>
      <c r="B147" s="46" t="s">
        <v>489</v>
      </c>
      <c r="C147" s="46" t="s">
        <v>169</v>
      </c>
      <c r="D147" s="23" t="s">
        <v>262</v>
      </c>
      <c r="E147" s="46" t="s">
        <v>323</v>
      </c>
      <c r="F147" s="29">
        <v>0.010232407407407407</v>
      </c>
      <c r="G147" s="23" t="str">
        <f t="shared" si="5"/>
        <v>4.55/km</v>
      </c>
      <c r="H147" s="29">
        <f t="shared" si="6"/>
        <v>0.003990046296296295</v>
      </c>
      <c r="I147" s="24">
        <f>F147-INDEX($F$5:$F$342,MATCH(D147,$D$5:$D$342,0))</f>
        <v>0.00349537037037037</v>
      </c>
    </row>
    <row r="148" spans="1:9" ht="18" customHeight="1">
      <c r="A148" s="42" t="s">
        <v>155</v>
      </c>
      <c r="B148" s="61" t="s">
        <v>490</v>
      </c>
      <c r="C148" s="61" t="s">
        <v>491</v>
      </c>
      <c r="D148" s="43" t="s">
        <v>259</v>
      </c>
      <c r="E148" s="61" t="s">
        <v>224</v>
      </c>
      <c r="F148" s="44">
        <v>0.010256712962962962</v>
      </c>
      <c r="G148" s="43" t="str">
        <f t="shared" si="5"/>
        <v>4.55/km</v>
      </c>
      <c r="H148" s="44">
        <f t="shared" si="6"/>
        <v>0.0040143518518518505</v>
      </c>
      <c r="I148" s="45">
        <f>F148-INDEX($F$5:$F$342,MATCH(D148,$D$5:$D$342,0))</f>
        <v>0.0024921296296296297</v>
      </c>
    </row>
    <row r="149" spans="1:9" ht="18" customHeight="1">
      <c r="A149" s="22" t="s">
        <v>156</v>
      </c>
      <c r="B149" s="46" t="s">
        <v>492</v>
      </c>
      <c r="C149" s="46" t="s">
        <v>493</v>
      </c>
      <c r="D149" s="23" t="s">
        <v>280</v>
      </c>
      <c r="E149" s="46" t="s">
        <v>323</v>
      </c>
      <c r="F149" s="29">
        <v>0.010322106481481482</v>
      </c>
      <c r="G149" s="23" t="str">
        <f t="shared" si="5"/>
        <v>4.57/km</v>
      </c>
      <c r="H149" s="29">
        <f t="shared" si="6"/>
        <v>0.004079745370370371</v>
      </c>
      <c r="I149" s="24">
        <f>F149-INDEX($F$5:$F$342,MATCH(D149,$D$5:$D$342,0))</f>
        <v>0.0018444444444444454</v>
      </c>
    </row>
    <row r="150" spans="1:9" ht="18" customHeight="1">
      <c r="A150" s="22" t="s">
        <v>157</v>
      </c>
      <c r="B150" s="46" t="s">
        <v>494</v>
      </c>
      <c r="C150" s="46" t="s">
        <v>162</v>
      </c>
      <c r="D150" s="23" t="s">
        <v>262</v>
      </c>
      <c r="E150" s="46" t="s">
        <v>323</v>
      </c>
      <c r="F150" s="29">
        <v>0.010323958333333333</v>
      </c>
      <c r="G150" s="23" t="str">
        <f t="shared" si="5"/>
        <v>4.57/km</v>
      </c>
      <c r="H150" s="29">
        <f t="shared" si="6"/>
        <v>0.004081597222222221</v>
      </c>
      <c r="I150" s="24">
        <f>F150-INDEX($F$5:$F$342,MATCH(D150,$D$5:$D$342,0))</f>
        <v>0.0035869212962962955</v>
      </c>
    </row>
    <row r="151" spans="1:9" ht="18" customHeight="1">
      <c r="A151" s="22" t="s">
        <v>199</v>
      </c>
      <c r="B151" s="46" t="s">
        <v>495</v>
      </c>
      <c r="C151" s="46" t="s">
        <v>192</v>
      </c>
      <c r="D151" s="23" t="s">
        <v>496</v>
      </c>
      <c r="E151" s="46" t="s">
        <v>323</v>
      </c>
      <c r="F151" s="29">
        <v>0.01039363425925926</v>
      </c>
      <c r="G151" s="23" t="str">
        <f aca="true" t="shared" si="7" ref="G151:G170">TEXT(INT((HOUR(F151)*3600+MINUTE(F151)*60+SECOND(F151))/$I$3/60),"0")&amp;"."&amp;TEXT(MOD((HOUR(F151)*3600+MINUTE(F151)*60+SECOND(F151))/$I$3,60),"00")&amp;"/km"</f>
        <v>4.59/km</v>
      </c>
      <c r="H151" s="29">
        <f aca="true" t="shared" si="8" ref="H151:H170">F151-$F$5</f>
        <v>0.004151273148148149</v>
      </c>
      <c r="I151" s="24">
        <f>F151-INDEX($F$5:$F$342,MATCH(D151,$D$5:$D$342,0))</f>
        <v>0</v>
      </c>
    </row>
    <row r="152" spans="1:9" ht="18" customHeight="1">
      <c r="A152" s="42" t="s">
        <v>200</v>
      </c>
      <c r="B152" s="61" t="s">
        <v>497</v>
      </c>
      <c r="C152" s="61" t="s">
        <v>498</v>
      </c>
      <c r="D152" s="43" t="s">
        <v>260</v>
      </c>
      <c r="E152" s="61" t="s">
        <v>224</v>
      </c>
      <c r="F152" s="44">
        <v>0.010481712962962964</v>
      </c>
      <c r="G152" s="43" t="str">
        <f t="shared" si="7"/>
        <v>5.02/km</v>
      </c>
      <c r="H152" s="44">
        <f t="shared" si="8"/>
        <v>0.004239351851851852</v>
      </c>
      <c r="I152" s="45">
        <f>F152-INDEX($F$5:$F$342,MATCH(D152,$D$5:$D$342,0))</f>
        <v>0.0029375</v>
      </c>
    </row>
    <row r="153" spans="1:9" ht="18" customHeight="1">
      <c r="A153" s="42" t="s">
        <v>201</v>
      </c>
      <c r="B153" s="61" t="s">
        <v>293</v>
      </c>
      <c r="C153" s="61" t="s">
        <v>236</v>
      </c>
      <c r="D153" s="43" t="s">
        <v>286</v>
      </c>
      <c r="E153" s="61" t="s">
        <v>224</v>
      </c>
      <c r="F153" s="44">
        <v>0.010712152777777777</v>
      </c>
      <c r="G153" s="43" t="str">
        <f t="shared" si="7"/>
        <v>5.09/km</v>
      </c>
      <c r="H153" s="44">
        <f t="shared" si="8"/>
        <v>0.004469791666666665</v>
      </c>
      <c r="I153" s="45">
        <f>F153-INDEX($F$5:$F$342,MATCH(D153,$D$5:$D$342,0))</f>
        <v>0</v>
      </c>
    </row>
    <row r="154" spans="1:9" ht="18" customHeight="1">
      <c r="A154" s="22" t="s">
        <v>202</v>
      </c>
      <c r="B154" s="46" t="s">
        <v>499</v>
      </c>
      <c r="C154" s="46" t="s">
        <v>243</v>
      </c>
      <c r="D154" s="23" t="s">
        <v>280</v>
      </c>
      <c r="E154" s="46" t="s">
        <v>289</v>
      </c>
      <c r="F154" s="29">
        <v>0.01079351851851852</v>
      </c>
      <c r="G154" s="23" t="str">
        <f t="shared" si="7"/>
        <v>5.11/km</v>
      </c>
      <c r="H154" s="29">
        <f t="shared" si="8"/>
        <v>0.004551157407407408</v>
      </c>
      <c r="I154" s="24">
        <f>F154-INDEX($F$5:$F$342,MATCH(D154,$D$5:$D$342,0))</f>
        <v>0.002315856481481483</v>
      </c>
    </row>
    <row r="155" spans="1:9" ht="18" customHeight="1">
      <c r="A155" s="22" t="s">
        <v>203</v>
      </c>
      <c r="B155" s="46" t="s">
        <v>500</v>
      </c>
      <c r="C155" s="46" t="s">
        <v>479</v>
      </c>
      <c r="D155" s="23" t="s">
        <v>286</v>
      </c>
      <c r="E155" s="46" t="s">
        <v>289</v>
      </c>
      <c r="F155" s="29">
        <v>0.01082488425925926</v>
      </c>
      <c r="G155" s="23" t="str">
        <f t="shared" si="7"/>
        <v>5.12/km</v>
      </c>
      <c r="H155" s="29">
        <f t="shared" si="8"/>
        <v>0.004582523148148148</v>
      </c>
      <c r="I155" s="24">
        <f>F155-INDEX($F$5:$F$342,MATCH(D155,$D$5:$D$342,0))</f>
        <v>0.00011273148148148275</v>
      </c>
    </row>
    <row r="156" spans="1:9" ht="18" customHeight="1">
      <c r="A156" s="22" t="s">
        <v>204</v>
      </c>
      <c r="B156" s="46" t="s">
        <v>501</v>
      </c>
      <c r="C156" s="46" t="s">
        <v>238</v>
      </c>
      <c r="D156" s="23" t="s">
        <v>259</v>
      </c>
      <c r="E156" s="46" t="s">
        <v>323</v>
      </c>
      <c r="F156" s="29">
        <v>0.011066550925925926</v>
      </c>
      <c r="G156" s="23" t="str">
        <f t="shared" si="7"/>
        <v>5.19/km</v>
      </c>
      <c r="H156" s="29">
        <f t="shared" si="8"/>
        <v>0.004824189814814814</v>
      </c>
      <c r="I156" s="24">
        <f>F156-INDEX($F$5:$F$342,MATCH(D156,$D$5:$D$342,0))</f>
        <v>0.0033019675925925933</v>
      </c>
    </row>
    <row r="157" spans="1:9" ht="18" customHeight="1">
      <c r="A157" s="22" t="s">
        <v>205</v>
      </c>
      <c r="B157" s="46" t="s">
        <v>226</v>
      </c>
      <c r="C157" s="46" t="s">
        <v>285</v>
      </c>
      <c r="D157" s="23" t="s">
        <v>277</v>
      </c>
      <c r="E157" s="46" t="s">
        <v>304</v>
      </c>
      <c r="F157" s="29">
        <v>0.011170717592592591</v>
      </c>
      <c r="G157" s="23" t="str">
        <f t="shared" si="7"/>
        <v>5.22/km</v>
      </c>
      <c r="H157" s="29">
        <f t="shared" si="8"/>
        <v>0.00492835648148148</v>
      </c>
      <c r="I157" s="24">
        <f>F157-INDEX($F$5:$F$342,MATCH(D157,$D$5:$D$342,0))</f>
        <v>0.0027476851851851846</v>
      </c>
    </row>
    <row r="158" spans="1:9" ht="18" customHeight="1">
      <c r="A158" s="22" t="s">
        <v>206</v>
      </c>
      <c r="B158" s="46" t="s">
        <v>502</v>
      </c>
      <c r="C158" s="46" t="s">
        <v>246</v>
      </c>
      <c r="D158" s="23" t="s">
        <v>259</v>
      </c>
      <c r="E158" s="46" t="s">
        <v>323</v>
      </c>
      <c r="F158" s="29">
        <v>0.011229398148148148</v>
      </c>
      <c r="G158" s="23" t="str">
        <f t="shared" si="7"/>
        <v>5.23/km</v>
      </c>
      <c r="H158" s="29">
        <f t="shared" si="8"/>
        <v>0.004987037037037036</v>
      </c>
      <c r="I158" s="24">
        <f>F158-INDEX($F$5:$F$342,MATCH(D158,$D$5:$D$342,0))</f>
        <v>0.0034648148148148155</v>
      </c>
    </row>
    <row r="159" spans="1:9" ht="18" customHeight="1">
      <c r="A159" s="22" t="s">
        <v>207</v>
      </c>
      <c r="B159" s="46" t="s">
        <v>503</v>
      </c>
      <c r="C159" s="46" t="s">
        <v>181</v>
      </c>
      <c r="D159" s="23" t="s">
        <v>268</v>
      </c>
      <c r="E159" s="46" t="s">
        <v>323</v>
      </c>
      <c r="F159" s="29">
        <v>0.011234837962962962</v>
      </c>
      <c r="G159" s="23" t="str">
        <f t="shared" si="7"/>
        <v>5.24/km</v>
      </c>
      <c r="H159" s="29">
        <f t="shared" si="8"/>
        <v>0.00499247685185185</v>
      </c>
      <c r="I159" s="24">
        <f>F159-INDEX($F$5:$F$342,MATCH(D159,$D$5:$D$342,0))</f>
        <v>0.0035545138888888874</v>
      </c>
    </row>
    <row r="160" spans="1:9" ht="18" customHeight="1">
      <c r="A160" s="22" t="s">
        <v>208</v>
      </c>
      <c r="B160" s="46" t="s">
        <v>504</v>
      </c>
      <c r="C160" s="46" t="s">
        <v>505</v>
      </c>
      <c r="D160" s="23" t="s">
        <v>300</v>
      </c>
      <c r="E160" s="46" t="s">
        <v>343</v>
      </c>
      <c r="F160" s="29">
        <v>0.011268287037037037</v>
      </c>
      <c r="G160" s="23" t="str">
        <f t="shared" si="7"/>
        <v>5.25/km</v>
      </c>
      <c r="H160" s="29">
        <f t="shared" si="8"/>
        <v>0.005025925925925925</v>
      </c>
      <c r="I160" s="24">
        <f>F160-INDEX($F$5:$F$342,MATCH(D160,$D$5:$D$342,0))</f>
        <v>0.0033930555555555554</v>
      </c>
    </row>
    <row r="161" spans="1:9" ht="18" customHeight="1">
      <c r="A161" s="22" t="s">
        <v>209</v>
      </c>
      <c r="B161" s="46" t="s">
        <v>506</v>
      </c>
      <c r="C161" s="46" t="s">
        <v>507</v>
      </c>
      <c r="D161" s="23" t="s">
        <v>277</v>
      </c>
      <c r="E161" s="46" t="s">
        <v>357</v>
      </c>
      <c r="F161" s="29">
        <v>0.011496874999999998</v>
      </c>
      <c r="G161" s="23" t="str">
        <f t="shared" si="7"/>
        <v>5.31/km</v>
      </c>
      <c r="H161" s="29">
        <f t="shared" si="8"/>
        <v>0.005254513888888887</v>
      </c>
      <c r="I161" s="24">
        <f>F161-INDEX($F$5:$F$342,MATCH(D161,$D$5:$D$342,0))</f>
        <v>0.0030738425925925916</v>
      </c>
    </row>
    <row r="162" spans="1:9" ht="18" customHeight="1">
      <c r="A162" s="42" t="s">
        <v>210</v>
      </c>
      <c r="B162" s="61" t="s">
        <v>508</v>
      </c>
      <c r="C162" s="61" t="s">
        <v>182</v>
      </c>
      <c r="D162" s="43" t="s">
        <v>260</v>
      </c>
      <c r="E162" s="61" t="s">
        <v>224</v>
      </c>
      <c r="F162" s="44">
        <v>0.011608796296296296</v>
      </c>
      <c r="G162" s="43" t="str">
        <f t="shared" si="7"/>
        <v>5.34/km</v>
      </c>
      <c r="H162" s="44">
        <f t="shared" si="8"/>
        <v>0.005366435185185184</v>
      </c>
      <c r="I162" s="45">
        <f>F162-INDEX($F$5:$F$342,MATCH(D162,$D$5:$D$342,0))</f>
        <v>0.004064583333333332</v>
      </c>
    </row>
    <row r="163" spans="1:9" ht="18" customHeight="1">
      <c r="A163" s="22" t="s">
        <v>211</v>
      </c>
      <c r="B163" s="46" t="s">
        <v>509</v>
      </c>
      <c r="C163" s="46" t="s">
        <v>510</v>
      </c>
      <c r="D163" s="23" t="s">
        <v>280</v>
      </c>
      <c r="E163" s="46" t="s">
        <v>357</v>
      </c>
      <c r="F163" s="29">
        <v>0.011662037037037038</v>
      </c>
      <c r="G163" s="23" t="str">
        <f t="shared" si="7"/>
        <v>5.36/km</v>
      </c>
      <c r="H163" s="29">
        <f t="shared" si="8"/>
        <v>0.005419675925925927</v>
      </c>
      <c r="I163" s="24">
        <f>F163-INDEX($F$5:$F$342,MATCH(D163,$D$5:$D$342,0))</f>
        <v>0.0031843750000000014</v>
      </c>
    </row>
    <row r="164" spans="1:9" ht="18" customHeight="1">
      <c r="A164" s="42" t="s">
        <v>212</v>
      </c>
      <c r="B164" s="61" t="s">
        <v>511</v>
      </c>
      <c r="C164" s="61" t="s">
        <v>512</v>
      </c>
      <c r="D164" s="43" t="s">
        <v>290</v>
      </c>
      <c r="E164" s="61" t="s">
        <v>224</v>
      </c>
      <c r="F164" s="44">
        <v>0.012271643518518519</v>
      </c>
      <c r="G164" s="43" t="str">
        <f t="shared" si="7"/>
        <v>5.53/km</v>
      </c>
      <c r="H164" s="44">
        <f t="shared" si="8"/>
        <v>0.006029282407407407</v>
      </c>
      <c r="I164" s="45">
        <f>F164-INDEX($F$5:$F$342,MATCH(D164,$D$5:$D$342,0))</f>
        <v>0</v>
      </c>
    </row>
    <row r="165" spans="1:9" ht="18" customHeight="1">
      <c r="A165" s="22" t="s">
        <v>213</v>
      </c>
      <c r="B165" s="46" t="s">
        <v>513</v>
      </c>
      <c r="C165" s="46" t="s">
        <v>158</v>
      </c>
      <c r="D165" s="23" t="s">
        <v>256</v>
      </c>
      <c r="E165" s="46" t="s">
        <v>343</v>
      </c>
      <c r="F165" s="29">
        <v>0.012560069444444445</v>
      </c>
      <c r="G165" s="23" t="str">
        <f t="shared" si="7"/>
        <v>6.02/km</v>
      </c>
      <c r="H165" s="29">
        <f t="shared" si="8"/>
        <v>0.006317708333333333</v>
      </c>
      <c r="I165" s="24">
        <f>F165-INDEX($F$5:$F$342,MATCH(D165,$D$5:$D$342,0))</f>
        <v>0.005874074074074075</v>
      </c>
    </row>
    <row r="166" spans="1:9" ht="18" customHeight="1">
      <c r="A166" s="22" t="s">
        <v>214</v>
      </c>
      <c r="B166" s="46" t="s">
        <v>514</v>
      </c>
      <c r="C166" s="46" t="s">
        <v>284</v>
      </c>
      <c r="D166" s="23" t="s">
        <v>280</v>
      </c>
      <c r="E166" s="46" t="s">
        <v>306</v>
      </c>
      <c r="F166" s="29">
        <v>0.012908333333333334</v>
      </c>
      <c r="G166" s="23" t="str">
        <f t="shared" si="7"/>
        <v>6.12/km</v>
      </c>
      <c r="H166" s="29">
        <f t="shared" si="8"/>
        <v>0.0066659722222222224</v>
      </c>
      <c r="I166" s="24">
        <f>F166-INDEX($F$5:$F$342,MATCH(D166,$D$5:$D$342,0))</f>
        <v>0.004430671296296297</v>
      </c>
    </row>
    <row r="167" spans="1:9" ht="18" customHeight="1">
      <c r="A167" s="22" t="s">
        <v>215</v>
      </c>
      <c r="B167" s="46" t="s">
        <v>515</v>
      </c>
      <c r="C167" s="46" t="s">
        <v>279</v>
      </c>
      <c r="D167" s="23" t="s">
        <v>280</v>
      </c>
      <c r="E167" s="46" t="s">
        <v>343</v>
      </c>
      <c r="F167" s="29">
        <v>0.013600578703703703</v>
      </c>
      <c r="G167" s="23" t="str">
        <f t="shared" si="7"/>
        <v>6.32/km</v>
      </c>
      <c r="H167" s="29">
        <f t="shared" si="8"/>
        <v>0.0073582175925925915</v>
      </c>
      <c r="I167" s="24">
        <f>F167-INDEX($F$5:$F$342,MATCH(D167,$D$5:$D$342,0))</f>
        <v>0.005122916666666666</v>
      </c>
    </row>
    <row r="168" spans="1:9" ht="18" customHeight="1">
      <c r="A168" s="22" t="s">
        <v>216</v>
      </c>
      <c r="B168" s="46" t="s">
        <v>516</v>
      </c>
      <c r="C168" s="46" t="s">
        <v>517</v>
      </c>
      <c r="D168" s="23" t="s">
        <v>259</v>
      </c>
      <c r="E168" s="46" t="s">
        <v>193</v>
      </c>
      <c r="F168" s="29">
        <v>0.014229629629629629</v>
      </c>
      <c r="G168" s="23" t="str">
        <f t="shared" si="7"/>
        <v>6.50/km</v>
      </c>
      <c r="H168" s="29">
        <f t="shared" si="8"/>
        <v>0.007987268518518517</v>
      </c>
      <c r="I168" s="24">
        <f>F168-INDEX($F$5:$F$342,MATCH(D168,$D$5:$D$342,0))</f>
        <v>0.006465046296296296</v>
      </c>
    </row>
    <row r="169" spans="1:9" ht="18" customHeight="1">
      <c r="A169" s="42" t="s">
        <v>217</v>
      </c>
      <c r="B169" s="61" t="s">
        <v>297</v>
      </c>
      <c r="C169" s="61" t="s">
        <v>174</v>
      </c>
      <c r="D169" s="43" t="s">
        <v>268</v>
      </c>
      <c r="E169" s="61" t="s">
        <v>224</v>
      </c>
      <c r="F169" s="44">
        <v>0.015414467592592594</v>
      </c>
      <c r="G169" s="43" t="str">
        <f t="shared" si="7"/>
        <v>7.24/km</v>
      </c>
      <c r="H169" s="44">
        <f t="shared" si="8"/>
        <v>0.009172106481481482</v>
      </c>
      <c r="I169" s="45">
        <f>F169-INDEX($F$5:$F$342,MATCH(D169,$D$5:$D$342,0))</f>
        <v>0.0077341435185185195</v>
      </c>
    </row>
    <row r="170" spans="1:9" ht="18" customHeight="1">
      <c r="A170" s="25" t="s">
        <v>218</v>
      </c>
      <c r="B170" s="60" t="s">
        <v>518</v>
      </c>
      <c r="C170" s="60" t="s">
        <v>227</v>
      </c>
      <c r="D170" s="26" t="s">
        <v>280</v>
      </c>
      <c r="E170" s="60" t="s">
        <v>313</v>
      </c>
      <c r="F170" s="31">
        <v>0.016658680555555555</v>
      </c>
      <c r="G170" s="26" t="str">
        <f t="shared" si="7"/>
        <v>7.60/km</v>
      </c>
      <c r="H170" s="31">
        <f t="shared" si="8"/>
        <v>0.010416319444444443</v>
      </c>
      <c r="I170" s="27">
        <f>F170-INDEX($F$5:$F$342,MATCH(D170,$D$5:$D$342,0))</f>
        <v>0.008181018518518518</v>
      </c>
    </row>
  </sheetData>
  <sheetProtection/>
  <autoFilter ref="A4:I170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3" t="str">
        <f>Individuale!A1</f>
        <v>Il 3000 di Emilio</v>
      </c>
      <c r="B1" s="54"/>
      <c r="C1" s="55"/>
    </row>
    <row r="2" spans="1:3" ht="24" customHeight="1">
      <c r="A2" s="56" t="str">
        <f>Individuale!B3</f>
        <v>Stadio delle Terme di Caracalla - Roma (RM) Italia</v>
      </c>
      <c r="B2" s="57"/>
      <c r="C2" s="58"/>
    </row>
    <row r="3" spans="1:3" ht="24" customHeight="1">
      <c r="A3" s="16"/>
      <c r="B3" s="17" t="s">
        <v>11</v>
      </c>
      <c r="C3" s="18">
        <f>SUM(C5:C99)</f>
        <v>166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62">
        <v>1</v>
      </c>
      <c r="B5" s="63" t="s">
        <v>224</v>
      </c>
      <c r="C5" s="64">
        <v>28</v>
      </c>
    </row>
    <row r="6" spans="1:3" ht="18" customHeight="1">
      <c r="A6" s="10">
        <v>2</v>
      </c>
      <c r="B6" s="11" t="s">
        <v>323</v>
      </c>
      <c r="C6" s="33">
        <v>16</v>
      </c>
    </row>
    <row r="7" spans="1:3" ht="18" customHeight="1">
      <c r="A7" s="10">
        <v>3</v>
      </c>
      <c r="B7" s="11" t="s">
        <v>289</v>
      </c>
      <c r="C7" s="33">
        <v>13</v>
      </c>
    </row>
    <row r="8" spans="1:3" ht="18" customHeight="1">
      <c r="A8" s="10">
        <v>4</v>
      </c>
      <c r="B8" s="11" t="s">
        <v>301</v>
      </c>
      <c r="C8" s="33">
        <v>9</v>
      </c>
    </row>
    <row r="9" spans="1:3" ht="18" customHeight="1">
      <c r="A9" s="10">
        <v>5</v>
      </c>
      <c r="B9" s="11" t="s">
        <v>343</v>
      </c>
      <c r="C9" s="33">
        <v>7</v>
      </c>
    </row>
    <row r="10" spans="1:3" ht="18" customHeight="1">
      <c r="A10" s="10">
        <v>6</v>
      </c>
      <c r="B10" s="11" t="s">
        <v>313</v>
      </c>
      <c r="C10" s="33">
        <v>7</v>
      </c>
    </row>
    <row r="11" spans="1:3" ht="18" customHeight="1">
      <c r="A11" s="10">
        <v>7</v>
      </c>
      <c r="B11" s="11" t="s">
        <v>357</v>
      </c>
      <c r="C11" s="33">
        <v>6</v>
      </c>
    </row>
    <row r="12" spans="1:3" ht="18" customHeight="1">
      <c r="A12" s="10">
        <v>8</v>
      </c>
      <c r="B12" s="11" t="s">
        <v>353</v>
      </c>
      <c r="C12" s="33">
        <v>5</v>
      </c>
    </row>
    <row r="13" spans="1:3" ht="18" customHeight="1">
      <c r="A13" s="10">
        <v>9</v>
      </c>
      <c r="B13" s="11" t="s">
        <v>306</v>
      </c>
      <c r="C13" s="33">
        <v>5</v>
      </c>
    </row>
    <row r="14" spans="1:3" ht="18" customHeight="1">
      <c r="A14" s="10">
        <v>10</v>
      </c>
      <c r="B14" s="11" t="s">
        <v>193</v>
      </c>
      <c r="C14" s="33">
        <v>5</v>
      </c>
    </row>
    <row r="15" spans="1:3" ht="18" customHeight="1">
      <c r="A15" s="10">
        <v>11</v>
      </c>
      <c r="B15" s="11" t="s">
        <v>299</v>
      </c>
      <c r="C15" s="33">
        <v>4</v>
      </c>
    </row>
    <row r="16" spans="1:3" ht="18" customHeight="1">
      <c r="A16" s="10">
        <v>12</v>
      </c>
      <c r="B16" s="11" t="s">
        <v>315</v>
      </c>
      <c r="C16" s="33">
        <v>4</v>
      </c>
    </row>
    <row r="17" spans="1:3" ht="18" customHeight="1">
      <c r="A17" s="10">
        <v>13</v>
      </c>
      <c r="B17" s="11" t="s">
        <v>364</v>
      </c>
      <c r="C17" s="33">
        <v>3</v>
      </c>
    </row>
    <row r="18" spans="1:3" ht="18" customHeight="1">
      <c r="A18" s="10">
        <v>14</v>
      </c>
      <c r="B18" s="11" t="s">
        <v>389</v>
      </c>
      <c r="C18" s="33">
        <v>2</v>
      </c>
    </row>
    <row r="19" spans="1:3" ht="18" customHeight="1">
      <c r="A19" s="10">
        <v>15</v>
      </c>
      <c r="B19" s="11" t="s">
        <v>373</v>
      </c>
      <c r="C19" s="33">
        <v>2</v>
      </c>
    </row>
    <row r="20" spans="1:3" ht="18" customHeight="1">
      <c r="A20" s="10">
        <v>16</v>
      </c>
      <c r="B20" s="11" t="s">
        <v>261</v>
      </c>
      <c r="C20" s="33">
        <v>2</v>
      </c>
    </row>
    <row r="21" spans="1:3" ht="18" customHeight="1">
      <c r="A21" s="10">
        <v>17</v>
      </c>
      <c r="B21" s="11" t="s">
        <v>304</v>
      </c>
      <c r="C21" s="33">
        <v>2</v>
      </c>
    </row>
    <row r="22" spans="1:3" ht="18" customHeight="1">
      <c r="A22" s="10">
        <v>18</v>
      </c>
      <c r="B22" s="11" t="s">
        <v>376</v>
      </c>
      <c r="C22" s="33">
        <v>2</v>
      </c>
    </row>
    <row r="23" spans="1:3" ht="18" customHeight="1">
      <c r="A23" s="10">
        <v>19</v>
      </c>
      <c r="B23" s="11" t="s">
        <v>302</v>
      </c>
      <c r="C23" s="33">
        <v>2</v>
      </c>
    </row>
    <row r="24" spans="1:3" ht="18" customHeight="1">
      <c r="A24" s="10">
        <v>20</v>
      </c>
      <c r="B24" s="11" t="s">
        <v>332</v>
      </c>
      <c r="C24" s="33">
        <v>2</v>
      </c>
    </row>
    <row r="25" spans="1:3" ht="18" customHeight="1">
      <c r="A25" s="10">
        <v>21</v>
      </c>
      <c r="B25" s="11" t="s">
        <v>456</v>
      </c>
      <c r="C25" s="33">
        <v>2</v>
      </c>
    </row>
    <row r="26" spans="1:3" ht="18" customHeight="1">
      <c r="A26" s="10">
        <v>22</v>
      </c>
      <c r="B26" s="11" t="s">
        <v>340</v>
      </c>
      <c r="C26" s="33">
        <v>2</v>
      </c>
    </row>
    <row r="27" spans="1:3" ht="18" customHeight="1">
      <c r="A27" s="10">
        <v>23</v>
      </c>
      <c r="B27" s="11" t="s">
        <v>325</v>
      </c>
      <c r="C27" s="33">
        <v>2</v>
      </c>
    </row>
    <row r="28" spans="1:3" ht="18" customHeight="1">
      <c r="A28" s="10">
        <v>24</v>
      </c>
      <c r="B28" s="11" t="s">
        <v>235</v>
      </c>
      <c r="C28" s="33">
        <v>2</v>
      </c>
    </row>
    <row r="29" spans="1:3" ht="18" customHeight="1">
      <c r="A29" s="10">
        <v>25</v>
      </c>
      <c r="B29" s="11" t="s">
        <v>424</v>
      </c>
      <c r="C29" s="33">
        <v>2</v>
      </c>
    </row>
    <row r="30" spans="1:3" ht="18" customHeight="1">
      <c r="A30" s="10">
        <v>26</v>
      </c>
      <c r="B30" s="11" t="s">
        <v>320</v>
      </c>
      <c r="C30" s="33">
        <v>1</v>
      </c>
    </row>
    <row r="31" spans="1:3" ht="18" customHeight="1">
      <c r="A31" s="10">
        <v>27</v>
      </c>
      <c r="B31" s="11" t="s">
        <v>347</v>
      </c>
      <c r="C31" s="33">
        <v>1</v>
      </c>
    </row>
    <row r="32" spans="1:3" ht="18" customHeight="1">
      <c r="A32" s="10">
        <v>28</v>
      </c>
      <c r="B32" s="11" t="s">
        <v>305</v>
      </c>
      <c r="C32" s="33">
        <v>1</v>
      </c>
    </row>
    <row r="33" spans="1:3" ht="18" customHeight="1">
      <c r="A33" s="10">
        <v>29</v>
      </c>
      <c r="B33" s="11" t="s">
        <v>460</v>
      </c>
      <c r="C33" s="33">
        <v>1</v>
      </c>
    </row>
    <row r="34" spans="1:3" ht="18" customHeight="1">
      <c r="A34" s="10">
        <v>30</v>
      </c>
      <c r="B34" s="11" t="s">
        <v>360</v>
      </c>
      <c r="C34" s="33">
        <v>1</v>
      </c>
    </row>
    <row r="35" spans="1:3" ht="18" customHeight="1">
      <c r="A35" s="10">
        <v>31</v>
      </c>
      <c r="B35" s="11" t="s">
        <v>267</v>
      </c>
      <c r="C35" s="33">
        <v>1</v>
      </c>
    </row>
    <row r="36" spans="1:3" ht="18" customHeight="1">
      <c r="A36" s="10">
        <v>32</v>
      </c>
      <c r="B36" s="11" t="s">
        <v>345</v>
      </c>
      <c r="C36" s="33">
        <v>1</v>
      </c>
    </row>
    <row r="37" spans="1:3" ht="18" customHeight="1">
      <c r="A37" s="10">
        <v>33</v>
      </c>
      <c r="B37" s="11" t="s">
        <v>399</v>
      </c>
      <c r="C37" s="33">
        <v>1</v>
      </c>
    </row>
    <row r="38" spans="1:3" ht="18" customHeight="1">
      <c r="A38" s="10">
        <v>34</v>
      </c>
      <c r="B38" s="11" t="s">
        <v>275</v>
      </c>
      <c r="C38" s="33">
        <v>1</v>
      </c>
    </row>
    <row r="39" spans="1:3" ht="18" customHeight="1">
      <c r="A39" s="10">
        <v>35</v>
      </c>
      <c r="B39" s="11" t="s">
        <v>311</v>
      </c>
      <c r="C39" s="33">
        <v>1</v>
      </c>
    </row>
    <row r="40" spans="1:3" ht="18" customHeight="1">
      <c r="A40" s="10">
        <v>36</v>
      </c>
      <c r="B40" s="11" t="s">
        <v>392</v>
      </c>
      <c r="C40" s="33">
        <v>1</v>
      </c>
    </row>
    <row r="41" spans="1:3" ht="18" customHeight="1">
      <c r="A41" s="10">
        <v>37</v>
      </c>
      <c r="B41" s="11" t="s">
        <v>336</v>
      </c>
      <c r="C41" s="33">
        <v>1</v>
      </c>
    </row>
    <row r="42" spans="1:3" ht="18" customHeight="1">
      <c r="A42" s="10">
        <v>38</v>
      </c>
      <c r="B42" s="11" t="s">
        <v>458</v>
      </c>
      <c r="C42" s="33">
        <v>1</v>
      </c>
    </row>
    <row r="43" spans="1:3" ht="18" customHeight="1">
      <c r="A43" s="10">
        <v>39</v>
      </c>
      <c r="B43" s="11" t="s">
        <v>463</v>
      </c>
      <c r="C43" s="33">
        <v>1</v>
      </c>
    </row>
    <row r="44" spans="1:3" ht="18" customHeight="1">
      <c r="A44" s="10">
        <v>40</v>
      </c>
      <c r="B44" s="11" t="s">
        <v>410</v>
      </c>
      <c r="C44" s="33">
        <v>1</v>
      </c>
    </row>
    <row r="45" spans="1:3" ht="18" customHeight="1">
      <c r="A45" s="10">
        <v>41</v>
      </c>
      <c r="B45" s="11" t="s">
        <v>329</v>
      </c>
      <c r="C45" s="33">
        <v>1</v>
      </c>
    </row>
    <row r="46" spans="1:3" ht="18" customHeight="1">
      <c r="A46" s="10">
        <v>42</v>
      </c>
      <c r="B46" s="11" t="s">
        <v>396</v>
      </c>
      <c r="C46" s="33">
        <v>1</v>
      </c>
    </row>
    <row r="47" spans="1:3" ht="18" customHeight="1">
      <c r="A47" s="10">
        <v>43</v>
      </c>
      <c r="B47" s="11" t="s">
        <v>378</v>
      </c>
      <c r="C47" s="33">
        <v>1</v>
      </c>
    </row>
    <row r="48" spans="1:3" ht="18" customHeight="1">
      <c r="A48" s="10">
        <v>44</v>
      </c>
      <c r="B48" s="11" t="s">
        <v>303</v>
      </c>
      <c r="C48" s="33">
        <v>1</v>
      </c>
    </row>
    <row r="49" spans="1:3" ht="18" customHeight="1">
      <c r="A49" s="10">
        <v>45</v>
      </c>
      <c r="B49" s="11" t="s">
        <v>384</v>
      </c>
      <c r="C49" s="33">
        <v>1</v>
      </c>
    </row>
    <row r="50" spans="1:3" ht="18" customHeight="1">
      <c r="A50" s="10">
        <v>46</v>
      </c>
      <c r="B50" s="11" t="s">
        <v>422</v>
      </c>
      <c r="C50" s="33">
        <v>1</v>
      </c>
    </row>
    <row r="51" spans="1:3" ht="18" customHeight="1">
      <c r="A51" s="10">
        <v>47</v>
      </c>
      <c r="B51" s="11" t="s">
        <v>385</v>
      </c>
      <c r="C51" s="33">
        <v>1</v>
      </c>
    </row>
    <row r="52" spans="1:3" ht="18" customHeight="1">
      <c r="A52" s="10">
        <v>48</v>
      </c>
      <c r="B52" s="11" t="s">
        <v>412</v>
      </c>
      <c r="C52" s="33">
        <v>1</v>
      </c>
    </row>
    <row r="53" spans="1:3" ht="18" customHeight="1">
      <c r="A53" s="10">
        <v>49</v>
      </c>
      <c r="B53" s="11" t="s">
        <v>339</v>
      </c>
      <c r="C53" s="33">
        <v>1</v>
      </c>
    </row>
    <row r="54" spans="1:3" ht="18" customHeight="1">
      <c r="A54" s="10">
        <v>50</v>
      </c>
      <c r="B54" s="11" t="s">
        <v>467</v>
      </c>
      <c r="C54" s="33">
        <v>1</v>
      </c>
    </row>
    <row r="55" spans="1:3" ht="18" customHeight="1">
      <c r="A55" s="10">
        <v>51</v>
      </c>
      <c r="B55" s="11" t="s">
        <v>451</v>
      </c>
      <c r="C55" s="33">
        <v>1</v>
      </c>
    </row>
    <row r="56" spans="1:3" ht="18" customHeight="1">
      <c r="A56" s="10">
        <v>52</v>
      </c>
      <c r="B56" s="11" t="s">
        <v>309</v>
      </c>
      <c r="C56" s="33">
        <v>1</v>
      </c>
    </row>
    <row r="57" spans="1:3" ht="18" customHeight="1">
      <c r="A57" s="10">
        <v>53</v>
      </c>
      <c r="B57" s="11" t="s">
        <v>274</v>
      </c>
      <c r="C57" s="33">
        <v>1</v>
      </c>
    </row>
    <row r="58" spans="1:3" ht="18" customHeight="1">
      <c r="A58" s="10">
        <v>54</v>
      </c>
      <c r="B58" s="11" t="s">
        <v>349</v>
      </c>
      <c r="C58" s="33">
        <v>1</v>
      </c>
    </row>
    <row r="59" spans="1:3" ht="18" customHeight="1">
      <c r="A59" s="12">
        <v>55</v>
      </c>
      <c r="B59" s="32" t="s">
        <v>316</v>
      </c>
      <c r="C59" s="34">
        <v>1</v>
      </c>
    </row>
  </sheetData>
  <sheetProtection/>
  <autoFilter ref="A4:C4">
    <sortState ref="A5:C59">
      <sortCondition descending="1" sortBy="value" ref="C5:C59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2017-10-23T14:29:01Z</dcterms:modified>
  <cp:category/>
  <cp:version/>
  <cp:contentType/>
  <cp:contentStatus/>
</cp:coreProperties>
</file>