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'Individuale'!$A$3:$I$94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<sst xmlns="http://schemas.openxmlformats.org/spreadsheetml/2006/main" count="310" uniqueCount="179">
  <si>
    <t>GIOVANNANGELI</t>
  </si>
  <si>
    <t>BARTOLINI</t>
  </si>
  <si>
    <t>BORTOLONI</t>
  </si>
  <si>
    <t>ROMOLO</t>
  </si>
  <si>
    <t>GALLI</t>
  </si>
  <si>
    <t>UBALDO</t>
  </si>
  <si>
    <t>MARIANO</t>
  </si>
  <si>
    <t>MICARELLI</t>
  </si>
  <si>
    <t>BONIFACI</t>
  </si>
  <si>
    <t>TARANTINI</t>
  </si>
  <si>
    <t>PARIS</t>
  </si>
  <si>
    <t>FILIBERTO</t>
  </si>
  <si>
    <t>TIBERI</t>
  </si>
  <si>
    <t>GIOVANNA</t>
  </si>
  <si>
    <t>GUERRIERI</t>
  </si>
  <si>
    <t>SZWARC</t>
  </si>
  <si>
    <t>WOJCIECH</t>
  </si>
  <si>
    <t>C30</t>
  </si>
  <si>
    <t xml:space="preserve">FRANCHI </t>
  </si>
  <si>
    <t>D35</t>
  </si>
  <si>
    <t>FALCONE</t>
  </si>
  <si>
    <t>E40</t>
  </si>
  <si>
    <t>TESORO</t>
  </si>
  <si>
    <t xml:space="preserve">OSIMANI </t>
  </si>
  <si>
    <t>B25</t>
  </si>
  <si>
    <t>G50</t>
  </si>
  <si>
    <t>F45</t>
  </si>
  <si>
    <t xml:space="preserve">TUFANI </t>
  </si>
  <si>
    <t>BELTRONE</t>
  </si>
  <si>
    <t xml:space="preserve">COLANTONI </t>
  </si>
  <si>
    <t>DILIBERTO</t>
  </si>
  <si>
    <t>SERAFINI</t>
  </si>
  <si>
    <t xml:space="preserve">DECEMBRINI </t>
  </si>
  <si>
    <t>H55</t>
  </si>
  <si>
    <t>SETEFANO</t>
  </si>
  <si>
    <t>DIONISI</t>
  </si>
  <si>
    <t>A20</t>
  </si>
  <si>
    <t>AYALASIST</t>
  </si>
  <si>
    <t>LUIS</t>
  </si>
  <si>
    <t xml:space="preserve">GREGORIO </t>
  </si>
  <si>
    <t>POCCETTA</t>
  </si>
  <si>
    <t>OLIRIO</t>
  </si>
  <si>
    <t>GALIENI</t>
  </si>
  <si>
    <t>SILVESTRO</t>
  </si>
  <si>
    <t>I60</t>
  </si>
  <si>
    <t>GATTI</t>
  </si>
  <si>
    <t>D'OFFIZI</t>
  </si>
  <si>
    <t>CAIRO</t>
  </si>
  <si>
    <t>MORICI</t>
  </si>
  <si>
    <t>GARGANO</t>
  </si>
  <si>
    <t>NATALE</t>
  </si>
  <si>
    <t>TRINCA</t>
  </si>
  <si>
    <t>L65</t>
  </si>
  <si>
    <t>VERZELLI</t>
  </si>
  <si>
    <t>BARRETTA</t>
  </si>
  <si>
    <t>MARIOCCHI</t>
  </si>
  <si>
    <t>BUZZI</t>
  </si>
  <si>
    <t>ADEMO</t>
  </si>
  <si>
    <t>MAFFEI</t>
  </si>
  <si>
    <t>SCARFECCI</t>
  </si>
  <si>
    <t>SPAVENTA</t>
  </si>
  <si>
    <t>TORQUATO</t>
  </si>
  <si>
    <t>DELLA BELLA</t>
  </si>
  <si>
    <t>BITOCCHI</t>
  </si>
  <si>
    <t>GIOVINO</t>
  </si>
  <si>
    <t>SANTARELLI</t>
  </si>
  <si>
    <t xml:space="preserve">CIMARELLI </t>
  </si>
  <si>
    <t xml:space="preserve">CIRONE </t>
  </si>
  <si>
    <t>PASQUALI</t>
  </si>
  <si>
    <t xml:space="preserve">GIANNINI </t>
  </si>
  <si>
    <t>ORSINGHER</t>
  </si>
  <si>
    <t>ORRUJO</t>
  </si>
  <si>
    <t>GIOVANNI BATTISTA</t>
  </si>
  <si>
    <t>TICCONI</t>
  </si>
  <si>
    <t xml:space="preserve">MORELLI </t>
  </si>
  <si>
    <t>MASTRANGELO</t>
  </si>
  <si>
    <t>MARIACRISTINA</t>
  </si>
  <si>
    <t>PONZIANI</t>
  </si>
  <si>
    <t>LEOPARDI</t>
  </si>
  <si>
    <t>MARIACELESTE</t>
  </si>
  <si>
    <t>La Strapaganico</t>
  </si>
  <si>
    <t>Paganico Sabino (RI) Italia - Domenica 31/07/2011</t>
  </si>
  <si>
    <t>NON DISPONIBILE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</si>
  <si>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</si>
  <si>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</si>
  <si>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</si>
  <si>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</si>
  <si>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</si>
  <si>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</si>
  <si>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</si>
  <si>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</si>
  <si>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</si>
  <si>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</si>
  <si>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</si>
  <si>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FABIO</t>
  </si>
  <si>
    <t>MARCO</t>
  </si>
  <si>
    <t>ALESSANDRO</t>
  </si>
  <si>
    <t>MAURIZIO</t>
  </si>
  <si>
    <t>GIUSEPPE</t>
  </si>
  <si>
    <t>LUIGI</t>
  </si>
  <si>
    <t>ANTONIO</t>
  </si>
  <si>
    <t>SANDRO</t>
  </si>
  <si>
    <t>FRANCESCO</t>
  </si>
  <si>
    <t>MASSIMO</t>
  </si>
  <si>
    <t>ANDREA</t>
  </si>
  <si>
    <t>GIOVANNI</t>
  </si>
  <si>
    <t>SALVATORE</t>
  </si>
  <si>
    <t>ROBERTO</t>
  </si>
  <si>
    <t>PAOLO</t>
  </si>
  <si>
    <t>MANCINI</t>
  </si>
  <si>
    <t>DANIELE</t>
  </si>
  <si>
    <t>MARIO</t>
  </si>
  <si>
    <t>LORENZO</t>
  </si>
  <si>
    <t>MARINA</t>
  </si>
  <si>
    <t>GIANCARLO</t>
  </si>
  <si>
    <t>A.S.D. PODISTICA SOLIDARIETA'</t>
  </si>
  <si>
    <t>SERGIO</t>
  </si>
  <si>
    <t>ALFREDO</t>
  </si>
  <si>
    <t>SILVESTRI</t>
  </si>
  <si>
    <t>SCIALANGA</t>
  </si>
  <si>
    <t>GIULIANI</t>
  </si>
  <si>
    <t>ENZO</t>
  </si>
  <si>
    <t>IGNAZIO</t>
  </si>
  <si>
    <t>BATTELLI</t>
  </si>
  <si>
    <t>DANILO</t>
  </si>
  <si>
    <t>EMILIO</t>
  </si>
  <si>
    <t>PROIETTI</t>
  </si>
  <si>
    <t>FABIANI</t>
  </si>
  <si>
    <t>EMANUELA</t>
  </si>
  <si>
    <t>RUGGERI</t>
  </si>
  <si>
    <t>NADIA</t>
  </si>
  <si>
    <t>TOTI</t>
  </si>
  <si>
    <t>PAOLA</t>
  </si>
  <si>
    <t>LUCA</t>
  </si>
  <si>
    <t>BRUNO</t>
  </si>
  <si>
    <t>GIANLUCA</t>
  </si>
  <si>
    <t>QUAGLIA</t>
  </si>
  <si>
    <t>FELICI</t>
  </si>
  <si>
    <t>TONINO</t>
  </si>
  <si>
    <t>D'ANGIO'</t>
  </si>
  <si>
    <t>EMANUELE</t>
  </si>
  <si>
    <t>BELARDINELLI</t>
  </si>
  <si>
    <t>MORENO</t>
  </si>
  <si>
    <t>ALESSIO</t>
  </si>
  <si>
    <t>PATTA</t>
  </si>
  <si>
    <t>DANIELA</t>
  </si>
  <si>
    <t>ANNA</t>
  </si>
  <si>
    <t>MATTIOLI</t>
  </si>
  <si>
    <t>FRANCO</t>
  </si>
  <si>
    <t>RICCI</t>
  </si>
  <si>
    <t>GOLVELLI</t>
  </si>
  <si>
    <t>CHIARA</t>
  </si>
  <si>
    <t>PIERO</t>
  </si>
  <si>
    <t>FAUSTO</t>
  </si>
  <si>
    <t>SOFFIANTINI</t>
  </si>
  <si>
    <t>MARTINI</t>
  </si>
  <si>
    <t>CACCIATO</t>
  </si>
  <si>
    <t>ROMANO</t>
  </si>
  <si>
    <t>MARIANI</t>
  </si>
  <si>
    <t>PATRIZIA</t>
  </si>
  <si>
    <t>COCCIA</t>
  </si>
  <si>
    <t>LUCCHETTI</t>
  </si>
  <si>
    <t>LUANA</t>
  </si>
  <si>
    <t>LUNGARINI</t>
  </si>
  <si>
    <t>FRANCESCA</t>
  </si>
  <si>
    <t>CRISTINA</t>
  </si>
  <si>
    <t>VIRGULTI</t>
  </si>
  <si>
    <t>DADDARIO</t>
  </si>
  <si>
    <t>NELLO</t>
  </si>
  <si>
    <t>ADRIANO</t>
  </si>
  <si>
    <t>GARGIULO</t>
  </si>
  <si>
    <t>CURATOLA</t>
  </si>
  <si>
    <t>CRIALESI</t>
  </si>
  <si>
    <t>DI GREGORIO</t>
  </si>
  <si>
    <t>SCIFONI</t>
  </si>
  <si>
    <t>PICCIONI</t>
  </si>
  <si>
    <t>LAURI</t>
  </si>
  <si>
    <t>PORZI</t>
  </si>
  <si>
    <t>CRISTIANO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</si>
</sst>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$-F400]h:mm:ss\ AM/PM"/>
    <numFmt numFmtId="167" formatCode="h\.mm\.ss"/>
  </numFmts>
  <fonts count="15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2"/>
      <name val="Arial"/>
      <family val="2"/>
    </font>
    <font>
      <sz val="11"/>
      <name val="Arial"/>
      <family val="2"/>
    </font>
    <font>
      <b/>
      <i/>
      <sz val="11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165" fontId="12" fillId="4" borderId="6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NumberFormat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center" vertical="center"/>
    </xf>
    <xf numFmtId="21" fontId="13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vertical="center"/>
    </xf>
    <xf numFmtId="0" fontId="13" fillId="0" borderId="6" xfId="0" applyFont="1" applyFill="1" applyBorder="1" applyAlignment="1">
      <alignment horizontal="center" vertical="center"/>
    </xf>
    <xf numFmtId="21" fontId="13" fillId="0" borderId="6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vertical="center"/>
    </xf>
    <xf numFmtId="0" fontId="13" fillId="0" borderId="4" xfId="0" applyFont="1" applyFill="1" applyBorder="1" applyAlignment="1">
      <alignment horizontal="center" vertical="center"/>
    </xf>
    <xf numFmtId="21" fontId="13" fillId="0" borderId="4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14" fillId="4" borderId="6" xfId="0" applyFont="1" applyFill="1" applyBorder="1" applyAlignment="1">
      <alignment vertical="center"/>
    </xf>
    <xf numFmtId="0" fontId="14" fillId="4" borderId="6" xfId="0" applyFont="1" applyFill="1" applyBorder="1" applyAlignment="1">
      <alignment horizontal="center" vertical="center"/>
    </xf>
    <xf numFmtId="21" fontId="14" fillId="4" borderId="6" xfId="0" applyNumberFormat="1" applyFont="1" applyFill="1" applyBorder="1" applyAlignment="1">
      <alignment horizontal="center" vertical="center"/>
    </xf>
    <xf numFmtId="0" fontId="12" fillId="4" borderId="5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18" t="s">
        <v>80</v>
      </c>
      <c r="B1" s="18"/>
      <c r="C1" s="18"/>
      <c r="D1" s="18"/>
      <c r="E1" s="18"/>
      <c r="F1" s="18"/>
      <c r="G1" s="18"/>
      <c r="H1" s="18"/>
      <c r="I1" s="18"/>
    </row>
    <row r="2" spans="1:9" ht="24.75" customHeight="1">
      <c r="A2" s="19" t="s">
        <v>81</v>
      </c>
      <c r="B2" s="19"/>
      <c r="C2" s="19"/>
      <c r="D2" s="19"/>
      <c r="E2" s="19"/>
      <c r="F2" s="19"/>
      <c r="G2" s="19"/>
      <c r="H2" s="3" t="s">
        <v>83</v>
      </c>
      <c r="I2" s="4">
        <v>9.3</v>
      </c>
    </row>
    <row r="3" spans="1:9" ht="37.5" customHeight="1">
      <c r="A3" s="5" t="s">
        <v>84</v>
      </c>
      <c r="B3" s="6" t="s">
        <v>85</v>
      </c>
      <c r="C3" s="7" t="s">
        <v>86</v>
      </c>
      <c r="D3" s="7" t="s">
        <v>87</v>
      </c>
      <c r="E3" s="8" t="s">
        <v>88</v>
      </c>
      <c r="F3" s="9" t="s">
        <v>89</v>
      </c>
      <c r="G3" s="9" t="s">
        <v>90</v>
      </c>
      <c r="H3" s="10" t="s">
        <v>91</v>
      </c>
      <c r="I3" s="10" t="s">
        <v>92</v>
      </c>
    </row>
    <row r="4" spans="1:9" s="11" customFormat="1" ht="15" customHeight="1">
      <c r="A4" s="14">
        <v>1</v>
      </c>
      <c r="B4" s="31" t="s">
        <v>136</v>
      </c>
      <c r="C4" s="31" t="s">
        <v>95</v>
      </c>
      <c r="D4" s="32" t="s">
        <v>17</v>
      </c>
      <c r="E4" s="46"/>
      <c r="F4" s="33">
        <v>0.022685185185185183</v>
      </c>
      <c r="G4" s="34" t="str">
        <f aca="true" t="shared" si="0" ref="G4:G67">TEXT(INT((HOUR(F4)*3600+MINUTE(F4)*60+SECOND(F4))/$I$2/60),"0")&amp;"."&amp;TEXT(MOD((HOUR(F4)*3600+MINUTE(F4)*60+SECOND(F4))/$I$2,60),"00")&amp;"/km"</f>
        <v>3.31/km</v>
      </c>
      <c r="H4" s="35">
        <f>F4-$F$4</f>
        <v>0</v>
      </c>
      <c r="I4" s="35">
        <f>F4-INDEX($F$4:$F$28,MATCH(D4,$D$4:$D$28,0))</f>
        <v>0</v>
      </c>
    </row>
    <row r="5" spans="1:9" s="11" customFormat="1" ht="15" customHeight="1">
      <c r="A5" s="16">
        <v>2</v>
      </c>
      <c r="B5" s="49" t="s">
        <v>109</v>
      </c>
      <c r="C5" s="49" t="s">
        <v>104</v>
      </c>
      <c r="D5" s="50" t="s">
        <v>17</v>
      </c>
      <c r="E5" s="28" t="s">
        <v>115</v>
      </c>
      <c r="F5" s="51">
        <v>0.022962962962962966</v>
      </c>
      <c r="G5" s="16" t="str">
        <f t="shared" si="0"/>
        <v>3.33/km</v>
      </c>
      <c r="H5" s="17">
        <f>F5-$F$4</f>
        <v>0.00027777777777778304</v>
      </c>
      <c r="I5" s="17">
        <f>F5-INDEX($F$4:$F$560,MATCH(D5,$D$4:$D$560,0))</f>
        <v>0.00027777777777778304</v>
      </c>
    </row>
    <row r="6" spans="1:9" s="11" customFormat="1" ht="15" customHeight="1">
      <c r="A6" s="36">
        <v>3</v>
      </c>
      <c r="B6" s="37" t="s">
        <v>18</v>
      </c>
      <c r="C6" s="37" t="s">
        <v>98</v>
      </c>
      <c r="D6" s="38" t="s">
        <v>19</v>
      </c>
      <c r="E6" s="47"/>
      <c r="F6" s="39">
        <v>0.023194444444444445</v>
      </c>
      <c r="G6" s="36" t="str">
        <f t="shared" si="0"/>
        <v>3.35/km</v>
      </c>
      <c r="H6" s="40">
        <f aca="true" t="shared" si="1" ref="H6:H21">F6-$F$4</f>
        <v>0.0005092592592592614</v>
      </c>
      <c r="I6" s="40">
        <f>F6-INDEX($F$4:$F$560,MATCH(D6,$D$4:$D$560,0))</f>
        <v>0</v>
      </c>
    </row>
    <row r="7" spans="1:9" s="11" customFormat="1" ht="15" customHeight="1">
      <c r="A7" s="36">
        <v>4</v>
      </c>
      <c r="B7" s="37" t="s">
        <v>20</v>
      </c>
      <c r="C7" s="37" t="s">
        <v>114</v>
      </c>
      <c r="D7" s="38" t="s">
        <v>21</v>
      </c>
      <c r="E7" s="47"/>
      <c r="F7" s="39">
        <v>0.02372685185185185</v>
      </c>
      <c r="G7" s="36" t="str">
        <f t="shared" si="0"/>
        <v>3.40/km</v>
      </c>
      <c r="H7" s="40">
        <f t="shared" si="1"/>
        <v>0.0010416666666666664</v>
      </c>
      <c r="I7" s="40">
        <f>F7-INDEX($F$4:$F$560,MATCH(D7,$D$4:$D$560,0))</f>
        <v>0</v>
      </c>
    </row>
    <row r="8" spans="1:9" s="11" customFormat="1" ht="15" customHeight="1">
      <c r="A8" s="36">
        <v>5</v>
      </c>
      <c r="B8" s="37" t="s">
        <v>173</v>
      </c>
      <c r="C8" s="37" t="s">
        <v>107</v>
      </c>
      <c r="D8" s="38" t="s">
        <v>19</v>
      </c>
      <c r="E8" s="47"/>
      <c r="F8" s="39">
        <v>0.023865740740740743</v>
      </c>
      <c r="G8" s="36" t="str">
        <f t="shared" si="0"/>
        <v>3.42/km</v>
      </c>
      <c r="H8" s="40">
        <f t="shared" si="1"/>
        <v>0.0011805555555555597</v>
      </c>
      <c r="I8" s="40">
        <f>F8-INDEX($F$4:$F$560,MATCH(D8,$D$4:$D$560,0))</f>
        <v>0.0006712962962962983</v>
      </c>
    </row>
    <row r="9" spans="1:9" s="11" customFormat="1" ht="15" customHeight="1">
      <c r="A9" s="16">
        <v>6</v>
      </c>
      <c r="B9" s="49" t="s">
        <v>22</v>
      </c>
      <c r="C9" s="49" t="s">
        <v>102</v>
      </c>
      <c r="D9" s="50" t="s">
        <v>17</v>
      </c>
      <c r="E9" s="28" t="s">
        <v>115</v>
      </c>
      <c r="F9" s="51">
        <v>0.023923611111111114</v>
      </c>
      <c r="G9" s="16" t="str">
        <f t="shared" si="0"/>
        <v>3.42/km</v>
      </c>
      <c r="H9" s="17">
        <f t="shared" si="1"/>
        <v>0.001238425925925931</v>
      </c>
      <c r="I9" s="17">
        <f>F9-INDEX($F$4:$F$560,MATCH(D9,$D$4:$D$560,0))</f>
        <v>0.001238425925925931</v>
      </c>
    </row>
    <row r="10" spans="1:9" s="11" customFormat="1" ht="15" customHeight="1">
      <c r="A10" s="36">
        <v>7</v>
      </c>
      <c r="B10" s="37" t="s">
        <v>23</v>
      </c>
      <c r="C10" s="37" t="s">
        <v>124</v>
      </c>
      <c r="D10" s="38" t="s">
        <v>24</v>
      </c>
      <c r="E10" s="47"/>
      <c r="F10" s="39">
        <v>0.024016203703703706</v>
      </c>
      <c r="G10" s="36" t="str">
        <f t="shared" si="0"/>
        <v>3.43/km</v>
      </c>
      <c r="H10" s="40">
        <f t="shared" si="1"/>
        <v>0.001331018518518523</v>
      </c>
      <c r="I10" s="40">
        <f>F10-INDEX($F$4:$F$560,MATCH(D10,$D$4:$D$560,0))</f>
        <v>0</v>
      </c>
    </row>
    <row r="11" spans="1:9" s="11" customFormat="1" ht="15" customHeight="1">
      <c r="A11" s="36">
        <v>8</v>
      </c>
      <c r="B11" s="37" t="s">
        <v>14</v>
      </c>
      <c r="C11" s="37" t="s">
        <v>99</v>
      </c>
      <c r="D11" s="38" t="s">
        <v>19</v>
      </c>
      <c r="E11" s="47"/>
      <c r="F11" s="39">
        <v>0.024722222222222225</v>
      </c>
      <c r="G11" s="36" t="str">
        <f t="shared" si="0"/>
        <v>3.50/km</v>
      </c>
      <c r="H11" s="40">
        <f t="shared" si="1"/>
        <v>0.002037037037037042</v>
      </c>
      <c r="I11" s="40">
        <f>F11-INDEX($F$4:$F$560,MATCH(D11,$D$4:$D$560,0))</f>
        <v>0.0015277777777777807</v>
      </c>
    </row>
    <row r="12" spans="1:9" s="11" customFormat="1" ht="15" customHeight="1">
      <c r="A12" s="36">
        <v>9</v>
      </c>
      <c r="B12" s="37" t="s">
        <v>139</v>
      </c>
      <c r="C12" s="37" t="s">
        <v>140</v>
      </c>
      <c r="D12" s="38" t="s">
        <v>17</v>
      </c>
      <c r="E12" s="47"/>
      <c r="F12" s="39">
        <v>0.02476851851851852</v>
      </c>
      <c r="G12" s="36" t="str">
        <f t="shared" si="0"/>
        <v>3.50/km</v>
      </c>
      <c r="H12" s="40">
        <f t="shared" si="1"/>
        <v>0.0020833333333333363</v>
      </c>
      <c r="I12" s="40">
        <f>F12-INDEX($F$4:$F$560,MATCH(D12,$D$4:$D$560,0))</f>
        <v>0.0020833333333333363</v>
      </c>
    </row>
    <row r="13" spans="1:9" s="11" customFormat="1" ht="15" customHeight="1">
      <c r="A13" s="36">
        <v>10</v>
      </c>
      <c r="B13" s="37" t="s">
        <v>137</v>
      </c>
      <c r="C13" s="37" t="s">
        <v>138</v>
      </c>
      <c r="D13" s="38" t="s">
        <v>25</v>
      </c>
      <c r="E13" s="47"/>
      <c r="F13" s="39">
        <v>0.024849537037037035</v>
      </c>
      <c r="G13" s="36" t="str">
        <f t="shared" si="0"/>
        <v>3.51/km</v>
      </c>
      <c r="H13" s="40">
        <f t="shared" si="1"/>
        <v>0.0021643518518518513</v>
      </c>
      <c r="I13" s="40">
        <f>F13-INDEX($F$4:$F$560,MATCH(D13,$D$4:$D$560,0))</f>
        <v>0</v>
      </c>
    </row>
    <row r="14" spans="1:9" s="11" customFormat="1" ht="15" customHeight="1">
      <c r="A14" s="36">
        <v>11</v>
      </c>
      <c r="B14" s="37" t="s">
        <v>155</v>
      </c>
      <c r="C14" s="37" t="s">
        <v>100</v>
      </c>
      <c r="D14" s="38" t="s">
        <v>21</v>
      </c>
      <c r="E14" s="47"/>
      <c r="F14" s="39">
        <v>0.025057870370370373</v>
      </c>
      <c r="G14" s="36" t="str">
        <f t="shared" si="0"/>
        <v>3.53/km</v>
      </c>
      <c r="H14" s="40">
        <f t="shared" si="1"/>
        <v>0.0023726851851851895</v>
      </c>
      <c r="I14" s="40">
        <f>F14-INDEX($F$4:$F$560,MATCH(D14,$D$4:$D$560,0))</f>
        <v>0.001331018518518523</v>
      </c>
    </row>
    <row r="15" spans="1:9" s="11" customFormat="1" ht="15" customHeight="1">
      <c r="A15" s="36">
        <v>12</v>
      </c>
      <c r="B15" s="37" t="s">
        <v>149</v>
      </c>
      <c r="C15" s="37" t="s">
        <v>97</v>
      </c>
      <c r="D15" s="38" t="s">
        <v>26</v>
      </c>
      <c r="E15" s="47"/>
      <c r="F15" s="39">
        <v>0.02515046296296296</v>
      </c>
      <c r="G15" s="36" t="str">
        <f t="shared" si="0"/>
        <v>3.54/km</v>
      </c>
      <c r="H15" s="40">
        <f t="shared" si="1"/>
        <v>0.002465277777777778</v>
      </c>
      <c r="I15" s="40">
        <f>F15-INDEX($F$4:$F$560,MATCH(D15,$D$4:$D$560,0))</f>
        <v>0</v>
      </c>
    </row>
    <row r="16" spans="1:9" s="11" customFormat="1" ht="15" customHeight="1">
      <c r="A16" s="36">
        <v>13</v>
      </c>
      <c r="B16" s="37" t="s">
        <v>27</v>
      </c>
      <c r="C16" s="37" t="s">
        <v>107</v>
      </c>
      <c r="D16" s="38" t="s">
        <v>21</v>
      </c>
      <c r="E16" s="47"/>
      <c r="F16" s="39">
        <v>0.025300925925925925</v>
      </c>
      <c r="G16" s="36" t="str">
        <f t="shared" si="0"/>
        <v>3.55/km</v>
      </c>
      <c r="H16" s="40">
        <f t="shared" si="1"/>
        <v>0.0026157407407407414</v>
      </c>
      <c r="I16" s="40">
        <f>F16-INDEX($F$4:$F$560,MATCH(D16,$D$4:$D$560,0))</f>
        <v>0.001574074074074075</v>
      </c>
    </row>
    <row r="17" spans="1:9" s="11" customFormat="1" ht="15" customHeight="1">
      <c r="A17" s="16">
        <v>14</v>
      </c>
      <c r="B17" s="49" t="s">
        <v>141</v>
      </c>
      <c r="C17" s="49" t="s">
        <v>100</v>
      </c>
      <c r="D17" s="50" t="s">
        <v>21</v>
      </c>
      <c r="E17" s="28" t="s">
        <v>115</v>
      </c>
      <c r="F17" s="51">
        <v>0.025416666666666667</v>
      </c>
      <c r="G17" s="16" t="str">
        <f t="shared" si="0"/>
        <v>3.56/km</v>
      </c>
      <c r="H17" s="17">
        <f t="shared" si="1"/>
        <v>0.002731481481481484</v>
      </c>
      <c r="I17" s="17">
        <f>F17-INDEX($F$4:$F$560,MATCH(D17,$D$4:$D$560,0))</f>
        <v>0.0016898148148148176</v>
      </c>
    </row>
    <row r="18" spans="1:9" s="11" customFormat="1" ht="15" customHeight="1">
      <c r="A18" s="36">
        <v>15</v>
      </c>
      <c r="B18" s="37" t="s">
        <v>109</v>
      </c>
      <c r="C18" s="37" t="s">
        <v>169</v>
      </c>
      <c r="D18" s="38" t="s">
        <v>24</v>
      </c>
      <c r="E18" s="47"/>
      <c r="F18" s="39">
        <v>0.025648148148148146</v>
      </c>
      <c r="G18" s="36" t="str">
        <f t="shared" si="0"/>
        <v>3.58/km</v>
      </c>
      <c r="H18" s="40">
        <f t="shared" si="1"/>
        <v>0.0029629629629629624</v>
      </c>
      <c r="I18" s="40">
        <f>F18-INDEX($F$4:$F$560,MATCH(D18,$D$4:$D$560,0))</f>
        <v>0.0016319444444444393</v>
      </c>
    </row>
    <row r="19" spans="1:9" s="11" customFormat="1" ht="15" customHeight="1">
      <c r="A19" s="36">
        <v>16</v>
      </c>
      <c r="B19" s="37" t="s">
        <v>28</v>
      </c>
      <c r="C19" s="37" t="s">
        <v>125</v>
      </c>
      <c r="D19" s="38" t="s">
        <v>21</v>
      </c>
      <c r="E19" s="47"/>
      <c r="F19" s="39">
        <v>0.025740740740740745</v>
      </c>
      <c r="G19" s="36" t="str">
        <f t="shared" si="0"/>
        <v>3.59/km</v>
      </c>
      <c r="H19" s="40">
        <f t="shared" si="1"/>
        <v>0.0030555555555555614</v>
      </c>
      <c r="I19" s="40">
        <f>F19-INDEX($F$4:$F$560,MATCH(D19,$D$4:$D$560,0))</f>
        <v>0.002013888888888895</v>
      </c>
    </row>
    <row r="20" spans="1:9" s="11" customFormat="1" ht="15" customHeight="1">
      <c r="A20" s="16">
        <v>17</v>
      </c>
      <c r="B20" s="49" t="s">
        <v>29</v>
      </c>
      <c r="C20" s="49" t="s">
        <v>116</v>
      </c>
      <c r="D20" s="50" t="s">
        <v>26</v>
      </c>
      <c r="E20" s="28" t="s">
        <v>115</v>
      </c>
      <c r="F20" s="51">
        <v>0.025821759259259256</v>
      </c>
      <c r="G20" s="16" t="str">
        <f t="shared" si="0"/>
        <v>3.60/km</v>
      </c>
      <c r="H20" s="17">
        <f t="shared" si="1"/>
        <v>0.003136574074074073</v>
      </c>
      <c r="I20" s="17">
        <f>F20-INDEX($F$4:$F$560,MATCH(D20,$D$4:$D$560,0))</f>
        <v>0.0006712962962962948</v>
      </c>
    </row>
    <row r="21" spans="1:9" s="11" customFormat="1" ht="15" customHeight="1">
      <c r="A21" s="36">
        <v>18</v>
      </c>
      <c r="B21" s="37" t="s">
        <v>30</v>
      </c>
      <c r="C21" s="37" t="s">
        <v>112</v>
      </c>
      <c r="D21" s="38" t="s">
        <v>21</v>
      </c>
      <c r="E21" s="47"/>
      <c r="F21" s="39">
        <v>0.02601851851851852</v>
      </c>
      <c r="G21" s="36" t="str">
        <f t="shared" si="0"/>
        <v>4.02/km</v>
      </c>
      <c r="H21" s="40">
        <f t="shared" si="1"/>
        <v>0.0033333333333333375</v>
      </c>
      <c r="I21" s="40">
        <f>F21-INDEX($F$4:$F$560,MATCH(D21,$D$4:$D$560,0))</f>
        <v>0.002291666666666671</v>
      </c>
    </row>
    <row r="22" spans="1:9" s="11" customFormat="1" ht="15" customHeight="1">
      <c r="A22" s="36">
        <v>19</v>
      </c>
      <c r="B22" s="37" t="s">
        <v>31</v>
      </c>
      <c r="C22" s="37" t="s">
        <v>96</v>
      </c>
      <c r="D22" s="38" t="s">
        <v>17</v>
      </c>
      <c r="E22" s="47"/>
      <c r="F22" s="39">
        <v>0.026782407407407408</v>
      </c>
      <c r="G22" s="36" t="str">
        <f t="shared" si="0"/>
        <v>4.09/km</v>
      </c>
      <c r="H22" s="40">
        <f aca="true" t="shared" si="2" ref="H22:H28">F22-$F$4</f>
        <v>0.004097222222222224</v>
      </c>
      <c r="I22" s="40">
        <f>F22-INDEX($F$4:$F$560,MATCH(D22,$D$4:$D$560,0))</f>
        <v>0.004097222222222224</v>
      </c>
    </row>
    <row r="23" spans="1:9" s="11" customFormat="1" ht="15" customHeight="1">
      <c r="A23" s="36">
        <v>20</v>
      </c>
      <c r="B23" s="37" t="s">
        <v>32</v>
      </c>
      <c r="C23" s="37" t="s">
        <v>100</v>
      </c>
      <c r="D23" s="38" t="s">
        <v>33</v>
      </c>
      <c r="E23" s="47"/>
      <c r="F23" s="39">
        <v>0.02693287037037037</v>
      </c>
      <c r="G23" s="36" t="str">
        <f t="shared" si="0"/>
        <v>4.10/km</v>
      </c>
      <c r="H23" s="40">
        <f t="shared" si="2"/>
        <v>0.004247685185185188</v>
      </c>
      <c r="I23" s="40">
        <f>F23-INDEX($F$4:$F$560,MATCH(D23,$D$4:$D$560,0))</f>
        <v>0</v>
      </c>
    </row>
    <row r="24" spans="1:9" s="11" customFormat="1" ht="15" customHeight="1">
      <c r="A24" s="16">
        <v>21</v>
      </c>
      <c r="B24" s="49" t="s">
        <v>174</v>
      </c>
      <c r="C24" s="49" t="s">
        <v>34</v>
      </c>
      <c r="D24" s="50" t="s">
        <v>24</v>
      </c>
      <c r="E24" s="28" t="s">
        <v>115</v>
      </c>
      <c r="F24" s="51">
        <v>0.026967592592592595</v>
      </c>
      <c r="G24" s="16" t="str">
        <f t="shared" si="0"/>
        <v>4.11/km</v>
      </c>
      <c r="H24" s="17">
        <f t="shared" si="2"/>
        <v>0.004282407407407412</v>
      </c>
      <c r="I24" s="17">
        <f>F24-INDEX($F$4:$F$560,MATCH(D24,$D$4:$D$560,0))</f>
        <v>0.002951388888888889</v>
      </c>
    </row>
    <row r="25" spans="1:9" s="11" customFormat="1" ht="15" customHeight="1">
      <c r="A25" s="36">
        <v>22</v>
      </c>
      <c r="B25" s="37" t="s">
        <v>35</v>
      </c>
      <c r="C25" s="37" t="s">
        <v>134</v>
      </c>
      <c r="D25" s="38" t="s">
        <v>25</v>
      </c>
      <c r="E25" s="47"/>
      <c r="F25" s="39">
        <v>0.02702546296296296</v>
      </c>
      <c r="G25" s="36" t="str">
        <f t="shared" si="0"/>
        <v>4.11/km</v>
      </c>
      <c r="H25" s="40">
        <f t="shared" si="2"/>
        <v>0.004340277777777776</v>
      </c>
      <c r="I25" s="40">
        <f>F25-INDEX($F$4:$F$560,MATCH(D25,$D$4:$D$560,0))</f>
        <v>0.002175925925925925</v>
      </c>
    </row>
    <row r="26" spans="1:9" s="11" customFormat="1" ht="15" customHeight="1">
      <c r="A26" s="16">
        <v>23</v>
      </c>
      <c r="B26" s="49" t="s">
        <v>170</v>
      </c>
      <c r="C26" s="49" t="s">
        <v>133</v>
      </c>
      <c r="D26" s="50" t="s">
        <v>36</v>
      </c>
      <c r="E26" s="28" t="s">
        <v>115</v>
      </c>
      <c r="F26" s="51">
        <v>0.027175925925925926</v>
      </c>
      <c r="G26" s="16" t="str">
        <f t="shared" si="0"/>
        <v>4.12/km</v>
      </c>
      <c r="H26" s="17">
        <f t="shared" si="2"/>
        <v>0.004490740740740743</v>
      </c>
      <c r="I26" s="17">
        <f>F26-INDEX($F$4:$F$560,MATCH(D26,$D$4:$D$560,0))</f>
        <v>0</v>
      </c>
    </row>
    <row r="27" spans="1:9" s="12" customFormat="1" ht="15" customHeight="1">
      <c r="A27" s="36">
        <v>24</v>
      </c>
      <c r="B27" s="37" t="s">
        <v>167</v>
      </c>
      <c r="C27" s="37" t="s">
        <v>133</v>
      </c>
      <c r="D27" s="38" t="s">
        <v>24</v>
      </c>
      <c r="E27" s="47"/>
      <c r="F27" s="39">
        <v>0.027337962962962963</v>
      </c>
      <c r="G27" s="36" t="str">
        <f t="shared" si="0"/>
        <v>4.14/km</v>
      </c>
      <c r="H27" s="40">
        <f aca="true" t="shared" si="3" ref="H27:H90">F27-$F$4</f>
        <v>0.00465277777777778</v>
      </c>
      <c r="I27" s="40">
        <f aca="true" t="shared" si="4" ref="I27:I90">F27-INDEX($F$4:$F$560,MATCH(D27,$D$4:$D$560,0))</f>
        <v>0.003321759259259257</v>
      </c>
    </row>
    <row r="28" spans="1:9" s="11" customFormat="1" ht="15" customHeight="1">
      <c r="A28" s="36">
        <v>25</v>
      </c>
      <c r="B28" s="37" t="s">
        <v>37</v>
      </c>
      <c r="C28" s="37" t="s">
        <v>38</v>
      </c>
      <c r="D28" s="38" t="s">
        <v>17</v>
      </c>
      <c r="E28" s="47"/>
      <c r="F28" s="39">
        <v>0.0275</v>
      </c>
      <c r="G28" s="36" t="str">
        <f t="shared" si="0"/>
        <v>4.15/km</v>
      </c>
      <c r="H28" s="40">
        <f t="shared" si="3"/>
        <v>0.004814814814814817</v>
      </c>
      <c r="I28" s="40">
        <f t="shared" si="4"/>
        <v>0.004814814814814817</v>
      </c>
    </row>
    <row r="29" spans="1:9" ht="14.25">
      <c r="A29" s="36">
        <v>26</v>
      </c>
      <c r="B29" s="37" t="s">
        <v>4</v>
      </c>
      <c r="C29" s="37" t="s">
        <v>5</v>
      </c>
      <c r="D29" s="38" t="s">
        <v>33</v>
      </c>
      <c r="E29" s="47"/>
      <c r="F29" s="39">
        <v>0.027696759259259258</v>
      </c>
      <c r="G29" s="36" t="str">
        <f t="shared" si="0"/>
        <v>4.17/km</v>
      </c>
      <c r="H29" s="40">
        <f t="shared" si="3"/>
        <v>0.0050115740740740745</v>
      </c>
      <c r="I29" s="40">
        <f t="shared" si="4"/>
        <v>0.0007638888888888869</v>
      </c>
    </row>
    <row r="30" spans="1:9" ht="14.25">
      <c r="A30" s="36">
        <v>27</v>
      </c>
      <c r="B30" s="37" t="s">
        <v>39</v>
      </c>
      <c r="C30" s="37" t="s">
        <v>178</v>
      </c>
      <c r="D30" s="38" t="s">
        <v>21</v>
      </c>
      <c r="E30" s="47"/>
      <c r="F30" s="39">
        <v>0.02770833333333333</v>
      </c>
      <c r="G30" s="36" t="str">
        <f t="shared" si="0"/>
        <v>4.17/km</v>
      </c>
      <c r="H30" s="40">
        <f t="shared" si="3"/>
        <v>0.005023148148148148</v>
      </c>
      <c r="I30" s="40">
        <f t="shared" si="4"/>
        <v>0.003981481481481482</v>
      </c>
    </row>
    <row r="31" spans="1:9" ht="14.25">
      <c r="A31" s="36">
        <v>28</v>
      </c>
      <c r="B31" s="37" t="s">
        <v>166</v>
      </c>
      <c r="C31" s="37" t="s">
        <v>100</v>
      </c>
      <c r="D31" s="38" t="s">
        <v>17</v>
      </c>
      <c r="E31" s="47"/>
      <c r="F31" s="39">
        <v>0.027777777777777776</v>
      </c>
      <c r="G31" s="36" t="str">
        <f t="shared" si="0"/>
        <v>4.18/km</v>
      </c>
      <c r="H31" s="40">
        <f t="shared" si="3"/>
        <v>0.005092592592592593</v>
      </c>
      <c r="I31" s="40">
        <f t="shared" si="4"/>
        <v>0.005092592592592593</v>
      </c>
    </row>
    <row r="32" spans="1:9" ht="14.25">
      <c r="A32" s="16">
        <v>29</v>
      </c>
      <c r="B32" s="49" t="s">
        <v>175</v>
      </c>
      <c r="C32" s="49" t="s">
        <v>148</v>
      </c>
      <c r="D32" s="50" t="s">
        <v>26</v>
      </c>
      <c r="E32" s="28" t="s">
        <v>115</v>
      </c>
      <c r="F32" s="51">
        <v>0.028576388888888887</v>
      </c>
      <c r="G32" s="16" t="str">
        <f t="shared" si="0"/>
        <v>4.25/km</v>
      </c>
      <c r="H32" s="17">
        <f t="shared" si="3"/>
        <v>0.005891203703703704</v>
      </c>
      <c r="I32" s="17">
        <f t="shared" si="4"/>
        <v>0.003425925925925926</v>
      </c>
    </row>
    <row r="33" spans="1:9" ht="14.25">
      <c r="A33" s="36">
        <v>30</v>
      </c>
      <c r="B33" s="37" t="s">
        <v>40</v>
      </c>
      <c r="C33" s="37" t="s">
        <v>41</v>
      </c>
      <c r="D33" s="38" t="s">
        <v>33</v>
      </c>
      <c r="E33" s="47"/>
      <c r="F33" s="39">
        <v>0.028969907407407406</v>
      </c>
      <c r="G33" s="36" t="str">
        <f t="shared" si="0"/>
        <v>4.29/km</v>
      </c>
      <c r="H33" s="40">
        <f t="shared" si="3"/>
        <v>0.006284722222222223</v>
      </c>
      <c r="I33" s="40">
        <f t="shared" si="4"/>
        <v>0.002037037037037035</v>
      </c>
    </row>
    <row r="34" spans="1:9" ht="14.25">
      <c r="A34" s="36">
        <v>31</v>
      </c>
      <c r="B34" s="37" t="s">
        <v>42</v>
      </c>
      <c r="C34" s="37" t="s">
        <v>43</v>
      </c>
      <c r="D34" s="38" t="s">
        <v>33</v>
      </c>
      <c r="E34" s="47"/>
      <c r="F34" s="39">
        <v>0.028981481481481483</v>
      </c>
      <c r="G34" s="36" t="str">
        <f t="shared" si="0"/>
        <v>4.29/km</v>
      </c>
      <c r="H34" s="40">
        <f t="shared" si="3"/>
        <v>0.0062962962962963</v>
      </c>
      <c r="I34" s="40">
        <f t="shared" si="4"/>
        <v>0.002048611111111112</v>
      </c>
    </row>
    <row r="35" spans="1:9" ht="14.25">
      <c r="A35" s="16">
        <v>32</v>
      </c>
      <c r="B35" s="49" t="s">
        <v>144</v>
      </c>
      <c r="C35" s="49" t="s">
        <v>132</v>
      </c>
      <c r="D35" s="50" t="s">
        <v>19</v>
      </c>
      <c r="E35" s="28" t="s">
        <v>115</v>
      </c>
      <c r="F35" s="51">
        <v>0.02936342592592592</v>
      </c>
      <c r="G35" s="16" t="str">
        <f t="shared" si="0"/>
        <v>4.33/km</v>
      </c>
      <c r="H35" s="17">
        <f t="shared" si="3"/>
        <v>0.006678240740740738</v>
      </c>
      <c r="I35" s="17">
        <f t="shared" si="4"/>
        <v>0.006168981481481477</v>
      </c>
    </row>
    <row r="36" spans="1:9" ht="14.25">
      <c r="A36" s="16">
        <v>33</v>
      </c>
      <c r="B36" s="49" t="s">
        <v>7</v>
      </c>
      <c r="C36" s="49" t="s">
        <v>96</v>
      </c>
      <c r="D36" s="50" t="s">
        <v>44</v>
      </c>
      <c r="E36" s="28" t="s">
        <v>115</v>
      </c>
      <c r="F36" s="51">
        <v>0.02954861111111111</v>
      </c>
      <c r="G36" s="16" t="str">
        <f t="shared" si="0"/>
        <v>4.35/km</v>
      </c>
      <c r="H36" s="17">
        <f t="shared" si="3"/>
        <v>0.006863425925925926</v>
      </c>
      <c r="I36" s="17">
        <f t="shared" si="4"/>
        <v>0</v>
      </c>
    </row>
    <row r="37" spans="1:9" ht="14.25">
      <c r="A37" s="36">
        <v>34</v>
      </c>
      <c r="B37" s="37" t="s">
        <v>45</v>
      </c>
      <c r="C37" s="37" t="s">
        <v>135</v>
      </c>
      <c r="D37" s="38" t="s">
        <v>21</v>
      </c>
      <c r="E37" s="47"/>
      <c r="F37" s="39">
        <v>0.029583333333333336</v>
      </c>
      <c r="G37" s="36" t="str">
        <f t="shared" si="0"/>
        <v>4.35/km</v>
      </c>
      <c r="H37" s="40">
        <f t="shared" si="3"/>
        <v>0.006898148148148153</v>
      </c>
      <c r="I37" s="40">
        <f t="shared" si="4"/>
        <v>0.005856481481481487</v>
      </c>
    </row>
    <row r="38" spans="1:9" ht="14.25">
      <c r="A38" s="16">
        <v>35</v>
      </c>
      <c r="B38" s="49" t="s">
        <v>147</v>
      </c>
      <c r="C38" s="49" t="s">
        <v>97</v>
      </c>
      <c r="D38" s="50" t="s">
        <v>25</v>
      </c>
      <c r="E38" s="28" t="s">
        <v>115</v>
      </c>
      <c r="F38" s="51">
        <v>0.02960648148148148</v>
      </c>
      <c r="G38" s="16" t="str">
        <f t="shared" si="0"/>
        <v>4.35/km</v>
      </c>
      <c r="H38" s="17">
        <f t="shared" si="3"/>
        <v>0.006921296296296297</v>
      </c>
      <c r="I38" s="17">
        <f t="shared" si="4"/>
        <v>0.004756944444444446</v>
      </c>
    </row>
    <row r="39" spans="1:9" ht="14.25">
      <c r="A39" s="16">
        <v>36</v>
      </c>
      <c r="B39" s="49" t="s">
        <v>46</v>
      </c>
      <c r="C39" s="49" t="s">
        <v>104</v>
      </c>
      <c r="D39" s="50" t="s">
        <v>36</v>
      </c>
      <c r="E39" s="28" t="s">
        <v>115</v>
      </c>
      <c r="F39" s="51">
        <v>0.0296875</v>
      </c>
      <c r="G39" s="16" t="str">
        <f t="shared" si="0"/>
        <v>4.36/km</v>
      </c>
      <c r="H39" s="17">
        <f t="shared" si="3"/>
        <v>0.007002314814814815</v>
      </c>
      <c r="I39" s="17">
        <f t="shared" si="4"/>
        <v>0.0025115740740740723</v>
      </c>
    </row>
    <row r="40" spans="1:9" ht="14.25">
      <c r="A40" s="36">
        <v>37</v>
      </c>
      <c r="B40" s="37" t="s">
        <v>177</v>
      </c>
      <c r="C40" s="37" t="s">
        <v>104</v>
      </c>
      <c r="D40" s="38" t="s">
        <v>21</v>
      </c>
      <c r="E40" s="47"/>
      <c r="F40" s="39">
        <v>0.029826388888888892</v>
      </c>
      <c r="G40" s="36" t="str">
        <f t="shared" si="0"/>
        <v>4.37/km</v>
      </c>
      <c r="H40" s="40">
        <f t="shared" si="3"/>
        <v>0.007141203703703709</v>
      </c>
      <c r="I40" s="40">
        <f t="shared" si="4"/>
        <v>0.006099537037037042</v>
      </c>
    </row>
    <row r="41" spans="1:9" ht="14.25">
      <c r="A41" s="16">
        <v>38</v>
      </c>
      <c r="B41" s="49" t="s">
        <v>47</v>
      </c>
      <c r="C41" s="49" t="s">
        <v>106</v>
      </c>
      <c r="D41" s="50" t="s">
        <v>19</v>
      </c>
      <c r="E41" s="28" t="s">
        <v>115</v>
      </c>
      <c r="F41" s="51">
        <v>0.02990740740740741</v>
      </c>
      <c r="G41" s="16" t="str">
        <f t="shared" si="0"/>
        <v>4.38/km</v>
      </c>
      <c r="H41" s="17">
        <f t="shared" si="3"/>
        <v>0.007222222222222227</v>
      </c>
      <c r="I41" s="17">
        <f t="shared" si="4"/>
        <v>0.006712962962962966</v>
      </c>
    </row>
    <row r="42" spans="1:9" ht="14.25">
      <c r="A42" s="36">
        <v>39</v>
      </c>
      <c r="B42" s="37" t="s">
        <v>15</v>
      </c>
      <c r="C42" s="37" t="s">
        <v>16</v>
      </c>
      <c r="D42" s="38" t="s">
        <v>19</v>
      </c>
      <c r="E42" s="47"/>
      <c r="F42" s="39">
        <v>0.02991898148148148</v>
      </c>
      <c r="G42" s="36" t="str">
        <f t="shared" si="0"/>
        <v>4.38/km</v>
      </c>
      <c r="H42" s="40">
        <f t="shared" si="3"/>
        <v>0.007233796296296297</v>
      </c>
      <c r="I42" s="40">
        <f t="shared" si="4"/>
        <v>0.006724537037037036</v>
      </c>
    </row>
    <row r="43" spans="1:9" ht="14.25">
      <c r="A43" s="16">
        <v>40</v>
      </c>
      <c r="B43" s="49" t="s">
        <v>0</v>
      </c>
      <c r="C43" s="49" t="s">
        <v>178</v>
      </c>
      <c r="D43" s="50" t="s">
        <v>19</v>
      </c>
      <c r="E43" s="28" t="s">
        <v>115</v>
      </c>
      <c r="F43" s="51">
        <v>0.03070601851851852</v>
      </c>
      <c r="G43" s="16" t="str">
        <f t="shared" si="0"/>
        <v>4.45/km</v>
      </c>
      <c r="H43" s="17">
        <f t="shared" si="3"/>
        <v>0.008020833333333338</v>
      </c>
      <c r="I43" s="17">
        <f t="shared" si="4"/>
        <v>0.007511574074074077</v>
      </c>
    </row>
    <row r="44" spans="1:9" ht="14.25">
      <c r="A44" s="36">
        <v>41</v>
      </c>
      <c r="B44" s="37" t="s">
        <v>176</v>
      </c>
      <c r="C44" s="37" t="s">
        <v>164</v>
      </c>
      <c r="D44" s="38" t="s">
        <v>17</v>
      </c>
      <c r="E44" s="47"/>
      <c r="F44" s="39">
        <v>0.03074074074074074</v>
      </c>
      <c r="G44" s="36" t="str">
        <f t="shared" si="0"/>
        <v>4.46/km</v>
      </c>
      <c r="H44" s="40">
        <f t="shared" si="3"/>
        <v>0.008055555555555555</v>
      </c>
      <c r="I44" s="40">
        <f t="shared" si="4"/>
        <v>0.008055555555555555</v>
      </c>
    </row>
    <row r="45" spans="1:9" ht="14.25">
      <c r="A45" s="36">
        <v>42</v>
      </c>
      <c r="B45" s="37" t="s">
        <v>48</v>
      </c>
      <c r="C45" s="37" t="s">
        <v>95</v>
      </c>
      <c r="D45" s="38" t="s">
        <v>21</v>
      </c>
      <c r="E45" s="47"/>
      <c r="F45" s="39">
        <v>0.030752314814814816</v>
      </c>
      <c r="G45" s="36" t="str">
        <f t="shared" si="0"/>
        <v>4.46/km</v>
      </c>
      <c r="H45" s="40">
        <f t="shared" si="3"/>
        <v>0.008067129629629632</v>
      </c>
      <c r="I45" s="40">
        <f t="shared" si="4"/>
        <v>0.007025462962962966</v>
      </c>
    </row>
    <row r="46" spans="1:9" ht="14.25">
      <c r="A46" s="36">
        <v>43</v>
      </c>
      <c r="B46" s="37" t="s">
        <v>20</v>
      </c>
      <c r="C46" s="37" t="s">
        <v>98</v>
      </c>
      <c r="D46" s="38" t="s">
        <v>17</v>
      </c>
      <c r="E46" s="47"/>
      <c r="F46" s="39">
        <v>0.0309375</v>
      </c>
      <c r="G46" s="36" t="str">
        <f t="shared" si="0"/>
        <v>4.47/km</v>
      </c>
      <c r="H46" s="40">
        <f t="shared" si="3"/>
        <v>0.008252314814814816</v>
      </c>
      <c r="I46" s="40">
        <f t="shared" si="4"/>
        <v>0.008252314814814816</v>
      </c>
    </row>
    <row r="47" spans="1:9" ht="14.25">
      <c r="A47" s="36">
        <v>44</v>
      </c>
      <c r="B47" s="37" t="s">
        <v>157</v>
      </c>
      <c r="C47" s="37" t="s">
        <v>107</v>
      </c>
      <c r="D47" s="38" t="s">
        <v>36</v>
      </c>
      <c r="E47" s="47"/>
      <c r="F47" s="39">
        <v>0.031180555555555555</v>
      </c>
      <c r="G47" s="36" t="str">
        <f t="shared" si="0"/>
        <v>4.50/km</v>
      </c>
      <c r="H47" s="40">
        <f t="shared" si="3"/>
        <v>0.008495370370370372</v>
      </c>
      <c r="I47" s="40">
        <f t="shared" si="4"/>
        <v>0.004004629629629629</v>
      </c>
    </row>
    <row r="48" spans="1:9" ht="14.25">
      <c r="A48" s="36">
        <v>45</v>
      </c>
      <c r="B48" s="37" t="s">
        <v>49</v>
      </c>
      <c r="C48" s="37" t="s">
        <v>3</v>
      </c>
      <c r="D48" s="38" t="s">
        <v>33</v>
      </c>
      <c r="E48" s="47"/>
      <c r="F48" s="39">
        <v>0.03140046296296296</v>
      </c>
      <c r="G48" s="36" t="str">
        <f t="shared" si="0"/>
        <v>4.52/km</v>
      </c>
      <c r="H48" s="40">
        <f t="shared" si="3"/>
        <v>0.00871527777777778</v>
      </c>
      <c r="I48" s="40">
        <f t="shared" si="4"/>
        <v>0.0044675925925925924</v>
      </c>
    </row>
    <row r="49" spans="1:9" ht="14.25">
      <c r="A49" s="16">
        <v>46</v>
      </c>
      <c r="B49" s="49" t="s">
        <v>2</v>
      </c>
      <c r="C49" s="49" t="s">
        <v>50</v>
      </c>
      <c r="D49" s="50" t="s">
        <v>44</v>
      </c>
      <c r="E49" s="28" t="s">
        <v>115</v>
      </c>
      <c r="F49" s="51">
        <v>0.03158564814814815</v>
      </c>
      <c r="G49" s="16" t="str">
        <f t="shared" si="0"/>
        <v>4.53/km</v>
      </c>
      <c r="H49" s="17">
        <f t="shared" si="3"/>
        <v>0.008900462962962964</v>
      </c>
      <c r="I49" s="17">
        <f t="shared" si="4"/>
        <v>0.0020370370370370386</v>
      </c>
    </row>
    <row r="50" spans="1:9" ht="14.25">
      <c r="A50" s="36">
        <v>47</v>
      </c>
      <c r="B50" s="37" t="s">
        <v>171</v>
      </c>
      <c r="C50" s="37" t="s">
        <v>104</v>
      </c>
      <c r="D50" s="38" t="s">
        <v>21</v>
      </c>
      <c r="E50" s="47"/>
      <c r="F50" s="39">
        <v>0.03173611111111111</v>
      </c>
      <c r="G50" s="36" t="str">
        <f t="shared" si="0"/>
        <v>4.55/km</v>
      </c>
      <c r="H50" s="40">
        <f t="shared" si="3"/>
        <v>0.009050925925925928</v>
      </c>
      <c r="I50" s="40">
        <f t="shared" si="4"/>
        <v>0.008009259259259261</v>
      </c>
    </row>
    <row r="51" spans="1:9" ht="14.25">
      <c r="A51" s="36">
        <v>48</v>
      </c>
      <c r="B51" s="37" t="s">
        <v>51</v>
      </c>
      <c r="C51" s="37" t="s">
        <v>134</v>
      </c>
      <c r="D51" s="38" t="s">
        <v>52</v>
      </c>
      <c r="E51" s="47"/>
      <c r="F51" s="39">
        <v>0.03184027777777778</v>
      </c>
      <c r="G51" s="36" t="str">
        <f t="shared" si="0"/>
        <v>4.56/km</v>
      </c>
      <c r="H51" s="40">
        <f t="shared" si="3"/>
        <v>0.009155092592592597</v>
      </c>
      <c r="I51" s="40">
        <f t="shared" si="4"/>
        <v>0</v>
      </c>
    </row>
    <row r="52" spans="1:9" ht="14.25">
      <c r="A52" s="36">
        <v>49</v>
      </c>
      <c r="B52" s="37" t="s">
        <v>53</v>
      </c>
      <c r="C52" s="37" t="s">
        <v>168</v>
      </c>
      <c r="D52" s="38" t="s">
        <v>26</v>
      </c>
      <c r="E52" s="47"/>
      <c r="F52" s="39">
        <v>0.03217592592592593</v>
      </c>
      <c r="G52" s="36" t="str">
        <f t="shared" si="0"/>
        <v>4.59/km</v>
      </c>
      <c r="H52" s="40">
        <f t="shared" si="3"/>
        <v>0.009490740740740744</v>
      </c>
      <c r="I52" s="40">
        <f t="shared" si="4"/>
        <v>0.007025462962962966</v>
      </c>
    </row>
    <row r="53" spans="1:9" ht="14.25">
      <c r="A53" s="36">
        <v>50</v>
      </c>
      <c r="B53" s="37" t="s">
        <v>54</v>
      </c>
      <c r="C53" s="37" t="s">
        <v>117</v>
      </c>
      <c r="D53" s="38" t="s">
        <v>44</v>
      </c>
      <c r="E53" s="47"/>
      <c r="F53" s="39">
        <v>0.032199074074074074</v>
      </c>
      <c r="G53" s="36" t="str">
        <f t="shared" si="0"/>
        <v>4.59/km</v>
      </c>
      <c r="H53" s="40">
        <f t="shared" si="3"/>
        <v>0.009513888888888891</v>
      </c>
      <c r="I53" s="40">
        <f t="shared" si="4"/>
        <v>0.0026504629629629656</v>
      </c>
    </row>
    <row r="54" spans="1:9" ht="14.25">
      <c r="A54" s="36">
        <v>51</v>
      </c>
      <c r="B54" s="37" t="s">
        <v>119</v>
      </c>
      <c r="C54" s="37" t="s">
        <v>94</v>
      </c>
      <c r="D54" s="38" t="s">
        <v>25</v>
      </c>
      <c r="E54" s="47"/>
      <c r="F54" s="39">
        <v>0.03222222222222222</v>
      </c>
      <c r="G54" s="36" t="str">
        <f t="shared" si="0"/>
        <v>4.59/km</v>
      </c>
      <c r="H54" s="40">
        <f t="shared" si="3"/>
        <v>0.009537037037037038</v>
      </c>
      <c r="I54" s="40">
        <f t="shared" si="4"/>
        <v>0.007372685185185187</v>
      </c>
    </row>
    <row r="55" spans="1:9" ht="14.25">
      <c r="A55" s="36">
        <v>52</v>
      </c>
      <c r="B55" s="37" t="s">
        <v>9</v>
      </c>
      <c r="C55" s="37" t="s">
        <v>13</v>
      </c>
      <c r="D55" s="38" t="s">
        <v>24</v>
      </c>
      <c r="E55" s="47"/>
      <c r="F55" s="39">
        <v>0.03253472222222222</v>
      </c>
      <c r="G55" s="36" t="str">
        <f t="shared" si="0"/>
        <v>5.02/km</v>
      </c>
      <c r="H55" s="40">
        <f t="shared" si="3"/>
        <v>0.009849537037037039</v>
      </c>
      <c r="I55" s="40">
        <f t="shared" si="4"/>
        <v>0.008518518518518516</v>
      </c>
    </row>
    <row r="56" spans="1:9" ht="14.25">
      <c r="A56" s="36">
        <v>53</v>
      </c>
      <c r="B56" s="37" t="s">
        <v>154</v>
      </c>
      <c r="C56" s="37" t="s">
        <v>153</v>
      </c>
      <c r="D56" s="38" t="s">
        <v>26</v>
      </c>
      <c r="E56" s="47"/>
      <c r="F56" s="39">
        <v>0.03280092592592593</v>
      </c>
      <c r="G56" s="36" t="str">
        <f t="shared" si="0"/>
        <v>5.05/km</v>
      </c>
      <c r="H56" s="40">
        <f t="shared" si="3"/>
        <v>0.010115740740740745</v>
      </c>
      <c r="I56" s="40">
        <f t="shared" si="4"/>
        <v>0.0076504629629629665</v>
      </c>
    </row>
    <row r="57" spans="1:9" ht="14.25">
      <c r="A57" s="36">
        <v>54</v>
      </c>
      <c r="B57" s="37" t="s">
        <v>55</v>
      </c>
      <c r="C57" s="37" t="s">
        <v>94</v>
      </c>
      <c r="D57" s="38" t="s">
        <v>25</v>
      </c>
      <c r="E57" s="47"/>
      <c r="F57" s="39">
        <v>0.03335648148148148</v>
      </c>
      <c r="G57" s="36" t="str">
        <f t="shared" si="0"/>
        <v>5.10/km</v>
      </c>
      <c r="H57" s="40">
        <f t="shared" si="3"/>
        <v>0.010671296296296297</v>
      </c>
      <c r="I57" s="40">
        <f t="shared" si="4"/>
        <v>0.008506944444444445</v>
      </c>
    </row>
    <row r="58" spans="1:9" ht="14.25">
      <c r="A58" s="36">
        <v>55</v>
      </c>
      <c r="B58" s="37" t="s">
        <v>56</v>
      </c>
      <c r="C58" s="37" t="s">
        <v>57</v>
      </c>
      <c r="D58" s="38" t="s">
        <v>26</v>
      </c>
      <c r="E58" s="47"/>
      <c r="F58" s="39">
        <v>0.03396990740740741</v>
      </c>
      <c r="G58" s="36" t="str">
        <f t="shared" si="0"/>
        <v>5.16/km</v>
      </c>
      <c r="H58" s="40">
        <f t="shared" si="3"/>
        <v>0.011284722222222224</v>
      </c>
      <c r="I58" s="40">
        <f t="shared" si="4"/>
        <v>0.008819444444444446</v>
      </c>
    </row>
    <row r="59" spans="1:9" ht="14.25">
      <c r="A59" s="16">
        <v>56</v>
      </c>
      <c r="B59" s="49" t="s">
        <v>150</v>
      </c>
      <c r="C59" s="49" t="s">
        <v>105</v>
      </c>
      <c r="D59" s="50" t="s">
        <v>44</v>
      </c>
      <c r="E59" s="28" t="s">
        <v>115</v>
      </c>
      <c r="F59" s="51">
        <v>0.03422453703703703</v>
      </c>
      <c r="G59" s="16" t="str">
        <f t="shared" si="0"/>
        <v>5.18/km</v>
      </c>
      <c r="H59" s="17">
        <f t="shared" si="3"/>
        <v>0.01153935185185185</v>
      </c>
      <c r="I59" s="17">
        <f t="shared" si="4"/>
        <v>0.004675925925925924</v>
      </c>
    </row>
    <row r="60" spans="1:9" ht="14.25">
      <c r="A60" s="36">
        <v>57</v>
      </c>
      <c r="B60" s="37" t="s">
        <v>8</v>
      </c>
      <c r="C60" s="37" t="s">
        <v>143</v>
      </c>
      <c r="D60" s="38" t="s">
        <v>21</v>
      </c>
      <c r="E60" s="47"/>
      <c r="F60" s="39">
        <v>0.034270833333333334</v>
      </c>
      <c r="G60" s="36" t="str">
        <f t="shared" si="0"/>
        <v>5.18/km</v>
      </c>
      <c r="H60" s="40">
        <f t="shared" si="3"/>
        <v>0.01158564814814815</v>
      </c>
      <c r="I60" s="40">
        <f t="shared" si="4"/>
        <v>0.010543981481481484</v>
      </c>
    </row>
    <row r="61" spans="1:9" ht="14.25">
      <c r="A61" s="36">
        <v>58</v>
      </c>
      <c r="B61" s="37" t="s">
        <v>58</v>
      </c>
      <c r="C61" s="37" t="s">
        <v>122</v>
      </c>
      <c r="D61" s="38" t="s">
        <v>26</v>
      </c>
      <c r="E61" s="47"/>
      <c r="F61" s="39">
        <v>0.034305555555555554</v>
      </c>
      <c r="G61" s="36" t="str">
        <f t="shared" si="0"/>
        <v>5.19/km</v>
      </c>
      <c r="H61" s="40">
        <f t="shared" si="3"/>
        <v>0.011620370370370371</v>
      </c>
      <c r="I61" s="40">
        <f t="shared" si="4"/>
        <v>0.009155092592592593</v>
      </c>
    </row>
    <row r="62" spans="1:9" ht="14.25">
      <c r="A62" s="36">
        <v>59</v>
      </c>
      <c r="B62" s="37" t="s">
        <v>1</v>
      </c>
      <c r="C62" s="37" t="s">
        <v>100</v>
      </c>
      <c r="D62" s="38" t="s">
        <v>26</v>
      </c>
      <c r="E62" s="47"/>
      <c r="F62" s="39">
        <v>0.03439814814814814</v>
      </c>
      <c r="G62" s="36" t="str">
        <f t="shared" si="0"/>
        <v>5.20/km</v>
      </c>
      <c r="H62" s="40">
        <f t="shared" si="3"/>
        <v>0.01171296296296296</v>
      </c>
      <c r="I62" s="40">
        <f t="shared" si="4"/>
        <v>0.009247685185185182</v>
      </c>
    </row>
    <row r="63" spans="1:9" ht="14.25">
      <c r="A63" s="36">
        <v>60</v>
      </c>
      <c r="B63" s="37" t="s">
        <v>59</v>
      </c>
      <c r="C63" s="37" t="s">
        <v>151</v>
      </c>
      <c r="D63" s="38" t="s">
        <v>24</v>
      </c>
      <c r="E63" s="47"/>
      <c r="F63" s="39">
        <v>0.03446759259259259</v>
      </c>
      <c r="G63" s="36" t="str">
        <f t="shared" si="0"/>
        <v>5.20/km</v>
      </c>
      <c r="H63" s="40">
        <f t="shared" si="3"/>
        <v>0.011782407407407408</v>
      </c>
      <c r="I63" s="40">
        <f t="shared" si="4"/>
        <v>0.010451388888888885</v>
      </c>
    </row>
    <row r="64" spans="1:9" ht="14.25">
      <c r="A64" s="36">
        <v>61</v>
      </c>
      <c r="B64" s="37" t="s">
        <v>10</v>
      </c>
      <c r="C64" s="37" t="s">
        <v>11</v>
      </c>
      <c r="D64" s="38" t="s">
        <v>25</v>
      </c>
      <c r="E64" s="47"/>
      <c r="F64" s="39">
        <v>0.03484953703703703</v>
      </c>
      <c r="G64" s="36" t="str">
        <f t="shared" si="0"/>
        <v>5.24/km</v>
      </c>
      <c r="H64" s="40">
        <f t="shared" si="3"/>
        <v>0.01216435185185185</v>
      </c>
      <c r="I64" s="40">
        <f t="shared" si="4"/>
        <v>0.009999999999999998</v>
      </c>
    </row>
    <row r="65" spans="1:9" ht="14.25">
      <c r="A65" s="16">
        <v>62</v>
      </c>
      <c r="B65" s="49" t="s">
        <v>126</v>
      </c>
      <c r="C65" s="49" t="s">
        <v>102</v>
      </c>
      <c r="D65" s="50" t="s">
        <v>26</v>
      </c>
      <c r="E65" s="28" t="s">
        <v>115</v>
      </c>
      <c r="F65" s="51">
        <v>0.034895833333333334</v>
      </c>
      <c r="G65" s="16" t="str">
        <f t="shared" si="0"/>
        <v>5.24/km</v>
      </c>
      <c r="H65" s="17">
        <f t="shared" si="3"/>
        <v>0.012210648148148151</v>
      </c>
      <c r="I65" s="17">
        <f t="shared" si="4"/>
        <v>0.009745370370370373</v>
      </c>
    </row>
    <row r="66" spans="1:9" ht="14.25">
      <c r="A66" s="36">
        <v>63</v>
      </c>
      <c r="B66" s="37" t="s">
        <v>120</v>
      </c>
      <c r="C66" s="37" t="s">
        <v>111</v>
      </c>
      <c r="D66" s="38" t="s">
        <v>21</v>
      </c>
      <c r="E66" s="47"/>
      <c r="F66" s="39">
        <v>0.03490740740740741</v>
      </c>
      <c r="G66" s="36" t="str">
        <f t="shared" si="0"/>
        <v>5.24/km</v>
      </c>
      <c r="H66" s="40">
        <f t="shared" si="3"/>
        <v>0.012222222222222225</v>
      </c>
      <c r="I66" s="40">
        <f t="shared" si="4"/>
        <v>0.011180555555555558</v>
      </c>
    </row>
    <row r="67" spans="1:9" ht="14.25">
      <c r="A67" s="36">
        <v>64</v>
      </c>
      <c r="B67" s="37" t="s">
        <v>60</v>
      </c>
      <c r="C67" s="37" t="s">
        <v>101</v>
      </c>
      <c r="D67" s="38" t="s">
        <v>21</v>
      </c>
      <c r="E67" s="47"/>
      <c r="F67" s="39">
        <v>0.035486111111111114</v>
      </c>
      <c r="G67" s="36" t="str">
        <f t="shared" si="0"/>
        <v>5.30/km</v>
      </c>
      <c r="H67" s="40">
        <f t="shared" si="3"/>
        <v>0.012800925925925931</v>
      </c>
      <c r="I67" s="40">
        <f t="shared" si="4"/>
        <v>0.011759259259259264</v>
      </c>
    </row>
    <row r="68" spans="1:9" ht="14.25">
      <c r="A68" s="36">
        <v>65</v>
      </c>
      <c r="B68" s="37" t="s">
        <v>12</v>
      </c>
      <c r="C68" s="37" t="s">
        <v>107</v>
      </c>
      <c r="D68" s="38" t="s">
        <v>21</v>
      </c>
      <c r="E68" s="47"/>
      <c r="F68" s="39">
        <v>0.035659722222222225</v>
      </c>
      <c r="G68" s="36" t="str">
        <f aca="true" t="shared" si="5" ref="G68:G94">TEXT(INT((HOUR(F68)*3600+MINUTE(F68)*60+SECOND(F68))/$I$2/60),"0")&amp;"."&amp;TEXT(MOD((HOUR(F68)*3600+MINUTE(F68)*60+SECOND(F68))/$I$2,60),"00")&amp;"/km"</f>
        <v>5.31/km</v>
      </c>
      <c r="H68" s="40">
        <f t="shared" si="3"/>
        <v>0.012974537037037041</v>
      </c>
      <c r="I68" s="40">
        <f t="shared" si="4"/>
        <v>0.011932870370370375</v>
      </c>
    </row>
    <row r="69" spans="1:9" ht="14.25">
      <c r="A69" s="16">
        <v>66</v>
      </c>
      <c r="B69" s="49" t="s">
        <v>161</v>
      </c>
      <c r="C69" s="49" t="s">
        <v>162</v>
      </c>
      <c r="D69" s="50" t="s">
        <v>21</v>
      </c>
      <c r="E69" s="28" t="s">
        <v>115</v>
      </c>
      <c r="F69" s="51">
        <v>0.03601851851851852</v>
      </c>
      <c r="G69" s="16" t="str">
        <f t="shared" si="5"/>
        <v>5.35/km</v>
      </c>
      <c r="H69" s="17">
        <f t="shared" si="3"/>
        <v>0.013333333333333336</v>
      </c>
      <c r="I69" s="17">
        <f t="shared" si="4"/>
        <v>0.01229166666666667</v>
      </c>
    </row>
    <row r="70" spans="1:9" ht="14.25">
      <c r="A70" s="16">
        <v>67</v>
      </c>
      <c r="B70" s="49" t="s">
        <v>131</v>
      </c>
      <c r="C70" s="49" t="s">
        <v>61</v>
      </c>
      <c r="D70" s="50" t="s">
        <v>21</v>
      </c>
      <c r="E70" s="28" t="s">
        <v>115</v>
      </c>
      <c r="F70" s="51">
        <v>0.03607638888888889</v>
      </c>
      <c r="G70" s="16" t="str">
        <f t="shared" si="5"/>
        <v>5.35/km</v>
      </c>
      <c r="H70" s="17">
        <f t="shared" si="3"/>
        <v>0.013391203703703704</v>
      </c>
      <c r="I70" s="17">
        <f t="shared" si="4"/>
        <v>0.012349537037037037</v>
      </c>
    </row>
    <row r="71" spans="1:9" ht="14.25">
      <c r="A71" s="36">
        <v>68</v>
      </c>
      <c r="B71" s="37" t="s">
        <v>62</v>
      </c>
      <c r="C71" s="37" t="s">
        <v>113</v>
      </c>
      <c r="D71" s="38" t="s">
        <v>19</v>
      </c>
      <c r="E71" s="47"/>
      <c r="F71" s="39">
        <v>0.03633101851851852</v>
      </c>
      <c r="G71" s="36" t="str">
        <f t="shared" si="5"/>
        <v>5.38/km</v>
      </c>
      <c r="H71" s="40">
        <f t="shared" si="3"/>
        <v>0.013645833333333336</v>
      </c>
      <c r="I71" s="40">
        <f t="shared" si="4"/>
        <v>0.013136574074074075</v>
      </c>
    </row>
    <row r="72" spans="1:9" ht="14.25">
      <c r="A72" s="36">
        <v>69</v>
      </c>
      <c r="B72" s="37" t="s">
        <v>63</v>
      </c>
      <c r="C72" s="37" t="s">
        <v>64</v>
      </c>
      <c r="D72" s="38" t="s">
        <v>26</v>
      </c>
      <c r="E72" s="47"/>
      <c r="F72" s="39">
        <v>0.036631944444444446</v>
      </c>
      <c r="G72" s="36" t="str">
        <f t="shared" si="5"/>
        <v>5.40/km</v>
      </c>
      <c r="H72" s="40">
        <f t="shared" si="3"/>
        <v>0.013946759259259263</v>
      </c>
      <c r="I72" s="40">
        <f t="shared" si="4"/>
        <v>0.011481481481481485</v>
      </c>
    </row>
    <row r="73" spans="1:9" ht="14.25">
      <c r="A73" s="16">
        <v>70</v>
      </c>
      <c r="B73" s="49" t="s">
        <v>65</v>
      </c>
      <c r="C73" s="49" t="s">
        <v>159</v>
      </c>
      <c r="D73" s="50" t="s">
        <v>25</v>
      </c>
      <c r="E73" s="28" t="s">
        <v>115</v>
      </c>
      <c r="F73" s="51">
        <v>0.03680555555555556</v>
      </c>
      <c r="G73" s="16" t="str">
        <f t="shared" si="5"/>
        <v>5.42/km</v>
      </c>
      <c r="H73" s="17">
        <f t="shared" si="3"/>
        <v>0.014120370370370373</v>
      </c>
      <c r="I73" s="17">
        <f t="shared" si="4"/>
        <v>0.011956018518518522</v>
      </c>
    </row>
    <row r="74" spans="1:9" ht="14.25">
      <c r="A74" s="36">
        <v>71</v>
      </c>
      <c r="B74" s="37" t="s">
        <v>66</v>
      </c>
      <c r="C74" s="37" t="s">
        <v>108</v>
      </c>
      <c r="D74" s="38" t="s">
        <v>52</v>
      </c>
      <c r="E74" s="47"/>
      <c r="F74" s="39">
        <v>0.036944444444444446</v>
      </c>
      <c r="G74" s="36" t="str">
        <f t="shared" si="5"/>
        <v>5.43/km</v>
      </c>
      <c r="H74" s="40">
        <f t="shared" si="3"/>
        <v>0.014259259259259263</v>
      </c>
      <c r="I74" s="40">
        <f t="shared" si="4"/>
        <v>0.005104166666666667</v>
      </c>
    </row>
    <row r="75" spans="1:9" ht="14.25">
      <c r="A75" s="36">
        <v>72</v>
      </c>
      <c r="B75" s="37" t="s">
        <v>172</v>
      </c>
      <c r="C75" s="37" t="s">
        <v>142</v>
      </c>
      <c r="D75" s="38" t="s">
        <v>33</v>
      </c>
      <c r="E75" s="47"/>
      <c r="F75" s="39">
        <v>0.03706018518518519</v>
      </c>
      <c r="G75" s="36" t="str">
        <f t="shared" si="5"/>
        <v>5.44/km</v>
      </c>
      <c r="H75" s="40">
        <f t="shared" si="3"/>
        <v>0.014375000000000006</v>
      </c>
      <c r="I75" s="40">
        <f t="shared" si="4"/>
        <v>0.010127314814814818</v>
      </c>
    </row>
    <row r="76" spans="1:9" ht="14.25">
      <c r="A76" s="36">
        <v>73</v>
      </c>
      <c r="B76" s="37" t="s">
        <v>67</v>
      </c>
      <c r="C76" s="37" t="s">
        <v>110</v>
      </c>
      <c r="D76" s="38" t="s">
        <v>21</v>
      </c>
      <c r="E76" s="47"/>
      <c r="F76" s="39">
        <v>0.03756944444444445</v>
      </c>
      <c r="G76" s="36" t="str">
        <f t="shared" si="5"/>
        <v>5.49/km</v>
      </c>
      <c r="H76" s="40">
        <f t="shared" si="3"/>
        <v>0.014884259259259264</v>
      </c>
      <c r="I76" s="40">
        <f t="shared" si="4"/>
        <v>0.013842592592592597</v>
      </c>
    </row>
    <row r="77" spans="1:9" ht="14.25">
      <c r="A77" s="36">
        <v>74</v>
      </c>
      <c r="B77" s="37" t="s">
        <v>123</v>
      </c>
      <c r="C77" s="37" t="s">
        <v>108</v>
      </c>
      <c r="D77" s="38" t="s">
        <v>26</v>
      </c>
      <c r="E77" s="47"/>
      <c r="F77" s="39">
        <v>0.037627314814814815</v>
      </c>
      <c r="G77" s="36" t="str">
        <f t="shared" si="5"/>
        <v>5.50/km</v>
      </c>
      <c r="H77" s="40">
        <f t="shared" si="3"/>
        <v>0.014942129629629632</v>
      </c>
      <c r="I77" s="40">
        <f t="shared" si="4"/>
        <v>0.012476851851851854</v>
      </c>
    </row>
    <row r="78" spans="1:9" ht="14.25">
      <c r="A78" s="36">
        <v>75</v>
      </c>
      <c r="B78" s="37" t="s">
        <v>129</v>
      </c>
      <c r="C78" s="37" t="s">
        <v>130</v>
      </c>
      <c r="D78" s="38" t="s">
        <v>21</v>
      </c>
      <c r="E78" s="47"/>
      <c r="F78" s="39">
        <v>0.03765046296296296</v>
      </c>
      <c r="G78" s="36" t="str">
        <f t="shared" si="5"/>
        <v>5.50/km</v>
      </c>
      <c r="H78" s="40">
        <f t="shared" si="3"/>
        <v>0.014965277777777779</v>
      </c>
      <c r="I78" s="40">
        <f t="shared" si="4"/>
        <v>0.013923611111111112</v>
      </c>
    </row>
    <row r="79" spans="1:9" ht="14.25">
      <c r="A79" s="36">
        <v>76</v>
      </c>
      <c r="B79" s="37" t="s">
        <v>68</v>
      </c>
      <c r="C79" s="37" t="s">
        <v>6</v>
      </c>
      <c r="D79" s="38" t="s">
        <v>26</v>
      </c>
      <c r="E79" s="47"/>
      <c r="F79" s="39">
        <v>0.038113425925925926</v>
      </c>
      <c r="G79" s="36" t="str">
        <f t="shared" si="5"/>
        <v>5.54/km</v>
      </c>
      <c r="H79" s="40">
        <f t="shared" si="3"/>
        <v>0.015428240740740742</v>
      </c>
      <c r="I79" s="40">
        <f t="shared" si="4"/>
        <v>0.012962962962962964</v>
      </c>
    </row>
    <row r="80" spans="1:9" ht="14.25">
      <c r="A80" s="36">
        <v>77</v>
      </c>
      <c r="B80" s="37" t="s">
        <v>69</v>
      </c>
      <c r="C80" s="37" t="s">
        <v>103</v>
      </c>
      <c r="D80" s="38" t="s">
        <v>26</v>
      </c>
      <c r="E80" s="47"/>
      <c r="F80" s="39">
        <v>0.03822916666666667</v>
      </c>
      <c r="G80" s="36" t="str">
        <f t="shared" si="5"/>
        <v>5.55/km</v>
      </c>
      <c r="H80" s="40">
        <f t="shared" si="3"/>
        <v>0.015543981481481485</v>
      </c>
      <c r="I80" s="40">
        <f t="shared" si="4"/>
        <v>0.013078703703703707</v>
      </c>
    </row>
    <row r="81" spans="1:9" ht="14.25">
      <c r="A81" s="36">
        <v>78</v>
      </c>
      <c r="B81" s="37" t="s">
        <v>70</v>
      </c>
      <c r="C81" s="37" t="s">
        <v>121</v>
      </c>
      <c r="D81" s="38" t="s">
        <v>52</v>
      </c>
      <c r="E81" s="47"/>
      <c r="F81" s="39">
        <v>0.03855324074074074</v>
      </c>
      <c r="G81" s="36" t="str">
        <f t="shared" si="5"/>
        <v>5.58/km</v>
      </c>
      <c r="H81" s="40">
        <f t="shared" si="3"/>
        <v>0.01586805555555556</v>
      </c>
      <c r="I81" s="40">
        <f t="shared" si="4"/>
        <v>0.006712962962962962</v>
      </c>
    </row>
    <row r="82" spans="1:9" ht="14.25">
      <c r="A82" s="36">
        <v>79</v>
      </c>
      <c r="B82" s="37" t="s">
        <v>71</v>
      </c>
      <c r="C82" s="37" t="s">
        <v>128</v>
      </c>
      <c r="D82" s="38" t="s">
        <v>25</v>
      </c>
      <c r="E82" s="47"/>
      <c r="F82" s="39">
        <v>0.03986111111111111</v>
      </c>
      <c r="G82" s="36" t="str">
        <f t="shared" si="5"/>
        <v>6.10/km</v>
      </c>
      <c r="H82" s="40">
        <f t="shared" si="3"/>
        <v>0.017175925925925928</v>
      </c>
      <c r="I82" s="40">
        <f t="shared" si="4"/>
        <v>0.015011574074074076</v>
      </c>
    </row>
    <row r="83" spans="1:9" ht="14.25">
      <c r="A83" s="36">
        <v>80</v>
      </c>
      <c r="B83" s="37" t="s">
        <v>158</v>
      </c>
      <c r="C83" s="37" t="s">
        <v>72</v>
      </c>
      <c r="D83" s="38" t="s">
        <v>33</v>
      </c>
      <c r="E83" s="47"/>
      <c r="F83" s="39">
        <v>0.041365740740740745</v>
      </c>
      <c r="G83" s="36" t="str">
        <f t="shared" si="5"/>
        <v>6.24/km</v>
      </c>
      <c r="H83" s="40">
        <f t="shared" si="3"/>
        <v>0.01868055555555556</v>
      </c>
      <c r="I83" s="40">
        <f t="shared" si="4"/>
        <v>0.014432870370370374</v>
      </c>
    </row>
    <row r="84" spans="1:9" ht="14.25">
      <c r="A84" s="36">
        <v>81</v>
      </c>
      <c r="B84" s="37" t="s">
        <v>156</v>
      </c>
      <c r="C84" s="37" t="s">
        <v>105</v>
      </c>
      <c r="D84" s="38" t="s">
        <v>26</v>
      </c>
      <c r="E84" s="47"/>
      <c r="F84" s="39">
        <v>0.04155092592592593</v>
      </c>
      <c r="G84" s="36" t="str">
        <f t="shared" si="5"/>
        <v>6.26/km</v>
      </c>
      <c r="H84" s="40">
        <f t="shared" si="3"/>
        <v>0.018865740740740745</v>
      </c>
      <c r="I84" s="40">
        <f t="shared" si="4"/>
        <v>0.016400462962962967</v>
      </c>
    </row>
    <row r="85" spans="1:9" ht="14.25">
      <c r="A85" s="36">
        <v>82</v>
      </c>
      <c r="B85" s="37" t="s">
        <v>73</v>
      </c>
      <c r="C85" s="37" t="s">
        <v>165</v>
      </c>
      <c r="D85" s="38" t="s">
        <v>21</v>
      </c>
      <c r="E85" s="47"/>
      <c r="F85" s="39">
        <v>0.0415625</v>
      </c>
      <c r="G85" s="36" t="str">
        <f t="shared" si="5"/>
        <v>6.26/km</v>
      </c>
      <c r="H85" s="40">
        <f t="shared" si="3"/>
        <v>0.01887731481481482</v>
      </c>
      <c r="I85" s="40">
        <f t="shared" si="4"/>
        <v>0.017835648148148153</v>
      </c>
    </row>
    <row r="86" spans="1:9" ht="14.25">
      <c r="A86" s="36">
        <v>83</v>
      </c>
      <c r="B86" s="37" t="s">
        <v>74</v>
      </c>
      <c r="C86" s="37" t="s">
        <v>148</v>
      </c>
      <c r="D86" s="38" t="s">
        <v>33</v>
      </c>
      <c r="E86" s="47"/>
      <c r="F86" s="39">
        <v>0.0416550925925926</v>
      </c>
      <c r="G86" s="36" t="str">
        <f t="shared" si="5"/>
        <v>6.27/km</v>
      </c>
      <c r="H86" s="40">
        <f t="shared" si="3"/>
        <v>0.018969907407407414</v>
      </c>
      <c r="I86" s="40">
        <f t="shared" si="4"/>
        <v>0.014722222222222227</v>
      </c>
    </row>
    <row r="87" spans="1:9" ht="14.25">
      <c r="A87" s="36">
        <v>84</v>
      </c>
      <c r="B87" s="37" t="s">
        <v>163</v>
      </c>
      <c r="C87" s="37" t="s">
        <v>145</v>
      </c>
      <c r="D87" s="38" t="s">
        <v>19</v>
      </c>
      <c r="E87" s="47"/>
      <c r="F87" s="39">
        <v>0.04193287037037038</v>
      </c>
      <c r="G87" s="36" t="str">
        <f t="shared" si="5"/>
        <v>6.30/km</v>
      </c>
      <c r="H87" s="40">
        <f t="shared" si="3"/>
        <v>0.019247685185185194</v>
      </c>
      <c r="I87" s="40">
        <f t="shared" si="4"/>
        <v>0.018738425925925933</v>
      </c>
    </row>
    <row r="88" spans="1:9" ht="14.25">
      <c r="A88" s="36">
        <v>85</v>
      </c>
      <c r="B88" s="37" t="s">
        <v>118</v>
      </c>
      <c r="C88" s="37" t="s">
        <v>146</v>
      </c>
      <c r="D88" s="38" t="s">
        <v>26</v>
      </c>
      <c r="E88" s="47"/>
      <c r="F88" s="39">
        <v>0.042118055555555554</v>
      </c>
      <c r="G88" s="36" t="str">
        <f t="shared" si="5"/>
        <v>6.31/km</v>
      </c>
      <c r="H88" s="40">
        <f t="shared" si="3"/>
        <v>0.01943287037037037</v>
      </c>
      <c r="I88" s="40">
        <f t="shared" si="4"/>
        <v>0.016967592592592593</v>
      </c>
    </row>
    <row r="89" spans="1:9" ht="14.25">
      <c r="A89" s="36">
        <v>86</v>
      </c>
      <c r="B89" s="37" t="s">
        <v>127</v>
      </c>
      <c r="C89" s="37" t="s">
        <v>96</v>
      </c>
      <c r="D89" s="38" t="s">
        <v>44</v>
      </c>
      <c r="E89" s="47"/>
      <c r="F89" s="39">
        <v>0.0425</v>
      </c>
      <c r="G89" s="36" t="str">
        <f t="shared" si="5"/>
        <v>6.35/km</v>
      </c>
      <c r="H89" s="40">
        <f t="shared" si="3"/>
        <v>0.01981481481481482</v>
      </c>
      <c r="I89" s="40">
        <f t="shared" si="4"/>
        <v>0.012951388888888894</v>
      </c>
    </row>
    <row r="90" spans="1:9" ht="14.25">
      <c r="A90" s="16">
        <v>87</v>
      </c>
      <c r="B90" s="49" t="s">
        <v>160</v>
      </c>
      <c r="C90" s="49" t="s">
        <v>98</v>
      </c>
      <c r="D90" s="50" t="s">
        <v>44</v>
      </c>
      <c r="E90" s="28" t="s">
        <v>115</v>
      </c>
      <c r="F90" s="51">
        <v>0.04282407407407407</v>
      </c>
      <c r="G90" s="16" t="str">
        <f t="shared" si="5"/>
        <v>6.38/km</v>
      </c>
      <c r="H90" s="17">
        <f t="shared" si="3"/>
        <v>0.020138888888888887</v>
      </c>
      <c r="I90" s="17">
        <f t="shared" si="4"/>
        <v>0.013275462962962961</v>
      </c>
    </row>
    <row r="91" spans="1:9" ht="14.25">
      <c r="A91" s="36">
        <v>88</v>
      </c>
      <c r="B91" s="37" t="s">
        <v>149</v>
      </c>
      <c r="C91" s="37" t="s">
        <v>152</v>
      </c>
      <c r="D91" s="38" t="s">
        <v>26</v>
      </c>
      <c r="E91" s="47"/>
      <c r="F91" s="39">
        <v>0.04346064814814815</v>
      </c>
      <c r="G91" s="36" t="str">
        <f t="shared" si="5"/>
        <v>6.44/km</v>
      </c>
      <c r="H91" s="40">
        <f>F91-$F$4</f>
        <v>0.020775462962962968</v>
      </c>
      <c r="I91" s="40">
        <f>F91-INDEX($F$4:$F$560,MATCH(D91,$D$4:$D$560,0))</f>
        <v>0.01831018518518519</v>
      </c>
    </row>
    <row r="92" spans="1:9" ht="14.25">
      <c r="A92" s="36">
        <v>89</v>
      </c>
      <c r="B92" s="37" t="s">
        <v>75</v>
      </c>
      <c r="C92" s="37" t="s">
        <v>76</v>
      </c>
      <c r="D92" s="38" t="s">
        <v>21</v>
      </c>
      <c r="E92" s="47"/>
      <c r="F92" s="39">
        <v>0.043472222222222225</v>
      </c>
      <c r="G92" s="36" t="str">
        <f t="shared" si="5"/>
        <v>6.44/km</v>
      </c>
      <c r="H92" s="40">
        <f>F92-$F$4</f>
        <v>0.02078703703703704</v>
      </c>
      <c r="I92" s="40">
        <f>F92-INDEX($F$4:$F$560,MATCH(D92,$D$4:$D$560,0))</f>
        <v>0.019745370370370375</v>
      </c>
    </row>
    <row r="93" spans="1:9" ht="14.25">
      <c r="A93" s="36">
        <v>90</v>
      </c>
      <c r="B93" s="37" t="s">
        <v>77</v>
      </c>
      <c r="C93" s="37" t="s">
        <v>100</v>
      </c>
      <c r="D93" s="38" t="s">
        <v>52</v>
      </c>
      <c r="E93" s="47"/>
      <c r="F93" s="39">
        <v>0.043541666666666666</v>
      </c>
      <c r="G93" s="36" t="str">
        <f t="shared" si="5"/>
        <v>6.45/km</v>
      </c>
      <c r="H93" s="40">
        <f>F93-$F$4</f>
        <v>0.020856481481481483</v>
      </c>
      <c r="I93" s="40">
        <f>F93-INDEX($F$4:$F$560,MATCH(D93,$D$4:$D$560,0))</f>
        <v>0.011701388888888886</v>
      </c>
    </row>
    <row r="94" spans="1:9" ht="14.25">
      <c r="A94" s="41">
        <v>91</v>
      </c>
      <c r="B94" s="42" t="s">
        <v>78</v>
      </c>
      <c r="C94" s="42" t="s">
        <v>79</v>
      </c>
      <c r="D94" s="43" t="s">
        <v>25</v>
      </c>
      <c r="E94" s="48"/>
      <c r="F94" s="44">
        <v>0.0488425925925926</v>
      </c>
      <c r="G94" s="41" t="str">
        <f t="shared" si="5"/>
        <v>7.34/km</v>
      </c>
      <c r="H94" s="45">
        <f>F94-$F$4</f>
        <v>0.026157407407407414</v>
      </c>
      <c r="I94" s="45">
        <f>F94-INDEX($F$4:$F$560,MATCH(D94,$D$4:$D$560,0))</f>
        <v>0.023993055555555563</v>
      </c>
    </row>
  </sheetData>
  <autoFilter ref="A3:I94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pane ySplit="3" topLeftCell="BM4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0" t="str">
        <f>Individuale!A1</f>
        <v>La Strapaganico</v>
      </c>
      <c r="B1" s="21"/>
      <c r="C1" s="22"/>
    </row>
    <row r="2" spans="1:3" ht="33" customHeight="1">
      <c r="A2" s="23" t="str">
        <f>Individuale!A2&amp;" km. "&amp;Individuale!I2</f>
        <v>Paganico Sabino (RI) Italia - Domenica 31/07/2011 km. 9,3</v>
      </c>
      <c r="B2" s="24"/>
      <c r="C2" s="25"/>
    </row>
    <row r="3" spans="1:3" ht="24.75" customHeight="1">
      <c r="A3" s="13" t="s">
        <v>84</v>
      </c>
      <c r="B3" s="9" t="s">
        <v>88</v>
      </c>
      <c r="C3" s="9" t="s">
        <v>93</v>
      </c>
    </row>
    <row r="4" spans="1:3" ht="15" customHeight="1">
      <c r="A4" s="26">
        <v>1</v>
      </c>
      <c r="B4" s="27" t="s">
        <v>115</v>
      </c>
      <c r="C4" s="52">
        <v>20</v>
      </c>
    </row>
    <row r="5" spans="1:3" ht="15" customHeight="1">
      <c r="A5" s="15">
        <v>2</v>
      </c>
      <c r="B5" s="29" t="s">
        <v>82</v>
      </c>
      <c r="C5" s="30">
        <v>71</v>
      </c>
    </row>
    <row r="6" ht="12.75">
      <c r="C6" s="2">
        <f>SUM(C4:C5)</f>
        <v>91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2011-08-16T15:09:12Z</dcterms:modified>
  <cp:category/>
  <cp:version/>
  <cp:contentType/>
  <cp:contentStatus/>
</cp:coreProperties>
</file>