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Individuale" sheetId="1" r:id="rId1"/>
    <sheet name="Squadra" sheetId="2" r:id="rId2"/>
  </sheets>
  <definedNames>
    <definedName name="_xlnm._FilterDatabase" localSheetId="0" hidden="1">'Individuale'!$A$3:$I$156</definedName>
    <definedName name="_xlnm._FilterDatabase" localSheetId="1" hidden="1">'Squadra'!$A$4:$C$4</definedName>
    <definedName name="_xlnm.Print_Titles" localSheetId="0">'Individuale'!$1:$3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<sst xmlns="http://schemas.openxmlformats.org/spreadsheetml/2006/main" count="657" uniqueCount="297">
  <si>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</si>
  <si>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</si>
  <si>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</si>
  <si>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</si>
  <si>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</si>
  <si>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</si>
  <si>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</si>
  <si>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</si>
  <si>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</si>
  <si>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MARCO</t>
  </si>
  <si>
    <t>FRANCESCO</t>
  </si>
  <si>
    <t>CLAUDIO</t>
  </si>
  <si>
    <t>MASSIMILIANO</t>
  </si>
  <si>
    <t>GIOVANNI</t>
  </si>
  <si>
    <t>BRUNO</t>
  </si>
  <si>
    <t>MAURIZIO</t>
  </si>
  <si>
    <t>LUCA</t>
  </si>
  <si>
    <t>MAURO</t>
  </si>
  <si>
    <t>ANGELO</t>
  </si>
  <si>
    <t>A.S.D. PODISTICA SOLIDARIETA'</t>
  </si>
  <si>
    <t>SALVATORE</t>
  </si>
  <si>
    <t>STEFANO</t>
  </si>
  <si>
    <t>ROBERTO</t>
  </si>
  <si>
    <t>LUCIANO</t>
  </si>
  <si>
    <t>MASSIMO</t>
  </si>
  <si>
    <t>ALESSANDRO</t>
  </si>
  <si>
    <t>DANIELE</t>
  </si>
  <si>
    <t>TOMMASO</t>
  </si>
  <si>
    <t>ALESSIO</t>
  </si>
  <si>
    <t>EMANUELE</t>
  </si>
  <si>
    <t>DOMENICO</t>
  </si>
  <si>
    <t>MARCELLO</t>
  </si>
  <si>
    <t>GIULIO</t>
  </si>
  <si>
    <t>Tempo</t>
  </si>
  <si>
    <t>Atleti</t>
  </si>
  <si>
    <t>Totale partecipanti</t>
  </si>
  <si>
    <t>SIMONE</t>
  </si>
  <si>
    <t>MARTINI</t>
  </si>
  <si>
    <t>ANDREA</t>
  </si>
  <si>
    <t>LUCIO</t>
  </si>
  <si>
    <t>VALERIO</t>
  </si>
  <si>
    <t>ANTONIO</t>
  </si>
  <si>
    <t>FABIO</t>
  </si>
  <si>
    <t>SERGIO</t>
  </si>
  <si>
    <t>LAURA</t>
  </si>
  <si>
    <t>VINCENZO</t>
  </si>
  <si>
    <t>GIUSEPPE</t>
  </si>
  <si>
    <t>MORETTI</t>
  </si>
  <si>
    <t>GIANLUCA</t>
  </si>
  <si>
    <t>MICHELE</t>
  </si>
  <si>
    <t>ALBERTO</t>
  </si>
  <si>
    <t>MARIO</t>
  </si>
  <si>
    <t>SILVESTRI</t>
  </si>
  <si>
    <t>PIETRO</t>
  </si>
  <si>
    <t>PASQUALE</t>
  </si>
  <si>
    <t>DAVIDE</t>
  </si>
  <si>
    <t>SANDRO</t>
  </si>
  <si>
    <t>FRANCO</t>
  </si>
  <si>
    <t>LUIGI</t>
  </si>
  <si>
    <t>CLAUDIA</t>
  </si>
  <si>
    <t>RINALDI</t>
  </si>
  <si>
    <t>ROSSI</t>
  </si>
  <si>
    <t>PIERLUIGI</t>
  </si>
  <si>
    <t>ALFREDO</t>
  </si>
  <si>
    <t>ROBERTA</t>
  </si>
  <si>
    <t>Domenica 03/09/2017</t>
  </si>
  <si>
    <t>RICCI</t>
  </si>
  <si>
    <t>MANCINI</t>
  </si>
  <si>
    <t>LOREDANA</t>
  </si>
  <si>
    <t>MOLINARI</t>
  </si>
  <si>
    <t>ADRIANO</t>
  </si>
  <si>
    <t>FILIPPO</t>
  </si>
  <si>
    <t>LATTANZI</t>
  </si>
  <si>
    <t>MARCHETTI</t>
  </si>
  <si>
    <t>GIORDANO</t>
  </si>
  <si>
    <t>PERNA</t>
  </si>
  <si>
    <t>COPPA</t>
  </si>
  <si>
    <t>FABIANA</t>
  </si>
  <si>
    <t>PAPOCCIA</t>
  </si>
  <si>
    <t>DIEGO</t>
  </si>
  <si>
    <t>M_E40</t>
  </si>
  <si>
    <t>A.S.D. POD. AMATORI MOROLO</t>
  </si>
  <si>
    <t>BRANCATO</t>
  </si>
  <si>
    <t>M_C30</t>
  </si>
  <si>
    <t>A.S.D. ATLETICA SABAUDIA</t>
  </si>
  <si>
    <t>DI GIROLAMO</t>
  </si>
  <si>
    <t>POD. TERRACINA</t>
  </si>
  <si>
    <t>MONTIN</t>
  </si>
  <si>
    <t>MIRKO</t>
  </si>
  <si>
    <t>M_D35</t>
  </si>
  <si>
    <t>RUNNING CLUB LATINA</t>
  </si>
  <si>
    <t>FICAROLA</t>
  </si>
  <si>
    <t>M_A20</t>
  </si>
  <si>
    <t>A.S.D. PODISTICA AVIS PRIVERNO</t>
  </si>
  <si>
    <t>DI LORETO</t>
  </si>
  <si>
    <t>M_F45</t>
  </si>
  <si>
    <t>A.S.D. PODISTICA PONTINIA</t>
  </si>
  <si>
    <t>SALVUCCI</t>
  </si>
  <si>
    <t>VIGLIANTI</t>
  </si>
  <si>
    <t>ROSSANO</t>
  </si>
  <si>
    <t>DE NARDIS</t>
  </si>
  <si>
    <t>A.S.D.  PODISTICA AVIS PRIVERNO</t>
  </si>
  <si>
    <t>CROSS TRAINING SORA</t>
  </si>
  <si>
    <t>VENTRE</t>
  </si>
  <si>
    <t>CONTENTA</t>
  </si>
  <si>
    <t>M_G50</t>
  </si>
  <si>
    <t>A.S.D. ROCCAGORGA</t>
  </si>
  <si>
    <t>RISPOLI</t>
  </si>
  <si>
    <t>FEDERICO</t>
  </si>
  <si>
    <t>DEL PRINCIPE</t>
  </si>
  <si>
    <t>ATL. ANZIO</t>
  </si>
  <si>
    <t>MARCHIORI</t>
  </si>
  <si>
    <t>A.S.D. ATLETICA SETINA</t>
  </si>
  <si>
    <t>PANNO</t>
  </si>
  <si>
    <t>TONINO</t>
  </si>
  <si>
    <t>M_H55</t>
  </si>
  <si>
    <t>SVOLACCHIA</t>
  </si>
  <si>
    <t>DE FILIPPI</t>
  </si>
  <si>
    <t>A.S.D. RUNNER'S ACADEMY</t>
  </si>
  <si>
    <t>FANTOZZI</t>
  </si>
  <si>
    <t>SARO</t>
  </si>
  <si>
    <t>RUSSO</t>
  </si>
  <si>
    <t>VELLUCCI</t>
  </si>
  <si>
    <t>DI GIUSTINO</t>
  </si>
  <si>
    <t>POL. UNIVERSITA' FORO ITALICO</t>
  </si>
  <si>
    <t>LUDOVISI</t>
  </si>
  <si>
    <t>ETTORE</t>
  </si>
  <si>
    <t>DE MARCHIS</t>
  </si>
  <si>
    <t>D'ATINO</t>
  </si>
  <si>
    <t>RAMOS CALERO</t>
  </si>
  <si>
    <t>WINTON ROLANDO</t>
  </si>
  <si>
    <t>NARDACCI</t>
  </si>
  <si>
    <t>BOVOLENTA</t>
  </si>
  <si>
    <t>RENZO</t>
  </si>
  <si>
    <t>TOMAO</t>
  </si>
  <si>
    <t>POLI GOLFO</t>
  </si>
  <si>
    <t>RAMACCI</t>
  </si>
  <si>
    <t>FIDAL RUNCARD</t>
  </si>
  <si>
    <t>D'ORAZIO</t>
  </si>
  <si>
    <t>ERMANNO</t>
  </si>
  <si>
    <t>COIA</t>
  </si>
  <si>
    <t>PAPI</t>
  </si>
  <si>
    <t>CAPRARELLI</t>
  </si>
  <si>
    <t>MACCHIUSI</t>
  </si>
  <si>
    <t>CHIMERA</t>
  </si>
  <si>
    <t>W_D35</t>
  </si>
  <si>
    <t>CIUFO</t>
  </si>
  <si>
    <t>GUGLIELMO</t>
  </si>
  <si>
    <t>UISP LATINA</t>
  </si>
  <si>
    <t>DI VICO</t>
  </si>
  <si>
    <t>A.S.D. CENTRO FITNESS MONTELLO</t>
  </si>
  <si>
    <t>ANDREOLI</t>
  </si>
  <si>
    <t>GIANGREGOGORIO</t>
  </si>
  <si>
    <t>PERNARELLA</t>
  </si>
  <si>
    <t>ATL. MONTICELLANA</t>
  </si>
  <si>
    <t>LIPPA</t>
  </si>
  <si>
    <t>SANTUCCI</t>
  </si>
  <si>
    <t>DE VITO</t>
  </si>
  <si>
    <t>ATLETICA LA SBARRA</t>
  </si>
  <si>
    <t>PARISI</t>
  </si>
  <si>
    <t>M_I60</t>
  </si>
  <si>
    <t>LA PORTA</t>
  </si>
  <si>
    <t>MESCHINI</t>
  </si>
  <si>
    <t>MANTUANO</t>
  </si>
  <si>
    <t>PALOMBO</t>
  </si>
  <si>
    <t>DI MANNO</t>
  </si>
  <si>
    <t>GIULIO CESARE</t>
  </si>
  <si>
    <t>A.S.D. FONDI RUNNERS 2010</t>
  </si>
  <si>
    <t>CASERTA</t>
  </si>
  <si>
    <t>CELANI</t>
  </si>
  <si>
    <t>EMILIO</t>
  </si>
  <si>
    <t>RAPONE</t>
  </si>
  <si>
    <t>ULISSE</t>
  </si>
  <si>
    <t>PELLACCHI</t>
  </si>
  <si>
    <t>DE PAROLIS</t>
  </si>
  <si>
    <t>DI GIACINTO</t>
  </si>
  <si>
    <t>ATLETICA OLIMPIC MARINA ASD</t>
  </si>
  <si>
    <t>BEVILACQUA</t>
  </si>
  <si>
    <t>CLINO</t>
  </si>
  <si>
    <t>IACOBELLI</t>
  </si>
  <si>
    <t>NANDO</t>
  </si>
  <si>
    <t>ABRUSCATO</t>
  </si>
  <si>
    <t>PASSERI</t>
  </si>
  <si>
    <t>MORLANDO</t>
  </si>
  <si>
    <t>BERNARDINI</t>
  </si>
  <si>
    <t>VISCA</t>
  </si>
  <si>
    <t>LUDOVICO</t>
  </si>
  <si>
    <t>TODI</t>
  </si>
  <si>
    <t>SPACCATROSI</t>
  </si>
  <si>
    <t>ASD NUOVA PODISTICA  LATINA</t>
  </si>
  <si>
    <t>NORCIA</t>
  </si>
  <si>
    <t>CAROLA</t>
  </si>
  <si>
    <t>MARCHEGIANI</t>
  </si>
  <si>
    <t>CRISTIAN</t>
  </si>
  <si>
    <t>FERRAIOLI</t>
  </si>
  <si>
    <t>TACCONI</t>
  </si>
  <si>
    <t>M_L65</t>
  </si>
  <si>
    <t>DE PAOLIS</t>
  </si>
  <si>
    <t>EDOARDO</t>
  </si>
  <si>
    <t>WISSIA</t>
  </si>
  <si>
    <t>W_E40</t>
  </si>
  <si>
    <t>CARPANESE</t>
  </si>
  <si>
    <t>GERMANO</t>
  </si>
  <si>
    <t>FERRACCI</t>
  </si>
  <si>
    <t>LUIGIA</t>
  </si>
  <si>
    <t>W_F45</t>
  </si>
  <si>
    <t>MASOCCO</t>
  </si>
  <si>
    <t>CARBONI</t>
  </si>
  <si>
    <t>CARRARA</t>
  </si>
  <si>
    <t>TERESA</t>
  </si>
  <si>
    <t>BONANNI</t>
  </si>
  <si>
    <t>DE ANGELIS</t>
  </si>
  <si>
    <t>IAFRATE</t>
  </si>
  <si>
    <t>AGOSTINO</t>
  </si>
  <si>
    <t>PALOMBI</t>
  </si>
  <si>
    <t>DI FAZIO</t>
  </si>
  <si>
    <t>GASBARRONE</t>
  </si>
  <si>
    <t>ROCCARINA</t>
  </si>
  <si>
    <t>OVANI</t>
  </si>
  <si>
    <t>SAUTTO</t>
  </si>
  <si>
    <t>GONETTI</t>
  </si>
  <si>
    <t>CERVINI</t>
  </si>
  <si>
    <t>MASTRACCI</t>
  </si>
  <si>
    <t>FIORI</t>
  </si>
  <si>
    <t>GUZZON</t>
  </si>
  <si>
    <t>RANIERO</t>
  </si>
  <si>
    <t>SANTORO</t>
  </si>
  <si>
    <t>CECCACCI</t>
  </si>
  <si>
    <t>SIMEONE</t>
  </si>
  <si>
    <t>ZUIN</t>
  </si>
  <si>
    <t>MAROSTICA</t>
  </si>
  <si>
    <t>ALBINO</t>
  </si>
  <si>
    <t>A.S.D. ATLETICA HERMADA</t>
  </si>
  <si>
    <t>GALETTO</t>
  </si>
  <si>
    <t>CERILLI</t>
  </si>
  <si>
    <t>MOSELLI</t>
  </si>
  <si>
    <t>COLATO</t>
  </si>
  <si>
    <t>ROMANELLI</t>
  </si>
  <si>
    <t>LAMBERTI</t>
  </si>
  <si>
    <t>CINZIA</t>
  </si>
  <si>
    <t>DE PUCCHIO</t>
  </si>
  <si>
    <t>HUMBERTO</t>
  </si>
  <si>
    <t>NAZZARENO</t>
  </si>
  <si>
    <t>CALICCHIA</t>
  </si>
  <si>
    <t>ASD ENDURANCE TRAINING</t>
  </si>
  <si>
    <t>FERRARESE</t>
  </si>
  <si>
    <t>MIRELLA</t>
  </si>
  <si>
    <t>BELLISARI</t>
  </si>
  <si>
    <t>RAMADU</t>
  </si>
  <si>
    <t>DEMIS</t>
  </si>
  <si>
    <t>DE RENZI</t>
  </si>
  <si>
    <t>MONTECUOLLO</t>
  </si>
  <si>
    <t>STEFANINO</t>
  </si>
  <si>
    <t>NARDI</t>
  </si>
  <si>
    <t>IABONI</t>
  </si>
  <si>
    <t>ALESINI</t>
  </si>
  <si>
    <t>BACCO</t>
  </si>
  <si>
    <t>RICCARDO</t>
  </si>
  <si>
    <t>CIOETA</t>
  </si>
  <si>
    <t>CIARLA</t>
  </si>
  <si>
    <t>BIANCONI</t>
  </si>
  <si>
    <t>BIAGIO</t>
  </si>
  <si>
    <t>BATTISTI</t>
  </si>
  <si>
    <t>SEGALA</t>
  </si>
  <si>
    <t>W_C30</t>
  </si>
  <si>
    <t>CASTELLI</t>
  </si>
  <si>
    <t>MARCO EMILIO</t>
  </si>
  <si>
    <t>AMELIA</t>
  </si>
  <si>
    <t>W_G50</t>
  </si>
  <si>
    <t>SOSSAI</t>
  </si>
  <si>
    <t>BRAVACCINI</t>
  </si>
  <si>
    <t>MANUELE</t>
  </si>
  <si>
    <t>DI TROCCHIO</t>
  </si>
  <si>
    <t>BRUSCHI</t>
  </si>
  <si>
    <t>CONCETTA</t>
  </si>
  <si>
    <t>QUADRINO</t>
  </si>
  <si>
    <t>M_M70</t>
  </si>
  <si>
    <t>LUCARINI</t>
  </si>
  <si>
    <t>MARIA SONIA</t>
  </si>
  <si>
    <t>ANTONELLA</t>
  </si>
  <si>
    <t>ALTOBELLI</t>
  </si>
  <si>
    <t>GIUSTINO</t>
  </si>
  <si>
    <t>TUFILLI</t>
  </si>
  <si>
    <t>GIANPIERO</t>
  </si>
  <si>
    <t>ABM PODISTICA ASD</t>
  </si>
  <si>
    <t>IAGNOCCO</t>
  </si>
  <si>
    <t>CORRADINI</t>
  </si>
  <si>
    <t>TIZIANO</t>
  </si>
  <si>
    <t>QUINTAVALLE</t>
  </si>
  <si>
    <t>U.S. ROMA 83</t>
  </si>
  <si>
    <t>ORSINI</t>
  </si>
  <si>
    <t>FAIOLA</t>
  </si>
  <si>
    <t>AGOMERI</t>
  </si>
  <si>
    <t>DANTE</t>
  </si>
  <si>
    <t>1:01:52,9</t>
  </si>
  <si>
    <t>Campestre Castello di S. Martino</t>
  </si>
  <si>
    <t>Priverno (LT) Italia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</si>
</sst>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h\:mm\:ss"/>
    <numFmt numFmtId="178" formatCode="h\.mm\.ss"/>
    <numFmt numFmtId="179" formatCode="&quot;Attivo&quot;;&quot;Attivo&quot;;&quot;Inattivo&quot;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€&quot;\ #,###,##0.00"/>
    <numFmt numFmtId="183" formatCode="#,###,##0.00"/>
    <numFmt numFmtId="184" formatCode="#,###,##0"/>
    <numFmt numFmtId="185" formatCode="[h]:mm:ss;@"/>
    <numFmt numFmtId="186" formatCode="h:mm:ss;@"/>
    <numFmt numFmtId="187" formatCode="_-[$€-2]\ * #,##0.00_-;\-[$€-2]\ * #,##0.00_-;_-[$€-2]\ * &quot;-&quot;??_-"/>
    <numFmt numFmtId="188" formatCode="[$-F400]h:mm:ss\ AM/PM"/>
    <numFmt numFmtId="189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2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87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51" fillId="55" borderId="19" xfId="0" applyFont="1" applyFill="1" applyBorder="1" applyAlignment="1">
      <alignment horizontal="center" vertical="center"/>
    </xf>
    <xf numFmtId="0" fontId="51" fillId="55" borderId="20" xfId="0" applyFont="1" applyFill="1" applyBorder="1" applyAlignment="1">
      <alignment vertical="center"/>
    </xf>
    <xf numFmtId="0" fontId="51" fillId="55" borderId="21" xfId="0" applyFont="1" applyFill="1" applyBorder="1" applyAlignment="1">
      <alignment horizontal="center" vertical="center"/>
    </xf>
    <xf numFmtId="0" fontId="51" fillId="55" borderId="22" xfId="0" applyFont="1" applyFill="1" applyBorder="1" applyAlignment="1">
      <alignment horizontal="center" vertical="center"/>
    </xf>
    <xf numFmtId="21" fontId="51" fillId="55" borderId="22" xfId="0" applyNumberFormat="1" applyFont="1" applyFill="1" applyBorder="1" applyAlignment="1">
      <alignment horizontal="center" vertical="center"/>
    </xf>
    <xf numFmtId="21" fontId="51" fillId="55" borderId="23" xfId="0" applyNumberFormat="1" applyFont="1" applyFill="1" applyBorder="1" applyAlignment="1">
      <alignment horizontal="center" vertical="center"/>
    </xf>
    <xf numFmtId="0" fontId="51" fillId="55" borderId="24" xfId="0" applyNumberFormat="1" applyFont="1" applyFill="1" applyBorder="1" applyAlignment="1">
      <alignment horizontal="center" vertical="center"/>
    </xf>
    <xf numFmtId="0" fontId="51" fillId="55" borderId="22" xfId="0" applyFont="1" applyFill="1" applyBorder="1" applyAlignment="1">
      <alignment horizontal="left" vertical="center"/>
    </xf>
    <xf numFmtId="189" fontId="51" fillId="55" borderId="22" xfId="0" applyNumberFormat="1" applyFont="1" applyFill="1" applyBorder="1" applyAlignment="1">
      <alignment horizontal="center" vertical="center"/>
    </xf>
    <xf numFmtId="0" fontId="1" fillId="56" borderId="25" xfId="0" applyFont="1" applyFill="1" applyBorder="1" applyAlignment="1">
      <alignment horizontal="center" vertical="center"/>
    </xf>
    <xf numFmtId="0" fontId="26" fillId="57" borderId="25" xfId="0" applyFont="1" applyFill="1" applyBorder="1" applyAlignment="1">
      <alignment vertical="center"/>
    </xf>
    <xf numFmtId="0" fontId="26" fillId="57" borderId="25" xfId="0" applyFont="1" applyFill="1" applyBorder="1" applyAlignment="1">
      <alignment horizontal="center" vertical="center"/>
    </xf>
    <xf numFmtId="172" fontId="26" fillId="57" borderId="25" xfId="0" applyNumberFormat="1" applyFont="1" applyFill="1" applyBorder="1" applyAlignment="1">
      <alignment horizontal="center" vertical="center"/>
    </xf>
    <xf numFmtId="1" fontId="27" fillId="56" borderId="26" xfId="0" applyNumberFormat="1" applyFont="1" applyFill="1" applyBorder="1" applyAlignment="1">
      <alignment horizontal="center" vertical="center" wrapText="1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0" fontId="27" fillId="56" borderId="27" xfId="0" applyFont="1" applyFill="1" applyBorder="1" applyAlignment="1">
      <alignment horizontal="center" vertical="center" wrapText="1"/>
    </xf>
    <xf numFmtId="21" fontId="28" fillId="56" borderId="27" xfId="0" applyNumberFormat="1" applyFont="1" applyFill="1" applyBorder="1" applyAlignment="1">
      <alignment horizontal="center" vertical="center" wrapText="1"/>
    </xf>
    <xf numFmtId="0" fontId="29" fillId="56" borderId="27" xfId="0" applyFont="1" applyFill="1" applyBorder="1" applyAlignment="1">
      <alignment horizontal="center" vertical="center" wrapText="1"/>
    </xf>
    <xf numFmtId="0" fontId="29" fillId="56" borderId="28" xfId="0" applyFont="1" applyFill="1" applyBorder="1" applyAlignment="1">
      <alignment horizontal="center" vertical="center" wrapText="1"/>
    </xf>
    <xf numFmtId="0" fontId="6" fillId="56" borderId="25" xfId="0" applyFont="1" applyFill="1" applyBorder="1" applyAlignment="1">
      <alignment horizontal="center" vertical="center" wrapText="1"/>
    </xf>
    <xf numFmtId="1" fontId="27" fillId="56" borderId="25" xfId="0" applyNumberFormat="1" applyFont="1" applyFill="1" applyBorder="1" applyAlignment="1">
      <alignment horizontal="center" vertical="center" wrapText="1"/>
    </xf>
    <xf numFmtId="0" fontId="27" fillId="56" borderId="25" xfId="0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7" fillId="57" borderId="25" xfId="0" applyFont="1" applyFill="1" applyBorder="1" applyAlignment="1">
      <alignment horizontal="center" vertical="center"/>
    </xf>
    <xf numFmtId="1" fontId="27" fillId="58" borderId="25" xfId="0" applyNumberFormat="1" applyFont="1" applyFill="1" applyBorder="1" applyAlignment="1">
      <alignment horizontal="center" vertical="center" wrapText="1"/>
    </xf>
    <xf numFmtId="0" fontId="27" fillId="58" borderId="25" xfId="0" applyFont="1" applyFill="1" applyBorder="1" applyAlignment="1">
      <alignment horizontal="center" vertical="center" wrapText="1"/>
    </xf>
    <xf numFmtId="0" fontId="28" fillId="58" borderId="25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vertical="center"/>
    </xf>
    <xf numFmtId="0" fontId="27" fillId="0" borderId="31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7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left" vertical="center"/>
    </xf>
    <xf numFmtId="0" fontId="27" fillId="0" borderId="36" xfId="0" applyFont="1" applyFill="1" applyBorder="1" applyAlignment="1">
      <alignment horizontal="center" vertical="center"/>
    </xf>
    <xf numFmtId="189" fontId="27" fillId="0" borderId="36" xfId="0" applyNumberFormat="1" applyFont="1" applyFill="1" applyBorder="1" applyAlignment="1">
      <alignment horizontal="center" vertical="center"/>
    </xf>
    <xf numFmtId="21" fontId="27" fillId="0" borderId="36" xfId="0" applyNumberFormat="1" applyFont="1" applyFill="1" applyBorder="1" applyAlignment="1">
      <alignment horizontal="center" vertical="center"/>
    </xf>
    <xf numFmtId="21" fontId="27" fillId="0" borderId="3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189" fontId="27" fillId="0" borderId="22" xfId="0" applyNumberFormat="1" applyFont="1" applyFill="1" applyBorder="1" applyAlignment="1">
      <alignment horizontal="center" vertical="center"/>
    </xf>
    <xf numFmtId="21" fontId="27" fillId="0" borderId="22" xfId="0" applyNumberFormat="1" applyFont="1" applyFill="1" applyBorder="1" applyAlignment="1">
      <alignment horizontal="center" vertical="center"/>
    </xf>
    <xf numFmtId="21" fontId="27" fillId="0" borderId="23" xfId="0" applyNumberFormat="1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center" vertical="center"/>
    </xf>
    <xf numFmtId="189" fontId="27" fillId="0" borderId="39" xfId="0" applyNumberFormat="1" applyFont="1" applyFill="1" applyBorder="1" applyAlignment="1" quotePrefix="1">
      <alignment horizontal="center" vertical="center"/>
    </xf>
    <xf numFmtId="21" fontId="27" fillId="0" borderId="39" xfId="0" applyNumberFormat="1" applyFont="1" applyFill="1" applyBorder="1" applyAlignment="1">
      <alignment horizontal="center" vertical="center"/>
    </xf>
    <xf numFmtId="21" fontId="27" fillId="0" borderId="4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21" fontId="31" fillId="0" borderId="0" xfId="0" applyNumberFormat="1" applyFont="1" applyAlignment="1">
      <alignment horizont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25.5" customHeight="1"/>
  <cols>
    <col min="1" max="1" width="6.7109375" style="39" customWidth="1"/>
    <col min="2" max="3" width="19.8515625" style="59" customWidth="1"/>
    <col min="4" max="4" width="10.00390625" style="39" customWidth="1"/>
    <col min="5" max="5" width="35.7109375" style="59" customWidth="1"/>
    <col min="6" max="6" width="10.7109375" style="60" customWidth="1"/>
    <col min="7" max="9" width="10.7109375" style="39" customWidth="1"/>
    <col min="10" max="16384" width="8.7109375" style="29" customWidth="1"/>
  </cols>
  <sheetData>
    <row r="1" spans="1:9" ht="48" customHeight="1">
      <c r="A1" s="10" t="s">
        <v>295</v>
      </c>
      <c r="B1" s="10"/>
      <c r="C1" s="10"/>
      <c r="D1" s="10"/>
      <c r="E1" s="10"/>
      <c r="F1" s="10"/>
      <c r="G1" s="10"/>
      <c r="H1" s="10"/>
      <c r="I1" s="10"/>
    </row>
    <row r="2" spans="1:9" ht="36" customHeight="1">
      <c r="A2" s="11"/>
      <c r="B2" s="11" t="s">
        <v>296</v>
      </c>
      <c r="C2" s="11"/>
      <c r="D2" s="11"/>
      <c r="E2" s="11" t="s">
        <v>65</v>
      </c>
      <c r="F2" s="11"/>
      <c r="G2" s="11"/>
      <c r="H2" s="12" t="s">
        <v>0</v>
      </c>
      <c r="I2" s="13">
        <v>8.5</v>
      </c>
    </row>
    <row r="3" spans="1:9" ht="31.5" customHeight="1">
      <c r="A3" s="14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8" t="s">
        <v>33</v>
      </c>
      <c r="G3" s="16" t="s">
        <v>6</v>
      </c>
      <c r="H3" s="19" t="s">
        <v>7</v>
      </c>
      <c r="I3" s="20" t="s">
        <v>8</v>
      </c>
    </row>
    <row r="4" spans="1:9" s="46" customFormat="1" ht="25.5" customHeight="1">
      <c r="A4" s="40">
        <v>1</v>
      </c>
      <c r="B4" s="41" t="s">
        <v>78</v>
      </c>
      <c r="C4" s="41" t="s">
        <v>79</v>
      </c>
      <c r="D4" s="42" t="s">
        <v>80</v>
      </c>
      <c r="E4" s="41" t="s">
        <v>81</v>
      </c>
      <c r="F4" s="43">
        <v>0.021325810185185187</v>
      </c>
      <c r="G4" s="42" t="str">
        <f>TEXT(INT((HOUR(F4)*3600+MINUTE(F4)*60+SECOND(F4))/$I$2/60),"0")&amp;"."&amp;TEXT(MOD((HOUR(F4)*3600+MINUTE(F4)*60+SECOND(F4))/$I$2,60),"00")&amp;"/km"</f>
        <v>3.37/km</v>
      </c>
      <c r="H4" s="44">
        <f>F4-$F$4</f>
        <v>0</v>
      </c>
      <c r="I4" s="45">
        <f aca="true" t="shared" si="0" ref="I4:I35">F4-INDEX($F$4:$F$486,MATCH(D4,$D$4:$D$486,0))</f>
        <v>0</v>
      </c>
    </row>
    <row r="5" spans="1:9" s="46" customFormat="1" ht="25.5" customHeight="1">
      <c r="A5" s="47">
        <v>2</v>
      </c>
      <c r="B5" s="48" t="s">
        <v>82</v>
      </c>
      <c r="C5" s="48" t="s">
        <v>46</v>
      </c>
      <c r="D5" s="49" t="s">
        <v>83</v>
      </c>
      <c r="E5" s="48" t="s">
        <v>84</v>
      </c>
      <c r="F5" s="50">
        <v>0.02164976851851852</v>
      </c>
      <c r="G5" s="49" t="str">
        <f aca="true" t="shared" si="1" ref="G5:G20">TEXT(INT((HOUR(F5)*3600+MINUTE(F5)*60+SECOND(F5))/$I$2/60),"0")&amp;"."&amp;TEXT(MOD((HOUR(F5)*3600+MINUTE(F5)*60+SECOND(F5))/$I$2,60),"00")&amp;"/km"</f>
        <v>3.40/km</v>
      </c>
      <c r="H5" s="51">
        <f aca="true" t="shared" si="2" ref="H5:H20">F5-$F$4</f>
        <v>0.00032395833333333235</v>
      </c>
      <c r="I5" s="52">
        <f t="shared" si="0"/>
        <v>0</v>
      </c>
    </row>
    <row r="6" spans="1:9" s="46" customFormat="1" ht="25.5" customHeight="1">
      <c r="A6" s="47">
        <v>3</v>
      </c>
      <c r="B6" s="48" t="s">
        <v>85</v>
      </c>
      <c r="C6" s="48" t="s">
        <v>45</v>
      </c>
      <c r="D6" s="49" t="s">
        <v>83</v>
      </c>
      <c r="E6" s="48" t="s">
        <v>86</v>
      </c>
      <c r="F6" s="50">
        <v>0.02203043981481481</v>
      </c>
      <c r="G6" s="49" t="str">
        <f t="shared" si="1"/>
        <v>3.44/km</v>
      </c>
      <c r="H6" s="51">
        <f t="shared" si="2"/>
        <v>0.0007046296296296245</v>
      </c>
      <c r="I6" s="52">
        <f t="shared" si="0"/>
        <v>0.00038067129629629215</v>
      </c>
    </row>
    <row r="7" spans="1:9" s="46" customFormat="1" ht="25.5" customHeight="1">
      <c r="A7" s="47">
        <v>4</v>
      </c>
      <c r="B7" s="48" t="s">
        <v>87</v>
      </c>
      <c r="C7" s="48" t="s">
        <v>88</v>
      </c>
      <c r="D7" s="49" t="s">
        <v>89</v>
      </c>
      <c r="E7" s="48" t="s">
        <v>90</v>
      </c>
      <c r="F7" s="50">
        <v>0.022607060185185185</v>
      </c>
      <c r="G7" s="49" t="str">
        <f t="shared" si="1"/>
        <v>3.50/km</v>
      </c>
      <c r="H7" s="51">
        <f t="shared" si="2"/>
        <v>0.0012812499999999977</v>
      </c>
      <c r="I7" s="52">
        <f t="shared" si="0"/>
        <v>0</v>
      </c>
    </row>
    <row r="8" spans="1:9" s="46" customFormat="1" ht="25.5" customHeight="1">
      <c r="A8" s="47">
        <v>5</v>
      </c>
      <c r="B8" s="48" t="s">
        <v>91</v>
      </c>
      <c r="C8" s="48" t="s">
        <v>36</v>
      </c>
      <c r="D8" s="49" t="s">
        <v>92</v>
      </c>
      <c r="E8" s="48" t="s">
        <v>93</v>
      </c>
      <c r="F8" s="50">
        <v>0.02271539351851852</v>
      </c>
      <c r="G8" s="49" t="str">
        <f t="shared" si="1"/>
        <v>3.51/km</v>
      </c>
      <c r="H8" s="51">
        <f t="shared" si="2"/>
        <v>0.001389583333333333</v>
      </c>
      <c r="I8" s="52">
        <f t="shared" si="0"/>
        <v>0</v>
      </c>
    </row>
    <row r="9" spans="1:9" s="46" customFormat="1" ht="25.5" customHeight="1">
      <c r="A9" s="47">
        <v>6</v>
      </c>
      <c r="B9" s="48" t="s">
        <v>94</v>
      </c>
      <c r="C9" s="48" t="s">
        <v>9</v>
      </c>
      <c r="D9" s="49" t="s">
        <v>95</v>
      </c>
      <c r="E9" s="48" t="s">
        <v>96</v>
      </c>
      <c r="F9" s="50">
        <v>0.022879166666666662</v>
      </c>
      <c r="G9" s="49" t="str">
        <f t="shared" si="1"/>
        <v>3.53/km</v>
      </c>
      <c r="H9" s="51">
        <f t="shared" si="2"/>
        <v>0.001553356481481475</v>
      </c>
      <c r="I9" s="52">
        <f t="shared" si="0"/>
        <v>0</v>
      </c>
    </row>
    <row r="10" spans="1:9" s="46" customFormat="1" ht="25.5" customHeight="1">
      <c r="A10" s="47">
        <v>7</v>
      </c>
      <c r="B10" s="48" t="s">
        <v>97</v>
      </c>
      <c r="C10" s="48" t="s">
        <v>13</v>
      </c>
      <c r="D10" s="49" t="s">
        <v>80</v>
      </c>
      <c r="E10" s="48" t="s">
        <v>93</v>
      </c>
      <c r="F10" s="50">
        <v>0.023191203703703703</v>
      </c>
      <c r="G10" s="49" t="str">
        <f t="shared" si="1"/>
        <v>3.56/km</v>
      </c>
      <c r="H10" s="51">
        <f t="shared" si="2"/>
        <v>0.0018653935185185162</v>
      </c>
      <c r="I10" s="52">
        <f t="shared" si="0"/>
        <v>0.0018653935185185162</v>
      </c>
    </row>
    <row r="11" spans="1:9" s="46" customFormat="1" ht="25.5" customHeight="1">
      <c r="A11" s="47">
        <v>8</v>
      </c>
      <c r="B11" s="48" t="s">
        <v>98</v>
      </c>
      <c r="C11" s="48" t="s">
        <v>99</v>
      </c>
      <c r="D11" s="49" t="s">
        <v>89</v>
      </c>
      <c r="E11" s="48" t="s">
        <v>93</v>
      </c>
      <c r="F11" s="50">
        <v>0.023370138888888888</v>
      </c>
      <c r="G11" s="49" t="str">
        <f t="shared" si="1"/>
        <v>3.58/km</v>
      </c>
      <c r="H11" s="51">
        <f t="shared" si="2"/>
        <v>0.002044328703703701</v>
      </c>
      <c r="I11" s="52">
        <f t="shared" si="0"/>
        <v>0.0007630787037037033</v>
      </c>
    </row>
    <row r="12" spans="1:9" s="46" customFormat="1" ht="25.5" customHeight="1">
      <c r="A12" s="47">
        <v>9</v>
      </c>
      <c r="B12" s="48" t="s">
        <v>100</v>
      </c>
      <c r="C12" s="48" t="s">
        <v>70</v>
      </c>
      <c r="D12" s="49" t="s">
        <v>92</v>
      </c>
      <c r="E12" s="48" t="s">
        <v>101</v>
      </c>
      <c r="F12" s="50">
        <v>0.02347881944444444</v>
      </c>
      <c r="G12" s="49" t="str">
        <f t="shared" si="1"/>
        <v>3.59/km</v>
      </c>
      <c r="H12" s="51">
        <f t="shared" si="2"/>
        <v>0.002153009259259254</v>
      </c>
      <c r="I12" s="52">
        <f t="shared" si="0"/>
        <v>0.0007634259259259209</v>
      </c>
    </row>
    <row r="13" spans="1:9" s="46" customFormat="1" ht="25.5" customHeight="1">
      <c r="A13" s="47">
        <v>10</v>
      </c>
      <c r="B13" s="48" t="s">
        <v>76</v>
      </c>
      <c r="C13" s="48" t="s">
        <v>10</v>
      </c>
      <c r="D13" s="49" t="s">
        <v>83</v>
      </c>
      <c r="E13" s="48" t="s">
        <v>102</v>
      </c>
      <c r="F13" s="50">
        <v>0.023539467592592594</v>
      </c>
      <c r="G13" s="49" t="str">
        <f t="shared" si="1"/>
        <v>3.59/km</v>
      </c>
      <c r="H13" s="51">
        <f t="shared" si="2"/>
        <v>0.0022136574074074072</v>
      </c>
      <c r="I13" s="52">
        <f t="shared" si="0"/>
        <v>0.0018896990740740749</v>
      </c>
    </row>
    <row r="14" spans="1:9" s="46" customFormat="1" ht="25.5" customHeight="1">
      <c r="A14" s="47">
        <v>11</v>
      </c>
      <c r="B14" s="48" t="s">
        <v>103</v>
      </c>
      <c r="C14" s="48" t="s">
        <v>58</v>
      </c>
      <c r="D14" s="49" t="s">
        <v>89</v>
      </c>
      <c r="E14" s="48" t="s">
        <v>90</v>
      </c>
      <c r="F14" s="50">
        <v>0.023733680555555553</v>
      </c>
      <c r="G14" s="49" t="str">
        <f t="shared" si="1"/>
        <v>4.01/km</v>
      </c>
      <c r="H14" s="51">
        <f t="shared" si="2"/>
        <v>0.0024078703703703658</v>
      </c>
      <c r="I14" s="52">
        <f t="shared" si="0"/>
        <v>0.001126620370370368</v>
      </c>
    </row>
    <row r="15" spans="1:9" s="46" customFormat="1" ht="25.5" customHeight="1">
      <c r="A15" s="47">
        <v>12</v>
      </c>
      <c r="B15" s="48" t="s">
        <v>104</v>
      </c>
      <c r="C15" s="48" t="s">
        <v>43</v>
      </c>
      <c r="D15" s="49" t="s">
        <v>105</v>
      </c>
      <c r="E15" s="48" t="s">
        <v>106</v>
      </c>
      <c r="F15" s="50">
        <v>0.023786921296296296</v>
      </c>
      <c r="G15" s="49" t="str">
        <f t="shared" si="1"/>
        <v>4.02/km</v>
      </c>
      <c r="H15" s="51">
        <f t="shared" si="2"/>
        <v>0.0024611111111111084</v>
      </c>
      <c r="I15" s="52">
        <f t="shared" si="0"/>
        <v>0</v>
      </c>
    </row>
    <row r="16" spans="1:9" s="46" customFormat="1" ht="25.5" customHeight="1">
      <c r="A16" s="47">
        <v>13</v>
      </c>
      <c r="B16" s="48" t="s">
        <v>107</v>
      </c>
      <c r="C16" s="48" t="s">
        <v>108</v>
      </c>
      <c r="D16" s="49" t="s">
        <v>89</v>
      </c>
      <c r="E16" s="48" t="s">
        <v>93</v>
      </c>
      <c r="F16" s="50">
        <v>0.02383125</v>
      </c>
      <c r="G16" s="49" t="str">
        <f t="shared" si="1"/>
        <v>4.02/km</v>
      </c>
      <c r="H16" s="51">
        <f t="shared" si="2"/>
        <v>0.002505439814814811</v>
      </c>
      <c r="I16" s="52">
        <f t="shared" si="0"/>
        <v>0.0012241898148148134</v>
      </c>
    </row>
    <row r="17" spans="1:9" s="46" customFormat="1" ht="25.5" customHeight="1">
      <c r="A17" s="47">
        <v>14</v>
      </c>
      <c r="B17" s="48" t="s">
        <v>109</v>
      </c>
      <c r="C17" s="48" t="s">
        <v>24</v>
      </c>
      <c r="D17" s="49" t="s">
        <v>89</v>
      </c>
      <c r="E17" s="48" t="s">
        <v>110</v>
      </c>
      <c r="F17" s="50">
        <v>0.024118749999999998</v>
      </c>
      <c r="G17" s="49" t="str">
        <f t="shared" si="1"/>
        <v>4.05/km</v>
      </c>
      <c r="H17" s="51">
        <f t="shared" si="2"/>
        <v>0.0027929398148148106</v>
      </c>
      <c r="I17" s="52">
        <f t="shared" si="0"/>
        <v>0.001511689814814813</v>
      </c>
    </row>
    <row r="18" spans="1:9" s="46" customFormat="1" ht="25.5" customHeight="1">
      <c r="A18" s="47">
        <v>15</v>
      </c>
      <c r="B18" s="48" t="s">
        <v>104</v>
      </c>
      <c r="C18" s="48" t="s">
        <v>13</v>
      </c>
      <c r="D18" s="49" t="s">
        <v>92</v>
      </c>
      <c r="E18" s="48" t="s">
        <v>106</v>
      </c>
      <c r="F18" s="50">
        <v>0.02417152777777778</v>
      </c>
      <c r="G18" s="49" t="str">
        <f t="shared" si="1"/>
        <v>4.06/km</v>
      </c>
      <c r="H18" s="51">
        <f t="shared" si="2"/>
        <v>0.002845717592592594</v>
      </c>
      <c r="I18" s="52">
        <f t="shared" si="0"/>
        <v>0.0014561342592592612</v>
      </c>
    </row>
    <row r="19" spans="1:9" s="46" customFormat="1" ht="25.5" customHeight="1">
      <c r="A19" s="47">
        <v>16</v>
      </c>
      <c r="B19" s="48" t="s">
        <v>111</v>
      </c>
      <c r="C19" s="48" t="s">
        <v>11</v>
      </c>
      <c r="D19" s="49" t="s">
        <v>80</v>
      </c>
      <c r="E19" s="48" t="s">
        <v>112</v>
      </c>
      <c r="F19" s="50">
        <v>0.024196412037037037</v>
      </c>
      <c r="G19" s="49" t="str">
        <f t="shared" si="1"/>
        <v>4.06/km</v>
      </c>
      <c r="H19" s="51">
        <f t="shared" si="2"/>
        <v>0.00287060185185185</v>
      </c>
      <c r="I19" s="52">
        <f t="shared" si="0"/>
        <v>0.00287060185185185</v>
      </c>
    </row>
    <row r="20" spans="1:9" ht="25.5" customHeight="1">
      <c r="A20" s="47">
        <v>17</v>
      </c>
      <c r="B20" s="48" t="s">
        <v>113</v>
      </c>
      <c r="C20" s="48" t="s">
        <v>114</v>
      </c>
      <c r="D20" s="49" t="s">
        <v>115</v>
      </c>
      <c r="E20" s="48" t="s">
        <v>86</v>
      </c>
      <c r="F20" s="50">
        <v>0.024210532407407406</v>
      </c>
      <c r="G20" s="49" t="str">
        <f t="shared" si="1"/>
        <v>4.06/km</v>
      </c>
      <c r="H20" s="51">
        <f t="shared" si="2"/>
        <v>0.002884722222222219</v>
      </c>
      <c r="I20" s="52">
        <f t="shared" si="0"/>
        <v>0</v>
      </c>
    </row>
    <row r="21" spans="1:9" ht="25.5" customHeight="1">
      <c r="A21" s="47">
        <v>18</v>
      </c>
      <c r="B21" s="48" t="s">
        <v>116</v>
      </c>
      <c r="C21" s="48" t="s">
        <v>42</v>
      </c>
      <c r="D21" s="49" t="s">
        <v>80</v>
      </c>
      <c r="E21" s="48" t="s">
        <v>106</v>
      </c>
      <c r="F21" s="50">
        <v>0.024241898148148148</v>
      </c>
      <c r="G21" s="49" t="str">
        <f aca="true" t="shared" si="3" ref="G21:G27">TEXT(INT((HOUR(F21)*3600+MINUTE(F21)*60+SECOND(F21))/$I$2/60),"0")&amp;"."&amp;TEXT(MOD((HOUR(F21)*3600+MINUTE(F21)*60+SECOND(F21))/$I$2,60),"00")&amp;"/km"</f>
        <v>4.06/km</v>
      </c>
      <c r="H21" s="51">
        <f aca="true" t="shared" si="4" ref="H21:H27">F21-$F$4</f>
        <v>0.0029160879629629606</v>
      </c>
      <c r="I21" s="52">
        <f t="shared" si="0"/>
        <v>0.0029160879629629606</v>
      </c>
    </row>
    <row r="22" spans="1:9" ht="25.5" customHeight="1">
      <c r="A22" s="47">
        <v>19</v>
      </c>
      <c r="B22" s="48" t="s">
        <v>117</v>
      </c>
      <c r="C22" s="48" t="s">
        <v>22</v>
      </c>
      <c r="D22" s="49" t="s">
        <v>89</v>
      </c>
      <c r="E22" s="48" t="s">
        <v>118</v>
      </c>
      <c r="F22" s="50">
        <v>0.024304166666666665</v>
      </c>
      <c r="G22" s="49" t="str">
        <f t="shared" si="3"/>
        <v>4.07/km</v>
      </c>
      <c r="H22" s="51">
        <f t="shared" si="4"/>
        <v>0.0029783564814814777</v>
      </c>
      <c r="I22" s="52">
        <f t="shared" si="0"/>
        <v>0.00169710648148148</v>
      </c>
    </row>
    <row r="23" spans="1:9" ht="25.5" customHeight="1">
      <c r="A23" s="47">
        <v>20</v>
      </c>
      <c r="B23" s="48" t="s">
        <v>119</v>
      </c>
      <c r="C23" s="48" t="s">
        <v>120</v>
      </c>
      <c r="D23" s="49" t="s">
        <v>89</v>
      </c>
      <c r="E23" s="48" t="s">
        <v>93</v>
      </c>
      <c r="F23" s="50">
        <v>0.02449953703703704</v>
      </c>
      <c r="G23" s="49" t="str">
        <f t="shared" si="3"/>
        <v>4.09/km</v>
      </c>
      <c r="H23" s="51">
        <f t="shared" si="4"/>
        <v>0.003173726851851851</v>
      </c>
      <c r="I23" s="52">
        <f t="shared" si="0"/>
        <v>0.0018924768518518535</v>
      </c>
    </row>
    <row r="24" spans="1:9" ht="25.5" customHeight="1">
      <c r="A24" s="47">
        <v>21</v>
      </c>
      <c r="B24" s="48" t="s">
        <v>121</v>
      </c>
      <c r="C24" s="48" t="s">
        <v>62</v>
      </c>
      <c r="D24" s="49" t="s">
        <v>105</v>
      </c>
      <c r="E24" s="48" t="s">
        <v>96</v>
      </c>
      <c r="F24" s="50">
        <v>0.024563657407407413</v>
      </c>
      <c r="G24" s="49" t="str">
        <f t="shared" si="3"/>
        <v>4.10/km</v>
      </c>
      <c r="H24" s="51">
        <f t="shared" si="4"/>
        <v>0.0032378472222222253</v>
      </c>
      <c r="I24" s="52">
        <f t="shared" si="0"/>
        <v>0.0007767361111111169</v>
      </c>
    </row>
    <row r="25" spans="1:9" ht="25.5" customHeight="1">
      <c r="A25" s="47">
        <v>22</v>
      </c>
      <c r="B25" s="48" t="s">
        <v>122</v>
      </c>
      <c r="C25" s="48" t="s">
        <v>49</v>
      </c>
      <c r="D25" s="49" t="s">
        <v>105</v>
      </c>
      <c r="E25" s="48" t="s">
        <v>93</v>
      </c>
      <c r="F25" s="50">
        <v>0.024742939814814815</v>
      </c>
      <c r="G25" s="49" t="str">
        <f t="shared" si="3"/>
        <v>4.12/km</v>
      </c>
      <c r="H25" s="51">
        <f t="shared" si="4"/>
        <v>0.0034171296296296276</v>
      </c>
      <c r="I25" s="52">
        <f t="shared" si="0"/>
        <v>0.0009560185185185192</v>
      </c>
    </row>
    <row r="26" spans="1:9" ht="25.5" customHeight="1">
      <c r="A26" s="47">
        <v>23</v>
      </c>
      <c r="B26" s="48" t="s">
        <v>123</v>
      </c>
      <c r="C26" s="48" t="s">
        <v>9</v>
      </c>
      <c r="D26" s="49" t="s">
        <v>105</v>
      </c>
      <c r="E26" s="48" t="s">
        <v>124</v>
      </c>
      <c r="F26" s="50">
        <v>0.02484664351851852</v>
      </c>
      <c r="G26" s="49" t="str">
        <f t="shared" si="3"/>
        <v>4.13/km</v>
      </c>
      <c r="H26" s="51">
        <f t="shared" si="4"/>
        <v>0.003520833333333334</v>
      </c>
      <c r="I26" s="52">
        <f t="shared" si="0"/>
        <v>0.0010597222222222258</v>
      </c>
    </row>
    <row r="27" spans="1:9" ht="25.5" customHeight="1">
      <c r="A27" s="47">
        <v>24</v>
      </c>
      <c r="B27" s="48" t="s">
        <v>125</v>
      </c>
      <c r="C27" s="48" t="s">
        <v>126</v>
      </c>
      <c r="D27" s="49" t="s">
        <v>95</v>
      </c>
      <c r="E27" s="48" t="s">
        <v>106</v>
      </c>
      <c r="F27" s="50">
        <v>0.024905671296296297</v>
      </c>
      <c r="G27" s="49" t="str">
        <f t="shared" si="3"/>
        <v>4.13/km</v>
      </c>
      <c r="H27" s="51">
        <f t="shared" si="4"/>
        <v>0.00357986111111111</v>
      </c>
      <c r="I27" s="52">
        <f t="shared" si="0"/>
        <v>0.002026504629629635</v>
      </c>
    </row>
    <row r="28" spans="1:9" ht="25.5" customHeight="1">
      <c r="A28" s="47">
        <v>25</v>
      </c>
      <c r="B28" s="48" t="s">
        <v>127</v>
      </c>
      <c r="C28" s="48" t="s">
        <v>45</v>
      </c>
      <c r="D28" s="49" t="s">
        <v>92</v>
      </c>
      <c r="E28" s="48" t="s">
        <v>93</v>
      </c>
      <c r="F28" s="50">
        <v>0.024955902777777778</v>
      </c>
      <c r="G28" s="49" t="str">
        <f aca="true" t="shared" si="5" ref="G28:G39">TEXT(INT((HOUR(F28)*3600+MINUTE(F28)*60+SECOND(F28))/$I$2/60),"0")&amp;"."&amp;TEXT(MOD((HOUR(F28)*3600+MINUTE(F28)*60+SECOND(F28))/$I$2,60),"00")&amp;"/km"</f>
        <v>4.14/km</v>
      </c>
      <c r="H28" s="51">
        <f aca="true" t="shared" si="6" ref="H28:H39">F28-$F$4</f>
        <v>0.003630092592592591</v>
      </c>
      <c r="I28" s="52">
        <f t="shared" si="0"/>
        <v>0.002240509259259258</v>
      </c>
    </row>
    <row r="29" spans="1:9" ht="25.5" customHeight="1">
      <c r="A29" s="47">
        <v>26</v>
      </c>
      <c r="B29" s="48" t="s">
        <v>128</v>
      </c>
      <c r="C29" s="48" t="s">
        <v>46</v>
      </c>
      <c r="D29" s="49" t="s">
        <v>105</v>
      </c>
      <c r="E29" s="48" t="s">
        <v>93</v>
      </c>
      <c r="F29" s="50">
        <v>0.024966782407407406</v>
      </c>
      <c r="G29" s="49" t="str">
        <f t="shared" si="5"/>
        <v>4.14/km</v>
      </c>
      <c r="H29" s="51">
        <f t="shared" si="6"/>
        <v>0.003640972222222219</v>
      </c>
      <c r="I29" s="52">
        <f t="shared" si="0"/>
        <v>0.0011798611111111107</v>
      </c>
    </row>
    <row r="30" spans="1:9" ht="25.5" customHeight="1">
      <c r="A30" s="47">
        <v>27</v>
      </c>
      <c r="B30" s="48" t="s">
        <v>129</v>
      </c>
      <c r="C30" s="48" t="s">
        <v>130</v>
      </c>
      <c r="D30" s="49" t="s">
        <v>80</v>
      </c>
      <c r="E30" s="48" t="s">
        <v>112</v>
      </c>
      <c r="F30" s="50">
        <v>0.024999652777777773</v>
      </c>
      <c r="G30" s="49" t="str">
        <f t="shared" si="5"/>
        <v>4.14/km</v>
      </c>
      <c r="H30" s="51">
        <f t="shared" si="6"/>
        <v>0.003673842592592586</v>
      </c>
      <c r="I30" s="52">
        <f t="shared" si="0"/>
        <v>0.003673842592592586</v>
      </c>
    </row>
    <row r="31" spans="1:9" ht="25.5" customHeight="1">
      <c r="A31" s="47">
        <v>28</v>
      </c>
      <c r="B31" s="48" t="s">
        <v>131</v>
      </c>
      <c r="C31" s="48" t="s">
        <v>50</v>
      </c>
      <c r="D31" s="49" t="s">
        <v>105</v>
      </c>
      <c r="E31" s="48" t="s">
        <v>106</v>
      </c>
      <c r="F31" s="50">
        <v>0.025126620370370372</v>
      </c>
      <c r="G31" s="49" t="str">
        <f t="shared" si="5"/>
        <v>4.15/km</v>
      </c>
      <c r="H31" s="51">
        <f t="shared" si="6"/>
        <v>0.003800810185185185</v>
      </c>
      <c r="I31" s="52">
        <f t="shared" si="0"/>
        <v>0.0013396990740740765</v>
      </c>
    </row>
    <row r="32" spans="1:9" ht="25.5" customHeight="1">
      <c r="A32" s="47">
        <v>29</v>
      </c>
      <c r="B32" s="48" t="s">
        <v>132</v>
      </c>
      <c r="C32" s="48" t="s">
        <v>133</v>
      </c>
      <c r="D32" s="49" t="s">
        <v>115</v>
      </c>
      <c r="E32" s="48" t="s">
        <v>96</v>
      </c>
      <c r="F32" s="50">
        <v>0.02525138888888889</v>
      </c>
      <c r="G32" s="49" t="str">
        <f t="shared" si="5"/>
        <v>4.17/km</v>
      </c>
      <c r="H32" s="51">
        <f t="shared" si="6"/>
        <v>0.003925578703703702</v>
      </c>
      <c r="I32" s="52">
        <f t="shared" si="0"/>
        <v>0.0010408564814814829</v>
      </c>
    </row>
    <row r="33" spans="1:9" ht="25.5" customHeight="1">
      <c r="A33" s="47">
        <v>30</v>
      </c>
      <c r="B33" s="48" t="s">
        <v>134</v>
      </c>
      <c r="C33" s="48" t="s">
        <v>49</v>
      </c>
      <c r="D33" s="49" t="s">
        <v>115</v>
      </c>
      <c r="E33" s="48" t="s">
        <v>135</v>
      </c>
      <c r="F33" s="50">
        <v>0.02528900462962963</v>
      </c>
      <c r="G33" s="49" t="str">
        <f t="shared" si="5"/>
        <v>4.17/km</v>
      </c>
      <c r="H33" s="51">
        <f t="shared" si="6"/>
        <v>0.003963194444444443</v>
      </c>
      <c r="I33" s="52">
        <f t="shared" si="0"/>
        <v>0.0010784722222222237</v>
      </c>
    </row>
    <row r="34" spans="1:9" ht="25.5" customHeight="1">
      <c r="A34" s="47">
        <v>31</v>
      </c>
      <c r="B34" s="48" t="s">
        <v>136</v>
      </c>
      <c r="C34" s="48" t="s">
        <v>27</v>
      </c>
      <c r="D34" s="49" t="s">
        <v>80</v>
      </c>
      <c r="E34" s="48" t="s">
        <v>137</v>
      </c>
      <c r="F34" s="50">
        <v>0.02538333333333333</v>
      </c>
      <c r="G34" s="49" t="str">
        <f t="shared" si="5"/>
        <v>4.18/km</v>
      </c>
      <c r="H34" s="51">
        <f t="shared" si="6"/>
        <v>0.0040575231481481434</v>
      </c>
      <c r="I34" s="52">
        <f t="shared" si="0"/>
        <v>0.0040575231481481434</v>
      </c>
    </row>
    <row r="35" spans="1:9" ht="25.5" customHeight="1">
      <c r="A35" s="47">
        <v>32</v>
      </c>
      <c r="B35" s="48" t="s">
        <v>138</v>
      </c>
      <c r="C35" s="48" t="s">
        <v>139</v>
      </c>
      <c r="D35" s="49" t="s">
        <v>89</v>
      </c>
      <c r="E35" s="48" t="s">
        <v>137</v>
      </c>
      <c r="F35" s="50">
        <v>0.02546875</v>
      </c>
      <c r="G35" s="49" t="str">
        <f t="shared" si="5"/>
        <v>4.19/km</v>
      </c>
      <c r="H35" s="51">
        <f t="shared" si="6"/>
        <v>0.004142939814814811</v>
      </c>
      <c r="I35" s="52">
        <f t="shared" si="0"/>
        <v>0.0028616898148148134</v>
      </c>
    </row>
    <row r="36" spans="1:9" ht="25.5" customHeight="1">
      <c r="A36" s="47">
        <v>33</v>
      </c>
      <c r="B36" s="48" t="s">
        <v>140</v>
      </c>
      <c r="C36" s="48" t="s">
        <v>41</v>
      </c>
      <c r="D36" s="49" t="s">
        <v>105</v>
      </c>
      <c r="E36" s="48" t="s">
        <v>106</v>
      </c>
      <c r="F36" s="50">
        <v>0.025542708333333334</v>
      </c>
      <c r="G36" s="49" t="str">
        <f t="shared" si="5"/>
        <v>4.20/km</v>
      </c>
      <c r="H36" s="51">
        <f t="shared" si="6"/>
        <v>0.004216898148148147</v>
      </c>
      <c r="I36" s="52">
        <f aca="true" t="shared" si="7" ref="I36:I67">F36-INDEX($F$4:$F$486,MATCH(D36,$D$4:$D$486,0))</f>
        <v>0.0017557870370370383</v>
      </c>
    </row>
    <row r="37" spans="1:9" ht="25.5" customHeight="1">
      <c r="A37" s="47">
        <v>34</v>
      </c>
      <c r="B37" s="48" t="s">
        <v>141</v>
      </c>
      <c r="C37" s="48" t="s">
        <v>26</v>
      </c>
      <c r="D37" s="49" t="s">
        <v>89</v>
      </c>
      <c r="E37" s="48" t="s">
        <v>90</v>
      </c>
      <c r="F37" s="50">
        <v>0.025734606481481483</v>
      </c>
      <c r="G37" s="49" t="str">
        <f t="shared" si="5"/>
        <v>4.22/km</v>
      </c>
      <c r="H37" s="51">
        <f t="shared" si="6"/>
        <v>0.004408796296296296</v>
      </c>
      <c r="I37" s="52">
        <f t="shared" si="7"/>
        <v>0.0031275462962962984</v>
      </c>
    </row>
    <row r="38" spans="1:9" ht="25.5" customHeight="1">
      <c r="A38" s="47">
        <v>35</v>
      </c>
      <c r="B38" s="48" t="s">
        <v>142</v>
      </c>
      <c r="C38" s="48" t="s">
        <v>25</v>
      </c>
      <c r="D38" s="49" t="s">
        <v>80</v>
      </c>
      <c r="E38" s="48" t="s">
        <v>96</v>
      </c>
      <c r="F38" s="50">
        <v>0.025838310185185186</v>
      </c>
      <c r="G38" s="49" t="str">
        <f t="shared" si="5"/>
        <v>4.23/km</v>
      </c>
      <c r="H38" s="51">
        <f t="shared" si="6"/>
        <v>0.004512499999999999</v>
      </c>
      <c r="I38" s="52">
        <f t="shared" si="7"/>
        <v>0.004512499999999999</v>
      </c>
    </row>
    <row r="39" spans="1:9" ht="25.5" customHeight="1">
      <c r="A39" s="3">
        <v>36</v>
      </c>
      <c r="B39" s="8" t="s">
        <v>143</v>
      </c>
      <c r="C39" s="8" t="s">
        <v>36</v>
      </c>
      <c r="D39" s="4" t="s">
        <v>83</v>
      </c>
      <c r="E39" s="8" t="s">
        <v>19</v>
      </c>
      <c r="F39" s="9">
        <v>0.025886458333333334</v>
      </c>
      <c r="G39" s="4" t="str">
        <f t="shared" si="5"/>
        <v>4.23/km</v>
      </c>
      <c r="H39" s="5">
        <f t="shared" si="6"/>
        <v>0.004560648148148147</v>
      </c>
      <c r="I39" s="6">
        <f t="shared" si="7"/>
        <v>0.004236689814814815</v>
      </c>
    </row>
    <row r="40" spans="1:9" ht="25.5" customHeight="1">
      <c r="A40" s="47">
        <v>37</v>
      </c>
      <c r="B40" s="48" t="s">
        <v>144</v>
      </c>
      <c r="C40" s="48" t="s">
        <v>44</v>
      </c>
      <c r="D40" s="49" t="s">
        <v>145</v>
      </c>
      <c r="E40" s="48" t="s">
        <v>90</v>
      </c>
      <c r="F40" s="50">
        <v>0.025921643518518514</v>
      </c>
      <c r="G40" s="49" t="str">
        <f>TEXT(INT((HOUR(F40)*3600+MINUTE(F40)*60+SECOND(F40))/$I$2/60),"0")&amp;"."&amp;TEXT(MOD((HOUR(F40)*3600+MINUTE(F40)*60+SECOND(F40))/$I$2,60),"00")&amp;"/km"</f>
        <v>4.24/km</v>
      </c>
      <c r="H40" s="51">
        <f>F40-$F$4</f>
        <v>0.004595833333333327</v>
      </c>
      <c r="I40" s="52">
        <f t="shared" si="7"/>
        <v>0</v>
      </c>
    </row>
    <row r="41" spans="1:9" ht="25.5" customHeight="1">
      <c r="A41" s="47">
        <v>38</v>
      </c>
      <c r="B41" s="48" t="s">
        <v>146</v>
      </c>
      <c r="C41" s="48" t="s">
        <v>147</v>
      </c>
      <c r="D41" s="49" t="s">
        <v>105</v>
      </c>
      <c r="E41" s="48" t="s">
        <v>148</v>
      </c>
      <c r="F41" s="50">
        <v>0.025945370370370372</v>
      </c>
      <c r="G41" s="49" t="str">
        <f aca="true" t="shared" si="8" ref="G41:G76">TEXT(INT((HOUR(F41)*3600+MINUTE(F41)*60+SECOND(F41))/$I$2/60),"0")&amp;"."&amp;TEXT(MOD((HOUR(F41)*3600+MINUTE(F41)*60+SECOND(F41))/$I$2,60),"00")&amp;"/km"</f>
        <v>4.24/km</v>
      </c>
      <c r="H41" s="51">
        <f aca="true" t="shared" si="9" ref="H41:H76">F41-$F$4</f>
        <v>0.004619560185185185</v>
      </c>
      <c r="I41" s="52">
        <f t="shared" si="7"/>
        <v>0.0021584490740740765</v>
      </c>
    </row>
    <row r="42" spans="1:9" ht="25.5" customHeight="1">
      <c r="A42" s="47">
        <v>39</v>
      </c>
      <c r="B42" s="48" t="s">
        <v>149</v>
      </c>
      <c r="C42" s="48" t="s">
        <v>41</v>
      </c>
      <c r="D42" s="49" t="s">
        <v>80</v>
      </c>
      <c r="E42" s="48" t="s">
        <v>150</v>
      </c>
      <c r="F42" s="50">
        <v>0.026105439814814817</v>
      </c>
      <c r="G42" s="49" t="str">
        <f t="shared" si="8"/>
        <v>4.25/km</v>
      </c>
      <c r="H42" s="51">
        <f t="shared" si="9"/>
        <v>0.00477962962962963</v>
      </c>
      <c r="I42" s="52">
        <f t="shared" si="7"/>
        <v>0.00477962962962963</v>
      </c>
    </row>
    <row r="43" spans="1:9" ht="25.5" customHeight="1">
      <c r="A43" s="47">
        <v>40</v>
      </c>
      <c r="B43" s="48" t="s">
        <v>66</v>
      </c>
      <c r="C43" s="48" t="s">
        <v>41</v>
      </c>
      <c r="D43" s="49" t="s">
        <v>89</v>
      </c>
      <c r="E43" s="48" t="s">
        <v>93</v>
      </c>
      <c r="F43" s="50">
        <v>0.026205902777777776</v>
      </c>
      <c r="G43" s="49" t="str">
        <f t="shared" si="8"/>
        <v>4.26/km</v>
      </c>
      <c r="H43" s="51">
        <f t="shared" si="9"/>
        <v>0.004880092592592589</v>
      </c>
      <c r="I43" s="52">
        <f t="shared" si="7"/>
        <v>0.003598842592592591</v>
      </c>
    </row>
    <row r="44" spans="1:9" ht="25.5" customHeight="1">
      <c r="A44" s="47">
        <v>41</v>
      </c>
      <c r="B44" s="48" t="s">
        <v>151</v>
      </c>
      <c r="C44" s="48" t="s">
        <v>64</v>
      </c>
      <c r="D44" s="49" t="s">
        <v>145</v>
      </c>
      <c r="E44" s="48" t="s">
        <v>93</v>
      </c>
      <c r="F44" s="50">
        <v>0.026311111111111108</v>
      </c>
      <c r="G44" s="49" t="str">
        <f t="shared" si="8"/>
        <v>4.27/km</v>
      </c>
      <c r="H44" s="51">
        <f t="shared" si="9"/>
        <v>0.004985300925925921</v>
      </c>
      <c r="I44" s="52">
        <f t="shared" si="7"/>
        <v>0.00038946759259259403</v>
      </c>
    </row>
    <row r="45" spans="1:9" ht="25.5" customHeight="1">
      <c r="A45" s="47">
        <v>42</v>
      </c>
      <c r="B45" s="48" t="s">
        <v>52</v>
      </c>
      <c r="C45" s="48" t="s">
        <v>50</v>
      </c>
      <c r="D45" s="49" t="s">
        <v>89</v>
      </c>
      <c r="E45" s="48" t="s">
        <v>90</v>
      </c>
      <c r="F45" s="50">
        <v>0.026335648148148146</v>
      </c>
      <c r="G45" s="49" t="str">
        <f t="shared" si="8"/>
        <v>4.28/km</v>
      </c>
      <c r="H45" s="51">
        <f t="shared" si="9"/>
        <v>0.005009837962962959</v>
      </c>
      <c r="I45" s="52">
        <f t="shared" si="7"/>
        <v>0.0037285879629629613</v>
      </c>
    </row>
    <row r="46" spans="1:9" ht="25.5" customHeight="1">
      <c r="A46" s="47">
        <v>43</v>
      </c>
      <c r="B46" s="48" t="s">
        <v>152</v>
      </c>
      <c r="C46" s="48" t="s">
        <v>46</v>
      </c>
      <c r="D46" s="49" t="s">
        <v>83</v>
      </c>
      <c r="E46" s="48" t="s">
        <v>93</v>
      </c>
      <c r="F46" s="50">
        <v>0.02660173611111111</v>
      </c>
      <c r="G46" s="49" t="str">
        <f t="shared" si="8"/>
        <v>4.30/km</v>
      </c>
      <c r="H46" s="51">
        <f t="shared" si="9"/>
        <v>0.0052759259259259235</v>
      </c>
      <c r="I46" s="52">
        <f t="shared" si="7"/>
        <v>0.004951967592592591</v>
      </c>
    </row>
    <row r="47" spans="1:9" ht="25.5" customHeight="1">
      <c r="A47" s="47">
        <v>44</v>
      </c>
      <c r="B47" s="48" t="s">
        <v>153</v>
      </c>
      <c r="C47" s="48" t="s">
        <v>36</v>
      </c>
      <c r="D47" s="49" t="s">
        <v>83</v>
      </c>
      <c r="E47" s="48" t="s">
        <v>154</v>
      </c>
      <c r="F47" s="50">
        <v>0.026820254629629628</v>
      </c>
      <c r="G47" s="49" t="str">
        <f t="shared" si="8"/>
        <v>4.33/km</v>
      </c>
      <c r="H47" s="51">
        <f t="shared" si="9"/>
        <v>0.005494444444444441</v>
      </c>
      <c r="I47" s="52">
        <f t="shared" si="7"/>
        <v>0.005170486111111108</v>
      </c>
    </row>
    <row r="48" spans="1:9" ht="25.5" customHeight="1">
      <c r="A48" s="47">
        <v>45</v>
      </c>
      <c r="B48" s="48" t="s">
        <v>155</v>
      </c>
      <c r="C48" s="48" t="s">
        <v>31</v>
      </c>
      <c r="D48" s="49" t="s">
        <v>95</v>
      </c>
      <c r="E48" s="48" t="s">
        <v>154</v>
      </c>
      <c r="F48" s="50">
        <v>0.02683275462962963</v>
      </c>
      <c r="G48" s="49" t="str">
        <f t="shared" si="8"/>
        <v>4.33/km</v>
      </c>
      <c r="H48" s="51">
        <f t="shared" si="9"/>
        <v>0.005506944444444443</v>
      </c>
      <c r="I48" s="52">
        <f t="shared" si="7"/>
        <v>0.003953587962962968</v>
      </c>
    </row>
    <row r="49" spans="1:9" ht="25.5" customHeight="1">
      <c r="A49" s="47">
        <v>46</v>
      </c>
      <c r="B49" s="48" t="s">
        <v>156</v>
      </c>
      <c r="C49" s="48" t="s">
        <v>55</v>
      </c>
      <c r="D49" s="49" t="s">
        <v>89</v>
      </c>
      <c r="E49" s="48" t="s">
        <v>96</v>
      </c>
      <c r="F49" s="50">
        <v>0.026890972222222222</v>
      </c>
      <c r="G49" s="49" t="str">
        <f t="shared" si="8"/>
        <v>4.33/km</v>
      </c>
      <c r="H49" s="51">
        <f t="shared" si="9"/>
        <v>0.005565162037037035</v>
      </c>
      <c r="I49" s="52">
        <f t="shared" si="7"/>
        <v>0.0042839120370370375</v>
      </c>
    </row>
    <row r="50" spans="1:9" ht="25.5" customHeight="1">
      <c r="A50" s="47">
        <v>47</v>
      </c>
      <c r="B50" s="48" t="s">
        <v>157</v>
      </c>
      <c r="C50" s="48" t="s">
        <v>30</v>
      </c>
      <c r="D50" s="49" t="s">
        <v>95</v>
      </c>
      <c r="E50" s="48" t="s">
        <v>158</v>
      </c>
      <c r="F50" s="50">
        <v>0.026918287037037036</v>
      </c>
      <c r="G50" s="49" t="str">
        <f t="shared" si="8"/>
        <v>4.34/km</v>
      </c>
      <c r="H50" s="51">
        <f t="shared" si="9"/>
        <v>0.0055924768518518485</v>
      </c>
      <c r="I50" s="52">
        <f t="shared" si="7"/>
        <v>0.0040391203703703735</v>
      </c>
    </row>
    <row r="51" spans="1:9" ht="25.5" customHeight="1">
      <c r="A51" s="47">
        <v>48</v>
      </c>
      <c r="B51" s="48" t="s">
        <v>37</v>
      </c>
      <c r="C51" s="48" t="s">
        <v>18</v>
      </c>
      <c r="D51" s="49" t="s">
        <v>83</v>
      </c>
      <c r="E51" s="48" t="s">
        <v>93</v>
      </c>
      <c r="F51" s="50">
        <v>0.02709085648148148</v>
      </c>
      <c r="G51" s="49" t="str">
        <f t="shared" si="8"/>
        <v>4.35/km</v>
      </c>
      <c r="H51" s="51">
        <f t="shared" si="9"/>
        <v>0.005765046296296292</v>
      </c>
      <c r="I51" s="52">
        <f t="shared" si="7"/>
        <v>0.00544108796296296</v>
      </c>
    </row>
    <row r="52" spans="1:9" ht="25.5" customHeight="1">
      <c r="A52" s="47">
        <v>49</v>
      </c>
      <c r="B52" s="48" t="s">
        <v>159</v>
      </c>
      <c r="C52" s="48" t="s">
        <v>39</v>
      </c>
      <c r="D52" s="49" t="s">
        <v>160</v>
      </c>
      <c r="E52" s="48" t="s">
        <v>154</v>
      </c>
      <c r="F52" s="50">
        <v>0.02715127314814815</v>
      </c>
      <c r="G52" s="49" t="str">
        <f t="shared" si="8"/>
        <v>4.36/km</v>
      </c>
      <c r="H52" s="51">
        <f t="shared" si="9"/>
        <v>0.005825462962962963</v>
      </c>
      <c r="I52" s="52">
        <f t="shared" si="7"/>
        <v>0</v>
      </c>
    </row>
    <row r="53" spans="1:9" ht="25.5" customHeight="1">
      <c r="A53" s="47">
        <v>50</v>
      </c>
      <c r="B53" s="48" t="s">
        <v>161</v>
      </c>
      <c r="C53" s="48" t="s">
        <v>25</v>
      </c>
      <c r="D53" s="49" t="s">
        <v>95</v>
      </c>
      <c r="E53" s="48" t="s">
        <v>110</v>
      </c>
      <c r="F53" s="50">
        <v>0.027330902777777777</v>
      </c>
      <c r="G53" s="49" t="str">
        <f t="shared" si="8"/>
        <v>4.38/km</v>
      </c>
      <c r="H53" s="51">
        <f t="shared" si="9"/>
        <v>0.00600509259259259</v>
      </c>
      <c r="I53" s="52">
        <f t="shared" si="7"/>
        <v>0.004451736111111115</v>
      </c>
    </row>
    <row r="54" spans="1:9" ht="25.5" customHeight="1">
      <c r="A54" s="47">
        <v>51</v>
      </c>
      <c r="B54" s="48" t="s">
        <v>75</v>
      </c>
      <c r="C54" s="48" t="s">
        <v>45</v>
      </c>
      <c r="D54" s="49" t="s">
        <v>115</v>
      </c>
      <c r="E54" s="48" t="s">
        <v>93</v>
      </c>
      <c r="F54" s="50">
        <v>0.027346875000000003</v>
      </c>
      <c r="G54" s="49" t="str">
        <f t="shared" si="8"/>
        <v>4.38/km</v>
      </c>
      <c r="H54" s="51">
        <f t="shared" si="9"/>
        <v>0.006021064814814816</v>
      </c>
      <c r="I54" s="52">
        <f t="shared" si="7"/>
        <v>0.003136342592592597</v>
      </c>
    </row>
    <row r="55" spans="1:9" ht="25.5" customHeight="1">
      <c r="A55" s="47">
        <v>52</v>
      </c>
      <c r="B55" s="48" t="s">
        <v>162</v>
      </c>
      <c r="C55" s="48" t="s">
        <v>25</v>
      </c>
      <c r="D55" s="49" t="s">
        <v>80</v>
      </c>
      <c r="E55" s="48" t="s">
        <v>110</v>
      </c>
      <c r="F55" s="50">
        <v>0.027351388888888894</v>
      </c>
      <c r="G55" s="49" t="str">
        <f t="shared" si="8"/>
        <v>4.38/km</v>
      </c>
      <c r="H55" s="51">
        <f t="shared" si="9"/>
        <v>0.006025578703703707</v>
      </c>
      <c r="I55" s="52">
        <f t="shared" si="7"/>
        <v>0.006025578703703707</v>
      </c>
    </row>
    <row r="56" spans="1:9" ht="25.5" customHeight="1">
      <c r="A56" s="47">
        <v>53</v>
      </c>
      <c r="B56" s="48" t="s">
        <v>67</v>
      </c>
      <c r="C56" s="48" t="s">
        <v>30</v>
      </c>
      <c r="D56" s="49" t="s">
        <v>105</v>
      </c>
      <c r="E56" s="48" t="s">
        <v>93</v>
      </c>
      <c r="F56" s="50">
        <v>0.027393518518518515</v>
      </c>
      <c r="G56" s="49" t="str">
        <f t="shared" si="8"/>
        <v>4.38/km</v>
      </c>
      <c r="H56" s="51">
        <f t="shared" si="9"/>
        <v>0.006067708333333328</v>
      </c>
      <c r="I56" s="52">
        <f t="shared" si="7"/>
        <v>0.0036065972222222194</v>
      </c>
    </row>
    <row r="57" spans="1:9" ht="25.5" customHeight="1">
      <c r="A57" s="47">
        <v>54</v>
      </c>
      <c r="B57" s="48" t="s">
        <v>163</v>
      </c>
      <c r="C57" s="48" t="s">
        <v>23</v>
      </c>
      <c r="D57" s="49" t="s">
        <v>105</v>
      </c>
      <c r="E57" s="48" t="s">
        <v>93</v>
      </c>
      <c r="F57" s="50">
        <v>0.02752662037037037</v>
      </c>
      <c r="G57" s="49" t="str">
        <f t="shared" si="8"/>
        <v>4.40/km</v>
      </c>
      <c r="H57" s="51">
        <f t="shared" si="9"/>
        <v>0.006200810185185184</v>
      </c>
      <c r="I57" s="52">
        <f t="shared" si="7"/>
        <v>0.003739699074074076</v>
      </c>
    </row>
    <row r="58" spans="1:9" ht="25.5" customHeight="1">
      <c r="A58" s="47">
        <v>55</v>
      </c>
      <c r="B58" s="48" t="s">
        <v>164</v>
      </c>
      <c r="C58" s="48" t="s">
        <v>26</v>
      </c>
      <c r="D58" s="49" t="s">
        <v>83</v>
      </c>
      <c r="E58" s="48" t="s">
        <v>96</v>
      </c>
      <c r="F58" s="50">
        <v>0.02761111111111111</v>
      </c>
      <c r="G58" s="49" t="str">
        <f t="shared" si="8"/>
        <v>4.41/km</v>
      </c>
      <c r="H58" s="51">
        <f t="shared" si="9"/>
        <v>0.006285300925925923</v>
      </c>
      <c r="I58" s="52">
        <f t="shared" si="7"/>
        <v>0.005961342592592591</v>
      </c>
    </row>
    <row r="59" spans="1:9" ht="25.5" customHeight="1">
      <c r="A59" s="47">
        <v>56</v>
      </c>
      <c r="B59" s="48" t="s">
        <v>165</v>
      </c>
      <c r="C59" s="48" t="s">
        <v>166</v>
      </c>
      <c r="D59" s="49" t="s">
        <v>105</v>
      </c>
      <c r="E59" s="48" t="s">
        <v>167</v>
      </c>
      <c r="F59" s="50">
        <v>0.027678009259259256</v>
      </c>
      <c r="G59" s="49" t="str">
        <f t="shared" si="8"/>
        <v>4.41/km</v>
      </c>
      <c r="H59" s="51">
        <f t="shared" si="9"/>
        <v>0.006352199074074069</v>
      </c>
      <c r="I59" s="52">
        <f t="shared" si="7"/>
        <v>0.0038910879629629608</v>
      </c>
    </row>
    <row r="60" spans="1:9" ht="25.5" customHeight="1">
      <c r="A60" s="47">
        <v>57</v>
      </c>
      <c r="B60" s="48" t="s">
        <v>168</v>
      </c>
      <c r="C60" s="48" t="s">
        <v>56</v>
      </c>
      <c r="D60" s="49" t="s">
        <v>105</v>
      </c>
      <c r="E60" s="48" t="s">
        <v>110</v>
      </c>
      <c r="F60" s="50">
        <v>0.02770138888888889</v>
      </c>
      <c r="G60" s="49" t="str">
        <f t="shared" si="8"/>
        <v>4.42/km</v>
      </c>
      <c r="H60" s="51">
        <f t="shared" si="9"/>
        <v>0.006375578703703703</v>
      </c>
      <c r="I60" s="52">
        <f t="shared" si="7"/>
        <v>0.003914467592592594</v>
      </c>
    </row>
    <row r="61" spans="1:9" ht="25.5" customHeight="1">
      <c r="A61" s="47">
        <v>58</v>
      </c>
      <c r="B61" s="48" t="s">
        <v>169</v>
      </c>
      <c r="C61" s="48" t="s">
        <v>170</v>
      </c>
      <c r="D61" s="49" t="s">
        <v>80</v>
      </c>
      <c r="E61" s="48" t="s">
        <v>93</v>
      </c>
      <c r="F61" s="50">
        <v>0.027834259259259257</v>
      </c>
      <c r="G61" s="49" t="str">
        <f t="shared" si="8"/>
        <v>4.43/km</v>
      </c>
      <c r="H61" s="51">
        <f t="shared" si="9"/>
        <v>0.006508449074074069</v>
      </c>
      <c r="I61" s="52">
        <f t="shared" si="7"/>
        <v>0.006508449074074069</v>
      </c>
    </row>
    <row r="62" spans="1:9" ht="25.5" customHeight="1">
      <c r="A62" s="47">
        <v>59</v>
      </c>
      <c r="B62" s="48" t="s">
        <v>171</v>
      </c>
      <c r="C62" s="48" t="s">
        <v>172</v>
      </c>
      <c r="D62" s="49" t="s">
        <v>92</v>
      </c>
      <c r="E62" s="48" t="s">
        <v>112</v>
      </c>
      <c r="F62" s="50">
        <v>0.027931018518518518</v>
      </c>
      <c r="G62" s="49" t="str">
        <f t="shared" si="8"/>
        <v>4.44/km</v>
      </c>
      <c r="H62" s="51">
        <f t="shared" si="9"/>
        <v>0.006605208333333331</v>
      </c>
      <c r="I62" s="52">
        <f t="shared" si="7"/>
        <v>0.005215624999999998</v>
      </c>
    </row>
    <row r="63" spans="1:9" ht="25.5" customHeight="1">
      <c r="A63" s="47">
        <v>60</v>
      </c>
      <c r="B63" s="48" t="s">
        <v>173</v>
      </c>
      <c r="C63" s="48" t="s">
        <v>20</v>
      </c>
      <c r="D63" s="49" t="s">
        <v>80</v>
      </c>
      <c r="E63" s="48" t="s">
        <v>150</v>
      </c>
      <c r="F63" s="50">
        <v>0.027999074074074076</v>
      </c>
      <c r="G63" s="49" t="str">
        <f t="shared" si="8"/>
        <v>4.45/km</v>
      </c>
      <c r="H63" s="51">
        <f t="shared" si="9"/>
        <v>0.006673263888888888</v>
      </c>
      <c r="I63" s="52">
        <f t="shared" si="7"/>
        <v>0.006673263888888888</v>
      </c>
    </row>
    <row r="64" spans="1:9" ht="25.5" customHeight="1">
      <c r="A64" s="47">
        <v>61</v>
      </c>
      <c r="B64" s="48" t="s">
        <v>174</v>
      </c>
      <c r="C64" s="48" t="s">
        <v>41</v>
      </c>
      <c r="D64" s="49" t="s">
        <v>83</v>
      </c>
      <c r="E64" s="48" t="s">
        <v>93</v>
      </c>
      <c r="F64" s="50">
        <v>0.028019328703703703</v>
      </c>
      <c r="G64" s="49" t="str">
        <f t="shared" si="8"/>
        <v>4.45/km</v>
      </c>
      <c r="H64" s="51">
        <f t="shared" si="9"/>
        <v>0.006693518518518515</v>
      </c>
      <c r="I64" s="52">
        <f t="shared" si="7"/>
        <v>0.006369560185185183</v>
      </c>
    </row>
    <row r="65" spans="1:9" ht="25.5" customHeight="1">
      <c r="A65" s="47">
        <v>62</v>
      </c>
      <c r="B65" s="48" t="s">
        <v>125</v>
      </c>
      <c r="C65" s="48" t="s">
        <v>63</v>
      </c>
      <c r="D65" s="49" t="s">
        <v>115</v>
      </c>
      <c r="E65" s="48" t="s">
        <v>110</v>
      </c>
      <c r="F65" s="50">
        <v>0.02804479166666667</v>
      </c>
      <c r="G65" s="49" t="str">
        <f t="shared" si="8"/>
        <v>4.45/km</v>
      </c>
      <c r="H65" s="51">
        <f t="shared" si="9"/>
        <v>0.006718981481481482</v>
      </c>
      <c r="I65" s="52">
        <f t="shared" si="7"/>
        <v>0.003834259259259263</v>
      </c>
    </row>
    <row r="66" spans="1:9" ht="25.5" customHeight="1">
      <c r="A66" s="47">
        <v>63</v>
      </c>
      <c r="B66" s="48" t="s">
        <v>175</v>
      </c>
      <c r="C66" s="48" t="s">
        <v>21</v>
      </c>
      <c r="D66" s="49" t="s">
        <v>89</v>
      </c>
      <c r="E66" s="48" t="s">
        <v>176</v>
      </c>
      <c r="F66" s="50">
        <v>0.028100115740740738</v>
      </c>
      <c r="G66" s="49" t="str">
        <f t="shared" si="8"/>
        <v>4.46/km</v>
      </c>
      <c r="H66" s="51">
        <f t="shared" si="9"/>
        <v>0.006774305555555551</v>
      </c>
      <c r="I66" s="52">
        <f t="shared" si="7"/>
        <v>0.005493055555555553</v>
      </c>
    </row>
    <row r="67" spans="1:9" ht="25.5" customHeight="1">
      <c r="A67" s="47">
        <v>64</v>
      </c>
      <c r="B67" s="48" t="s">
        <v>177</v>
      </c>
      <c r="C67" s="48" t="s">
        <v>178</v>
      </c>
      <c r="D67" s="49" t="s">
        <v>80</v>
      </c>
      <c r="E67" s="48" t="s">
        <v>106</v>
      </c>
      <c r="F67" s="50">
        <v>0.02812083333333333</v>
      </c>
      <c r="G67" s="49" t="str">
        <f t="shared" si="8"/>
        <v>4.46/km</v>
      </c>
      <c r="H67" s="51">
        <f t="shared" si="9"/>
        <v>0.006795023148148144</v>
      </c>
      <c r="I67" s="52">
        <f t="shared" si="7"/>
        <v>0.006795023148148144</v>
      </c>
    </row>
    <row r="68" spans="1:9" ht="25.5" customHeight="1">
      <c r="A68" s="47">
        <v>65</v>
      </c>
      <c r="B68" s="48" t="s">
        <v>179</v>
      </c>
      <c r="C68" s="48" t="s">
        <v>180</v>
      </c>
      <c r="D68" s="49" t="s">
        <v>160</v>
      </c>
      <c r="E68" s="48" t="s">
        <v>150</v>
      </c>
      <c r="F68" s="50">
        <v>0.028175115740740744</v>
      </c>
      <c r="G68" s="49" t="str">
        <f t="shared" si="8"/>
        <v>4.46/km</v>
      </c>
      <c r="H68" s="51">
        <f t="shared" si="9"/>
        <v>0.006849305555555556</v>
      </c>
      <c r="I68" s="52">
        <f aca="true" t="shared" si="10" ref="I68:I99">F68-INDEX($F$4:$F$486,MATCH(D68,$D$4:$D$486,0))</f>
        <v>0.0010238425925925936</v>
      </c>
    </row>
    <row r="69" spans="1:9" ht="25.5" customHeight="1">
      <c r="A69" s="47">
        <v>66</v>
      </c>
      <c r="B69" s="48" t="s">
        <v>73</v>
      </c>
      <c r="C69" s="48" t="s">
        <v>26</v>
      </c>
      <c r="D69" s="49" t="s">
        <v>89</v>
      </c>
      <c r="E69" s="48" t="s">
        <v>112</v>
      </c>
      <c r="F69" s="50">
        <v>0.028192129629629626</v>
      </c>
      <c r="G69" s="49" t="str">
        <f t="shared" si="8"/>
        <v>4.47/km</v>
      </c>
      <c r="H69" s="51">
        <f t="shared" si="9"/>
        <v>0.006866319444444439</v>
      </c>
      <c r="I69" s="52">
        <f t="shared" si="10"/>
        <v>0.005585069444444441</v>
      </c>
    </row>
    <row r="70" spans="1:9" ht="25.5" customHeight="1">
      <c r="A70" s="47">
        <v>67</v>
      </c>
      <c r="B70" s="48" t="s">
        <v>181</v>
      </c>
      <c r="C70" s="48" t="s">
        <v>46</v>
      </c>
      <c r="D70" s="49" t="s">
        <v>115</v>
      </c>
      <c r="E70" s="48" t="s">
        <v>154</v>
      </c>
      <c r="F70" s="50">
        <v>0.028255902777777776</v>
      </c>
      <c r="G70" s="49" t="str">
        <f t="shared" si="8"/>
        <v>4.47/km</v>
      </c>
      <c r="H70" s="51">
        <f t="shared" si="9"/>
        <v>0.006930092592592588</v>
      </c>
      <c r="I70" s="52">
        <f t="shared" si="10"/>
        <v>0.004045370370370369</v>
      </c>
    </row>
    <row r="71" spans="1:9" ht="25.5" customHeight="1">
      <c r="A71" s="47">
        <v>68</v>
      </c>
      <c r="B71" s="48" t="s">
        <v>182</v>
      </c>
      <c r="C71" s="48" t="s">
        <v>26</v>
      </c>
      <c r="D71" s="49" t="s">
        <v>80</v>
      </c>
      <c r="E71" s="48" t="s">
        <v>96</v>
      </c>
      <c r="F71" s="50">
        <v>0.028369907407407403</v>
      </c>
      <c r="G71" s="49" t="str">
        <f t="shared" si="8"/>
        <v>4.48/km</v>
      </c>
      <c r="H71" s="51">
        <f t="shared" si="9"/>
        <v>0.0070440972222222155</v>
      </c>
      <c r="I71" s="52">
        <f t="shared" si="10"/>
        <v>0.0070440972222222155</v>
      </c>
    </row>
    <row r="72" spans="1:9" ht="25.5" customHeight="1">
      <c r="A72" s="47">
        <v>69</v>
      </c>
      <c r="B72" s="48" t="s">
        <v>100</v>
      </c>
      <c r="C72" s="48" t="s">
        <v>24</v>
      </c>
      <c r="D72" s="49" t="s">
        <v>95</v>
      </c>
      <c r="E72" s="48" t="s">
        <v>106</v>
      </c>
      <c r="F72" s="50">
        <v>0.02841087962962963</v>
      </c>
      <c r="G72" s="49" t="str">
        <f t="shared" si="8"/>
        <v>4.49/km</v>
      </c>
      <c r="H72" s="51">
        <f t="shared" si="9"/>
        <v>0.0070850694444444424</v>
      </c>
      <c r="I72" s="52">
        <f t="shared" si="10"/>
        <v>0.0055317129629629674</v>
      </c>
    </row>
    <row r="73" spans="1:9" ht="25.5" customHeight="1">
      <c r="A73" s="47">
        <v>70</v>
      </c>
      <c r="B73" s="48" t="s">
        <v>72</v>
      </c>
      <c r="C73" s="48" t="s">
        <v>58</v>
      </c>
      <c r="D73" s="49" t="s">
        <v>95</v>
      </c>
      <c r="E73" s="48" t="s">
        <v>93</v>
      </c>
      <c r="F73" s="50">
        <v>0.02861608796296296</v>
      </c>
      <c r="G73" s="49" t="str">
        <f t="shared" si="8"/>
        <v>4.51/km</v>
      </c>
      <c r="H73" s="51">
        <f t="shared" si="9"/>
        <v>0.007290277777777774</v>
      </c>
      <c r="I73" s="52">
        <f t="shared" si="10"/>
        <v>0.005736921296296299</v>
      </c>
    </row>
    <row r="74" spans="1:9" ht="25.5" customHeight="1">
      <c r="A74" s="47">
        <v>71</v>
      </c>
      <c r="B74" s="48" t="s">
        <v>183</v>
      </c>
      <c r="C74" s="48" t="s">
        <v>57</v>
      </c>
      <c r="D74" s="49" t="s">
        <v>105</v>
      </c>
      <c r="E74" s="48" t="s">
        <v>176</v>
      </c>
      <c r="F74" s="50">
        <v>0.02879224537037037</v>
      </c>
      <c r="G74" s="49" t="str">
        <f t="shared" si="8"/>
        <v>4.53/km</v>
      </c>
      <c r="H74" s="51">
        <f t="shared" si="9"/>
        <v>0.007466435185185184</v>
      </c>
      <c r="I74" s="52">
        <f t="shared" si="10"/>
        <v>0.005005324074074075</v>
      </c>
    </row>
    <row r="75" spans="1:9" ht="25.5" customHeight="1">
      <c r="A75" s="47">
        <v>72</v>
      </c>
      <c r="B75" s="48" t="s">
        <v>184</v>
      </c>
      <c r="C75" s="48" t="s">
        <v>32</v>
      </c>
      <c r="D75" s="49" t="s">
        <v>105</v>
      </c>
      <c r="E75" s="48" t="s">
        <v>93</v>
      </c>
      <c r="F75" s="50">
        <v>0.028804398148148145</v>
      </c>
      <c r="G75" s="49" t="str">
        <f t="shared" si="8"/>
        <v>4.53/km</v>
      </c>
      <c r="H75" s="51">
        <f t="shared" si="9"/>
        <v>0.007478587962962958</v>
      </c>
      <c r="I75" s="52">
        <f t="shared" si="10"/>
        <v>0.005017476851851849</v>
      </c>
    </row>
    <row r="76" spans="1:9" ht="25.5" customHeight="1">
      <c r="A76" s="47">
        <v>73</v>
      </c>
      <c r="B76" s="48" t="s">
        <v>185</v>
      </c>
      <c r="C76" s="48" t="s">
        <v>186</v>
      </c>
      <c r="D76" s="49" t="s">
        <v>80</v>
      </c>
      <c r="E76" s="48" t="s">
        <v>93</v>
      </c>
      <c r="F76" s="50">
        <v>0.028911226851851855</v>
      </c>
      <c r="G76" s="49" t="str">
        <f t="shared" si="8"/>
        <v>4.54/km</v>
      </c>
      <c r="H76" s="51">
        <f t="shared" si="9"/>
        <v>0.007585416666666667</v>
      </c>
      <c r="I76" s="52">
        <f t="shared" si="10"/>
        <v>0.007585416666666667</v>
      </c>
    </row>
    <row r="77" spans="1:9" ht="25.5" customHeight="1">
      <c r="A77" s="47">
        <v>74</v>
      </c>
      <c r="B77" s="48" t="s">
        <v>187</v>
      </c>
      <c r="C77" s="48" t="s">
        <v>54</v>
      </c>
      <c r="D77" s="49" t="s">
        <v>115</v>
      </c>
      <c r="E77" s="48" t="s">
        <v>93</v>
      </c>
      <c r="F77" s="50">
        <v>0.028981828703703708</v>
      </c>
      <c r="G77" s="49" t="str">
        <f aca="true" t="shared" si="11" ref="G77:G140">TEXT(INT((HOUR(F77)*3600+MINUTE(F77)*60+SECOND(F77))/$I$2/60),"0")&amp;"."&amp;TEXT(MOD((HOUR(F77)*3600+MINUTE(F77)*60+SECOND(F77))/$I$2,60),"00")&amp;"/km"</f>
        <v>4.55/km</v>
      </c>
      <c r="H77" s="51">
        <f aca="true" t="shared" si="12" ref="H77:H140">F77-$F$4</f>
        <v>0.00765601851851852</v>
      </c>
      <c r="I77" s="52">
        <f t="shared" si="10"/>
        <v>0.004771296296296301</v>
      </c>
    </row>
    <row r="78" spans="1:9" ht="25.5" customHeight="1">
      <c r="A78" s="47">
        <v>75</v>
      </c>
      <c r="B78" s="48" t="s">
        <v>188</v>
      </c>
      <c r="C78" s="48" t="s">
        <v>17</v>
      </c>
      <c r="D78" s="49" t="s">
        <v>95</v>
      </c>
      <c r="E78" s="48" t="s">
        <v>189</v>
      </c>
      <c r="F78" s="50">
        <v>0.029030902777777774</v>
      </c>
      <c r="G78" s="49" t="str">
        <f t="shared" si="11"/>
        <v>4.55/km</v>
      </c>
      <c r="H78" s="51">
        <f t="shared" si="12"/>
        <v>0.007705092592592586</v>
      </c>
      <c r="I78" s="52">
        <f t="shared" si="10"/>
        <v>0.006151736111111111</v>
      </c>
    </row>
    <row r="79" spans="1:9" ht="25.5" customHeight="1">
      <c r="A79" s="3">
        <v>76</v>
      </c>
      <c r="B79" s="8" t="s">
        <v>190</v>
      </c>
      <c r="C79" s="8" t="s">
        <v>191</v>
      </c>
      <c r="D79" s="4" t="s">
        <v>145</v>
      </c>
      <c r="E79" s="8" t="s">
        <v>19</v>
      </c>
      <c r="F79" s="9">
        <v>0.029120254629629628</v>
      </c>
      <c r="G79" s="4" t="str">
        <f t="shared" si="11"/>
        <v>4.56/km</v>
      </c>
      <c r="H79" s="5">
        <f t="shared" si="12"/>
        <v>0.007794444444444441</v>
      </c>
      <c r="I79" s="6">
        <f t="shared" si="10"/>
        <v>0.003198611111111114</v>
      </c>
    </row>
    <row r="80" spans="1:9" ht="25.5" customHeight="1">
      <c r="A80" s="47">
        <v>77</v>
      </c>
      <c r="B80" s="48" t="s">
        <v>192</v>
      </c>
      <c r="C80" s="48" t="s">
        <v>193</v>
      </c>
      <c r="D80" s="49" t="s">
        <v>80</v>
      </c>
      <c r="E80" s="48" t="s">
        <v>96</v>
      </c>
      <c r="F80" s="50">
        <v>0.029526620370370366</v>
      </c>
      <c r="G80" s="49" t="str">
        <f t="shared" si="11"/>
        <v>5.00/km</v>
      </c>
      <c r="H80" s="51">
        <f t="shared" si="12"/>
        <v>0.008200810185185179</v>
      </c>
      <c r="I80" s="52">
        <f t="shared" si="10"/>
        <v>0.008200810185185179</v>
      </c>
    </row>
    <row r="81" spans="1:9" ht="25.5" customHeight="1">
      <c r="A81" s="47">
        <v>78</v>
      </c>
      <c r="B81" s="48" t="s">
        <v>185</v>
      </c>
      <c r="C81" s="48" t="s">
        <v>26</v>
      </c>
      <c r="D81" s="49" t="s">
        <v>89</v>
      </c>
      <c r="E81" s="48" t="s">
        <v>96</v>
      </c>
      <c r="F81" s="50">
        <v>0.0298318287037037</v>
      </c>
      <c r="G81" s="49" t="str">
        <f t="shared" si="11"/>
        <v>5.03/km</v>
      </c>
      <c r="H81" s="51">
        <f t="shared" si="12"/>
        <v>0.008506018518518513</v>
      </c>
      <c r="I81" s="52">
        <f t="shared" si="10"/>
        <v>0.007224768518518516</v>
      </c>
    </row>
    <row r="82" spans="1:9" ht="25.5" customHeight="1">
      <c r="A82" s="47">
        <v>79</v>
      </c>
      <c r="B82" s="48" t="s">
        <v>194</v>
      </c>
      <c r="C82" s="48" t="s">
        <v>30</v>
      </c>
      <c r="D82" s="49" t="s">
        <v>105</v>
      </c>
      <c r="E82" s="48" t="s">
        <v>93</v>
      </c>
      <c r="F82" s="50">
        <v>0.029866435185185183</v>
      </c>
      <c r="G82" s="49" t="str">
        <f t="shared" si="11"/>
        <v>5.04/km</v>
      </c>
      <c r="H82" s="51">
        <f t="shared" si="12"/>
        <v>0.008540624999999996</v>
      </c>
      <c r="I82" s="52">
        <f t="shared" si="10"/>
        <v>0.006079513888888888</v>
      </c>
    </row>
    <row r="83" spans="1:9" ht="25.5" customHeight="1">
      <c r="A83" s="47">
        <v>80</v>
      </c>
      <c r="B83" s="48" t="s">
        <v>195</v>
      </c>
      <c r="C83" s="48" t="s">
        <v>51</v>
      </c>
      <c r="D83" s="49" t="s">
        <v>196</v>
      </c>
      <c r="E83" s="48" t="s">
        <v>150</v>
      </c>
      <c r="F83" s="50">
        <v>0.029868171296296295</v>
      </c>
      <c r="G83" s="49" t="str">
        <f t="shared" si="11"/>
        <v>5.04/km</v>
      </c>
      <c r="H83" s="51">
        <f t="shared" si="12"/>
        <v>0.008542361111111108</v>
      </c>
      <c r="I83" s="52">
        <f t="shared" si="10"/>
        <v>0</v>
      </c>
    </row>
    <row r="84" spans="1:9" ht="25.5" customHeight="1">
      <c r="A84" s="47">
        <v>81</v>
      </c>
      <c r="B84" s="48" t="s">
        <v>197</v>
      </c>
      <c r="C84" s="48" t="s">
        <v>198</v>
      </c>
      <c r="D84" s="49" t="s">
        <v>80</v>
      </c>
      <c r="E84" s="48" t="s">
        <v>93</v>
      </c>
      <c r="F84" s="50">
        <v>0.02990740740740741</v>
      </c>
      <c r="G84" s="49" t="str">
        <f t="shared" si="11"/>
        <v>5.04/km</v>
      </c>
      <c r="H84" s="51">
        <f t="shared" si="12"/>
        <v>0.008581597222222223</v>
      </c>
      <c r="I84" s="52">
        <f t="shared" si="10"/>
        <v>0.008581597222222223</v>
      </c>
    </row>
    <row r="85" spans="1:9" ht="25.5" customHeight="1">
      <c r="A85" s="47">
        <v>82</v>
      </c>
      <c r="B85" s="48" t="s">
        <v>60</v>
      </c>
      <c r="C85" s="48" t="s">
        <v>199</v>
      </c>
      <c r="D85" s="49" t="s">
        <v>200</v>
      </c>
      <c r="E85" s="48" t="s">
        <v>93</v>
      </c>
      <c r="F85" s="50">
        <v>0.02992037037037037</v>
      </c>
      <c r="G85" s="49" t="str">
        <f t="shared" si="11"/>
        <v>5.04/km</v>
      </c>
      <c r="H85" s="51">
        <f t="shared" si="12"/>
        <v>0.008594560185185184</v>
      </c>
      <c r="I85" s="52">
        <f t="shared" si="10"/>
        <v>0</v>
      </c>
    </row>
    <row r="86" spans="1:9" ht="25.5" customHeight="1">
      <c r="A86" s="47">
        <v>83</v>
      </c>
      <c r="B86" s="48" t="s">
        <v>201</v>
      </c>
      <c r="C86" s="48" t="s">
        <v>26</v>
      </c>
      <c r="D86" s="49" t="s">
        <v>89</v>
      </c>
      <c r="E86" s="48" t="s">
        <v>90</v>
      </c>
      <c r="F86" s="50">
        <v>0.029938310185185186</v>
      </c>
      <c r="G86" s="49" t="str">
        <f t="shared" si="11"/>
        <v>5.04/km</v>
      </c>
      <c r="H86" s="51">
        <f t="shared" si="12"/>
        <v>0.008612499999999999</v>
      </c>
      <c r="I86" s="52">
        <f t="shared" si="10"/>
        <v>0.007331250000000001</v>
      </c>
    </row>
    <row r="87" spans="1:9" ht="25.5" customHeight="1">
      <c r="A87" s="47">
        <v>84</v>
      </c>
      <c r="B87" s="48" t="s">
        <v>127</v>
      </c>
      <c r="C87" s="48" t="s">
        <v>202</v>
      </c>
      <c r="D87" s="49" t="s">
        <v>95</v>
      </c>
      <c r="E87" s="48" t="s">
        <v>93</v>
      </c>
      <c r="F87" s="50">
        <v>0.029961574074074074</v>
      </c>
      <c r="G87" s="49" t="str">
        <f t="shared" si="11"/>
        <v>5.05/km</v>
      </c>
      <c r="H87" s="51">
        <f t="shared" si="12"/>
        <v>0.008635763888888887</v>
      </c>
      <c r="I87" s="52">
        <f t="shared" si="10"/>
        <v>0.007082407407407412</v>
      </c>
    </row>
    <row r="88" spans="1:9" ht="25.5" customHeight="1">
      <c r="A88" s="47">
        <v>85</v>
      </c>
      <c r="B88" s="48" t="s">
        <v>203</v>
      </c>
      <c r="C88" s="48" t="s">
        <v>204</v>
      </c>
      <c r="D88" s="49" t="s">
        <v>205</v>
      </c>
      <c r="E88" s="48" t="s">
        <v>93</v>
      </c>
      <c r="F88" s="50">
        <v>0.02999027777777778</v>
      </c>
      <c r="G88" s="49" t="str">
        <f t="shared" si="11"/>
        <v>5.05/km</v>
      </c>
      <c r="H88" s="51">
        <f t="shared" si="12"/>
        <v>0.008664467592592592</v>
      </c>
      <c r="I88" s="52">
        <f t="shared" si="10"/>
        <v>0</v>
      </c>
    </row>
    <row r="89" spans="1:9" ht="25.5" customHeight="1">
      <c r="A89" s="47">
        <v>86</v>
      </c>
      <c r="B89" s="48" t="s">
        <v>206</v>
      </c>
      <c r="C89" s="48" t="s">
        <v>32</v>
      </c>
      <c r="D89" s="49" t="s">
        <v>115</v>
      </c>
      <c r="E89" s="48" t="s">
        <v>93</v>
      </c>
      <c r="F89" s="50">
        <v>0.02999039351851852</v>
      </c>
      <c r="G89" s="49" t="str">
        <f t="shared" si="11"/>
        <v>5.05/km</v>
      </c>
      <c r="H89" s="51">
        <f t="shared" si="12"/>
        <v>0.008664583333333333</v>
      </c>
      <c r="I89" s="52">
        <f t="shared" si="10"/>
        <v>0.005779861111111114</v>
      </c>
    </row>
    <row r="90" spans="1:9" ht="25.5" customHeight="1">
      <c r="A90" s="47">
        <v>87</v>
      </c>
      <c r="B90" s="48" t="s">
        <v>207</v>
      </c>
      <c r="C90" s="48" t="s">
        <v>41</v>
      </c>
      <c r="D90" s="49" t="s">
        <v>105</v>
      </c>
      <c r="E90" s="48" t="s">
        <v>93</v>
      </c>
      <c r="F90" s="50">
        <v>0.03019849537037037</v>
      </c>
      <c r="G90" s="49" t="str">
        <f t="shared" si="11"/>
        <v>5.07/km</v>
      </c>
      <c r="H90" s="51">
        <f t="shared" si="12"/>
        <v>0.008872685185185181</v>
      </c>
      <c r="I90" s="52">
        <f t="shared" si="10"/>
        <v>0.006411574074074073</v>
      </c>
    </row>
    <row r="91" spans="1:9" ht="25.5" customHeight="1">
      <c r="A91" s="47">
        <v>88</v>
      </c>
      <c r="B91" s="48" t="s">
        <v>208</v>
      </c>
      <c r="C91" s="48" t="s">
        <v>209</v>
      </c>
      <c r="D91" s="49" t="s">
        <v>145</v>
      </c>
      <c r="E91" s="48" t="s">
        <v>176</v>
      </c>
      <c r="F91" s="50">
        <v>0.030221759259259264</v>
      </c>
      <c r="G91" s="49" t="str">
        <f t="shared" si="11"/>
        <v>5.07/km</v>
      </c>
      <c r="H91" s="51">
        <f t="shared" si="12"/>
        <v>0.008895949074074077</v>
      </c>
      <c r="I91" s="52">
        <f t="shared" si="10"/>
        <v>0.00430011574074075</v>
      </c>
    </row>
    <row r="92" spans="1:9" ht="25.5" customHeight="1">
      <c r="A92" s="47">
        <v>89</v>
      </c>
      <c r="B92" s="48" t="s">
        <v>122</v>
      </c>
      <c r="C92" s="48" t="s">
        <v>71</v>
      </c>
      <c r="D92" s="49" t="s">
        <v>105</v>
      </c>
      <c r="E92" s="48" t="s">
        <v>93</v>
      </c>
      <c r="F92" s="50">
        <v>0.03027337962962963</v>
      </c>
      <c r="G92" s="49" t="str">
        <f t="shared" si="11"/>
        <v>5.08/km</v>
      </c>
      <c r="H92" s="51">
        <f t="shared" si="12"/>
        <v>0.008947569444444442</v>
      </c>
      <c r="I92" s="52">
        <f t="shared" si="10"/>
        <v>0.006486458333333334</v>
      </c>
    </row>
    <row r="93" spans="1:9" ht="25.5" customHeight="1">
      <c r="A93" s="47">
        <v>90</v>
      </c>
      <c r="B93" s="48" t="s">
        <v>210</v>
      </c>
      <c r="C93" s="48" t="s">
        <v>42</v>
      </c>
      <c r="D93" s="49" t="s">
        <v>95</v>
      </c>
      <c r="E93" s="48" t="s">
        <v>106</v>
      </c>
      <c r="F93" s="50">
        <v>0.03031539351851852</v>
      </c>
      <c r="G93" s="49" t="str">
        <f t="shared" si="11"/>
        <v>5.08/km</v>
      </c>
      <c r="H93" s="51">
        <f t="shared" si="12"/>
        <v>0.008989583333333332</v>
      </c>
      <c r="I93" s="52">
        <f t="shared" si="10"/>
        <v>0.007436226851851857</v>
      </c>
    </row>
    <row r="94" spans="1:9" ht="25.5" customHeight="1">
      <c r="A94" s="47">
        <v>91</v>
      </c>
      <c r="B94" s="48" t="s">
        <v>131</v>
      </c>
      <c r="C94" s="48" t="s">
        <v>15</v>
      </c>
      <c r="D94" s="49" t="s">
        <v>95</v>
      </c>
      <c r="E94" s="48" t="s">
        <v>106</v>
      </c>
      <c r="F94" s="50">
        <v>0.03047141203703704</v>
      </c>
      <c r="G94" s="49" t="str">
        <f t="shared" si="11"/>
        <v>5.10/km</v>
      </c>
      <c r="H94" s="51">
        <f t="shared" si="12"/>
        <v>0.009145601851851853</v>
      </c>
      <c r="I94" s="52">
        <f t="shared" si="10"/>
        <v>0.007592245370370378</v>
      </c>
    </row>
    <row r="95" spans="1:9" ht="25.5" customHeight="1">
      <c r="A95" s="47">
        <v>92</v>
      </c>
      <c r="B95" s="48" t="s">
        <v>211</v>
      </c>
      <c r="C95" s="48" t="s">
        <v>23</v>
      </c>
      <c r="D95" s="49" t="s">
        <v>115</v>
      </c>
      <c r="E95" s="48" t="s">
        <v>148</v>
      </c>
      <c r="F95" s="50">
        <v>0.030478587962962964</v>
      </c>
      <c r="G95" s="49" t="str">
        <f t="shared" si="11"/>
        <v>5.10/km</v>
      </c>
      <c r="H95" s="51">
        <f t="shared" si="12"/>
        <v>0.009152777777777777</v>
      </c>
      <c r="I95" s="52">
        <f t="shared" si="10"/>
        <v>0.006268055555555558</v>
      </c>
    </row>
    <row r="96" spans="1:9" ht="25.5" customHeight="1">
      <c r="A96" s="47">
        <v>93</v>
      </c>
      <c r="B96" s="48" t="s">
        <v>212</v>
      </c>
      <c r="C96" s="48" t="s">
        <v>213</v>
      </c>
      <c r="D96" s="49" t="s">
        <v>80</v>
      </c>
      <c r="E96" s="48" t="s">
        <v>93</v>
      </c>
      <c r="F96" s="50">
        <v>0.03048923611111111</v>
      </c>
      <c r="G96" s="49" t="str">
        <f t="shared" si="11"/>
        <v>5.10/km</v>
      </c>
      <c r="H96" s="51">
        <f t="shared" si="12"/>
        <v>0.009163425925925922</v>
      </c>
      <c r="I96" s="52">
        <f t="shared" si="10"/>
        <v>0.009163425925925922</v>
      </c>
    </row>
    <row r="97" spans="1:9" ht="25.5" customHeight="1">
      <c r="A97" s="47">
        <v>94</v>
      </c>
      <c r="B97" s="48" t="s">
        <v>214</v>
      </c>
      <c r="C97" s="48" t="s">
        <v>30</v>
      </c>
      <c r="D97" s="49" t="s">
        <v>80</v>
      </c>
      <c r="E97" s="48" t="s">
        <v>106</v>
      </c>
      <c r="F97" s="50">
        <v>0.030490625000000004</v>
      </c>
      <c r="G97" s="49" t="str">
        <f t="shared" si="11"/>
        <v>5.10/km</v>
      </c>
      <c r="H97" s="51">
        <f t="shared" si="12"/>
        <v>0.009164814814814817</v>
      </c>
      <c r="I97" s="52">
        <f t="shared" si="10"/>
        <v>0.009164814814814817</v>
      </c>
    </row>
    <row r="98" spans="1:9" ht="25.5" customHeight="1">
      <c r="A98" s="47">
        <v>95</v>
      </c>
      <c r="B98" s="48" t="s">
        <v>215</v>
      </c>
      <c r="C98" s="48" t="s">
        <v>42</v>
      </c>
      <c r="D98" s="49" t="s">
        <v>80</v>
      </c>
      <c r="E98" s="48" t="s">
        <v>154</v>
      </c>
      <c r="F98" s="50">
        <v>0.030574768518518522</v>
      </c>
      <c r="G98" s="49" t="str">
        <f t="shared" si="11"/>
        <v>5.11/km</v>
      </c>
      <c r="H98" s="51">
        <f t="shared" si="12"/>
        <v>0.009248958333333335</v>
      </c>
      <c r="I98" s="52">
        <f t="shared" si="10"/>
        <v>0.009248958333333335</v>
      </c>
    </row>
    <row r="99" spans="1:9" ht="25.5" customHeight="1">
      <c r="A99" s="47">
        <v>96</v>
      </c>
      <c r="B99" s="48" t="s">
        <v>216</v>
      </c>
      <c r="C99" s="48" t="s">
        <v>41</v>
      </c>
      <c r="D99" s="49" t="s">
        <v>80</v>
      </c>
      <c r="E99" s="48" t="s">
        <v>106</v>
      </c>
      <c r="F99" s="50">
        <v>0.030680555555555555</v>
      </c>
      <c r="G99" s="49" t="str">
        <f t="shared" si="11"/>
        <v>5.12/km</v>
      </c>
      <c r="H99" s="51">
        <f t="shared" si="12"/>
        <v>0.009354745370370367</v>
      </c>
      <c r="I99" s="52">
        <f t="shared" si="10"/>
        <v>0.009354745370370367</v>
      </c>
    </row>
    <row r="100" spans="1:9" ht="25.5" customHeight="1">
      <c r="A100" s="47">
        <v>97</v>
      </c>
      <c r="B100" s="48" t="s">
        <v>217</v>
      </c>
      <c r="C100" s="48" t="s">
        <v>68</v>
      </c>
      <c r="D100" s="49" t="s">
        <v>200</v>
      </c>
      <c r="E100" s="48" t="s">
        <v>96</v>
      </c>
      <c r="F100" s="50">
        <v>0.03076886574074074</v>
      </c>
      <c r="G100" s="49" t="str">
        <f t="shared" si="11"/>
        <v>5.13/km</v>
      </c>
      <c r="H100" s="51">
        <f t="shared" si="12"/>
        <v>0.009443055555555552</v>
      </c>
      <c r="I100" s="52">
        <f aca="true" t="shared" si="13" ref="I100:I131">F100-INDEX($F$4:$F$486,MATCH(D100,$D$4:$D$486,0))</f>
        <v>0.0008484953703703675</v>
      </c>
    </row>
    <row r="101" spans="1:9" ht="25.5" customHeight="1">
      <c r="A101" s="47">
        <v>98</v>
      </c>
      <c r="B101" s="48" t="s">
        <v>218</v>
      </c>
      <c r="C101" s="48" t="s">
        <v>9</v>
      </c>
      <c r="D101" s="49" t="s">
        <v>89</v>
      </c>
      <c r="E101" s="48" t="s">
        <v>96</v>
      </c>
      <c r="F101" s="50">
        <v>0.03079386574074074</v>
      </c>
      <c r="G101" s="49" t="str">
        <f t="shared" si="11"/>
        <v>5.13/km</v>
      </c>
      <c r="H101" s="51">
        <f t="shared" si="12"/>
        <v>0.009468055555555552</v>
      </c>
      <c r="I101" s="52">
        <f t="shared" si="13"/>
        <v>0.008186805555555555</v>
      </c>
    </row>
    <row r="102" spans="1:9" ht="25.5" customHeight="1">
      <c r="A102" s="47">
        <v>99</v>
      </c>
      <c r="B102" s="48" t="s">
        <v>219</v>
      </c>
      <c r="C102" s="48" t="s">
        <v>50</v>
      </c>
      <c r="D102" s="49" t="s">
        <v>105</v>
      </c>
      <c r="E102" s="48" t="s">
        <v>106</v>
      </c>
      <c r="F102" s="50">
        <v>0.03082534722222222</v>
      </c>
      <c r="G102" s="49" t="str">
        <f t="shared" si="11"/>
        <v>5.13/km</v>
      </c>
      <c r="H102" s="51">
        <f t="shared" si="12"/>
        <v>0.009499537037037032</v>
      </c>
      <c r="I102" s="52">
        <f t="shared" si="13"/>
        <v>0.007038425925925924</v>
      </c>
    </row>
    <row r="103" spans="1:9" ht="25.5" customHeight="1">
      <c r="A103" s="47">
        <v>100</v>
      </c>
      <c r="B103" s="48" t="s">
        <v>220</v>
      </c>
      <c r="C103" s="48" t="s">
        <v>53</v>
      </c>
      <c r="D103" s="49" t="s">
        <v>115</v>
      </c>
      <c r="E103" s="48" t="s">
        <v>112</v>
      </c>
      <c r="F103" s="50">
        <v>0.030961574074074072</v>
      </c>
      <c r="G103" s="49" t="str">
        <f t="shared" si="11"/>
        <v>5.15/km</v>
      </c>
      <c r="H103" s="51">
        <f t="shared" si="12"/>
        <v>0.009635763888888885</v>
      </c>
      <c r="I103" s="52">
        <f t="shared" si="13"/>
        <v>0.006751041666666666</v>
      </c>
    </row>
    <row r="104" spans="1:9" ht="25.5" customHeight="1">
      <c r="A104" s="47">
        <v>101</v>
      </c>
      <c r="B104" s="48" t="s">
        <v>69</v>
      </c>
      <c r="C104" s="48" t="s">
        <v>31</v>
      </c>
      <c r="D104" s="49" t="s">
        <v>160</v>
      </c>
      <c r="E104" s="48" t="s">
        <v>112</v>
      </c>
      <c r="F104" s="50">
        <v>0.03098298611111111</v>
      </c>
      <c r="G104" s="49" t="str">
        <f t="shared" si="11"/>
        <v>5.15/km</v>
      </c>
      <c r="H104" s="51">
        <f t="shared" si="12"/>
        <v>0.009657175925925923</v>
      </c>
      <c r="I104" s="52">
        <f t="shared" si="13"/>
        <v>0.0038317129629629604</v>
      </c>
    </row>
    <row r="105" spans="1:9" ht="25.5" customHeight="1">
      <c r="A105" s="47">
        <v>102</v>
      </c>
      <c r="B105" s="48" t="s">
        <v>221</v>
      </c>
      <c r="C105" s="48" t="s">
        <v>25</v>
      </c>
      <c r="D105" s="49" t="s">
        <v>80</v>
      </c>
      <c r="E105" s="48" t="s">
        <v>93</v>
      </c>
      <c r="F105" s="50">
        <v>0.031023611111111113</v>
      </c>
      <c r="G105" s="49" t="str">
        <f t="shared" si="11"/>
        <v>5.15/km</v>
      </c>
      <c r="H105" s="51">
        <f t="shared" si="12"/>
        <v>0.009697800925925926</v>
      </c>
      <c r="I105" s="52">
        <f t="shared" si="13"/>
        <v>0.009697800925925926</v>
      </c>
    </row>
    <row r="106" spans="1:9" ht="25.5" customHeight="1">
      <c r="A106" s="47">
        <v>103</v>
      </c>
      <c r="B106" s="48" t="s">
        <v>222</v>
      </c>
      <c r="C106" s="48" t="s">
        <v>38</v>
      </c>
      <c r="D106" s="49" t="s">
        <v>105</v>
      </c>
      <c r="E106" s="48" t="s">
        <v>93</v>
      </c>
      <c r="F106" s="50">
        <v>0.031078472222222223</v>
      </c>
      <c r="G106" s="49" t="str">
        <f t="shared" si="11"/>
        <v>5.16/km</v>
      </c>
      <c r="H106" s="51">
        <f t="shared" si="12"/>
        <v>0.009752662037037035</v>
      </c>
      <c r="I106" s="52">
        <f t="shared" si="13"/>
        <v>0.007291550925925927</v>
      </c>
    </row>
    <row r="107" spans="1:9" ht="25.5" customHeight="1">
      <c r="A107" s="47">
        <v>104</v>
      </c>
      <c r="B107" s="48" t="s">
        <v>223</v>
      </c>
      <c r="C107" s="48" t="s">
        <v>41</v>
      </c>
      <c r="D107" s="49" t="s">
        <v>105</v>
      </c>
      <c r="E107" s="48" t="s">
        <v>137</v>
      </c>
      <c r="F107" s="50">
        <v>0.031191435185185187</v>
      </c>
      <c r="G107" s="49" t="str">
        <f t="shared" si="11"/>
        <v>5.17/km</v>
      </c>
      <c r="H107" s="51">
        <f t="shared" si="12"/>
        <v>0.009865625</v>
      </c>
      <c r="I107" s="52">
        <f t="shared" si="13"/>
        <v>0.007404513888888891</v>
      </c>
    </row>
    <row r="108" spans="1:9" ht="25.5" customHeight="1">
      <c r="A108" s="47">
        <v>105</v>
      </c>
      <c r="B108" s="48" t="s">
        <v>224</v>
      </c>
      <c r="C108" s="48" t="s">
        <v>225</v>
      </c>
      <c r="D108" s="49" t="s">
        <v>80</v>
      </c>
      <c r="E108" s="48" t="s">
        <v>150</v>
      </c>
      <c r="F108" s="50">
        <v>0.03139155092592593</v>
      </c>
      <c r="G108" s="49" t="str">
        <f t="shared" si="11"/>
        <v>5.19/km</v>
      </c>
      <c r="H108" s="51">
        <f t="shared" si="12"/>
        <v>0.010065740740740743</v>
      </c>
      <c r="I108" s="52">
        <f t="shared" si="13"/>
        <v>0.010065740740740743</v>
      </c>
    </row>
    <row r="109" spans="1:9" ht="25.5" customHeight="1">
      <c r="A109" s="47">
        <v>106</v>
      </c>
      <c r="B109" s="48" t="s">
        <v>226</v>
      </c>
      <c r="C109" s="48" t="s">
        <v>68</v>
      </c>
      <c r="D109" s="49" t="s">
        <v>145</v>
      </c>
      <c r="E109" s="48" t="s">
        <v>93</v>
      </c>
      <c r="F109" s="50">
        <v>0.03147766203703704</v>
      </c>
      <c r="G109" s="49" t="str">
        <f t="shared" si="11"/>
        <v>5.20/km</v>
      </c>
      <c r="H109" s="51">
        <f t="shared" si="12"/>
        <v>0.01015185185185185</v>
      </c>
      <c r="I109" s="52">
        <f t="shared" si="13"/>
        <v>0.005556018518518523</v>
      </c>
    </row>
    <row r="110" spans="1:9" ht="25.5" customHeight="1">
      <c r="A110" s="47">
        <v>107</v>
      </c>
      <c r="B110" s="48" t="s">
        <v>227</v>
      </c>
      <c r="C110" s="48" t="s">
        <v>41</v>
      </c>
      <c r="D110" s="49" t="s">
        <v>115</v>
      </c>
      <c r="E110" s="48" t="s">
        <v>93</v>
      </c>
      <c r="F110" s="50">
        <v>0.03155034722222222</v>
      </c>
      <c r="G110" s="49" t="str">
        <f t="shared" si="11"/>
        <v>5.21/km</v>
      </c>
      <c r="H110" s="51">
        <f t="shared" si="12"/>
        <v>0.010224537037037032</v>
      </c>
      <c r="I110" s="52">
        <f t="shared" si="13"/>
        <v>0.007339814814814813</v>
      </c>
    </row>
    <row r="111" spans="1:9" ht="25.5" customHeight="1">
      <c r="A111" s="47">
        <v>108</v>
      </c>
      <c r="B111" s="48" t="s">
        <v>47</v>
      </c>
      <c r="C111" s="48" t="s">
        <v>16</v>
      </c>
      <c r="D111" s="49" t="s">
        <v>89</v>
      </c>
      <c r="E111" s="48" t="s">
        <v>96</v>
      </c>
      <c r="F111" s="50">
        <v>0.03166724537037037</v>
      </c>
      <c r="G111" s="49" t="str">
        <f t="shared" si="11"/>
        <v>5.22/km</v>
      </c>
      <c r="H111" s="51">
        <f t="shared" si="12"/>
        <v>0.010341435185185183</v>
      </c>
      <c r="I111" s="52">
        <f t="shared" si="13"/>
        <v>0.009060185185185185</v>
      </c>
    </row>
    <row r="112" spans="1:9" ht="25.5" customHeight="1">
      <c r="A112" s="47">
        <v>109</v>
      </c>
      <c r="B112" s="48" t="s">
        <v>228</v>
      </c>
      <c r="C112" s="48" t="s">
        <v>41</v>
      </c>
      <c r="D112" s="49" t="s">
        <v>160</v>
      </c>
      <c r="E112" s="48" t="s">
        <v>176</v>
      </c>
      <c r="F112" s="50">
        <v>0.03178263888888889</v>
      </c>
      <c r="G112" s="49" t="str">
        <f t="shared" si="11"/>
        <v>5.23/km</v>
      </c>
      <c r="H112" s="51">
        <f t="shared" si="12"/>
        <v>0.0104568287037037</v>
      </c>
      <c r="I112" s="52">
        <f t="shared" si="13"/>
        <v>0.004631365740740738</v>
      </c>
    </row>
    <row r="113" spans="1:9" ht="25.5" customHeight="1">
      <c r="A113" s="47">
        <v>110</v>
      </c>
      <c r="B113" s="48" t="s">
        <v>61</v>
      </c>
      <c r="C113" s="48" t="s">
        <v>45</v>
      </c>
      <c r="D113" s="49" t="s">
        <v>95</v>
      </c>
      <c r="E113" s="48" t="s">
        <v>106</v>
      </c>
      <c r="F113" s="50">
        <v>0.03179097222222222</v>
      </c>
      <c r="G113" s="49" t="str">
        <f t="shared" si="11"/>
        <v>5.23/km</v>
      </c>
      <c r="H113" s="51">
        <f t="shared" si="12"/>
        <v>0.010465162037037033</v>
      </c>
      <c r="I113" s="52">
        <f t="shared" si="13"/>
        <v>0.008911805555555558</v>
      </c>
    </row>
    <row r="114" spans="1:9" ht="25.5" customHeight="1">
      <c r="A114" s="47">
        <v>111</v>
      </c>
      <c r="B114" s="48" t="s">
        <v>229</v>
      </c>
      <c r="C114" s="48" t="s">
        <v>38</v>
      </c>
      <c r="D114" s="49" t="s">
        <v>80</v>
      </c>
      <c r="E114" s="48" t="s">
        <v>96</v>
      </c>
      <c r="F114" s="50">
        <v>0.031839814814814814</v>
      </c>
      <c r="G114" s="49" t="str">
        <f t="shared" si="11"/>
        <v>5.24/km</v>
      </c>
      <c r="H114" s="51">
        <f t="shared" si="12"/>
        <v>0.010514004629629627</v>
      </c>
      <c r="I114" s="52">
        <f t="shared" si="13"/>
        <v>0.010514004629629627</v>
      </c>
    </row>
    <row r="115" spans="1:9" ht="25.5" customHeight="1">
      <c r="A115" s="47">
        <v>112</v>
      </c>
      <c r="B115" s="48" t="s">
        <v>230</v>
      </c>
      <c r="C115" s="48" t="s">
        <v>231</v>
      </c>
      <c r="D115" s="49" t="s">
        <v>160</v>
      </c>
      <c r="E115" s="48" t="s">
        <v>232</v>
      </c>
      <c r="F115" s="50">
        <v>0.031885300925925925</v>
      </c>
      <c r="G115" s="49" t="str">
        <f t="shared" si="11"/>
        <v>5.24/km</v>
      </c>
      <c r="H115" s="51">
        <f t="shared" si="12"/>
        <v>0.010559490740740737</v>
      </c>
      <c r="I115" s="52">
        <f t="shared" si="13"/>
        <v>0.0047340277777777745</v>
      </c>
    </row>
    <row r="116" spans="1:9" ht="25.5" customHeight="1">
      <c r="A116" s="47">
        <v>113</v>
      </c>
      <c r="B116" s="48" t="s">
        <v>233</v>
      </c>
      <c r="C116" s="48" t="s">
        <v>55</v>
      </c>
      <c r="D116" s="49" t="s">
        <v>83</v>
      </c>
      <c r="E116" s="48" t="s">
        <v>137</v>
      </c>
      <c r="F116" s="50">
        <v>0.03196435185185185</v>
      </c>
      <c r="G116" s="49" t="str">
        <f t="shared" si="11"/>
        <v>5.25/km</v>
      </c>
      <c r="H116" s="51">
        <f t="shared" si="12"/>
        <v>0.01063854166666666</v>
      </c>
      <c r="I116" s="52">
        <f t="shared" si="13"/>
        <v>0.010314583333333328</v>
      </c>
    </row>
    <row r="117" spans="1:9" ht="25.5" customHeight="1">
      <c r="A117" s="47">
        <v>114</v>
      </c>
      <c r="B117" s="48" t="s">
        <v>234</v>
      </c>
      <c r="C117" s="48" t="s">
        <v>59</v>
      </c>
      <c r="D117" s="49" t="s">
        <v>145</v>
      </c>
      <c r="E117" s="48" t="s">
        <v>106</v>
      </c>
      <c r="F117" s="50">
        <v>0.032075347222222224</v>
      </c>
      <c r="G117" s="49" t="str">
        <f t="shared" si="11"/>
        <v>5.26/km</v>
      </c>
      <c r="H117" s="51">
        <f t="shared" si="12"/>
        <v>0.010749537037037037</v>
      </c>
      <c r="I117" s="52">
        <f t="shared" si="13"/>
        <v>0.00615370370370371</v>
      </c>
    </row>
    <row r="118" spans="1:9" ht="25.5" customHeight="1">
      <c r="A118" s="47">
        <v>115</v>
      </c>
      <c r="B118" s="48" t="s">
        <v>235</v>
      </c>
      <c r="C118" s="48" t="s">
        <v>29</v>
      </c>
      <c r="D118" s="49" t="s">
        <v>80</v>
      </c>
      <c r="E118" s="48" t="s">
        <v>148</v>
      </c>
      <c r="F118" s="50">
        <v>0.032103819444444445</v>
      </c>
      <c r="G118" s="49" t="str">
        <f t="shared" si="11"/>
        <v>5.26/km</v>
      </c>
      <c r="H118" s="51">
        <f t="shared" si="12"/>
        <v>0.010778009259259258</v>
      </c>
      <c r="I118" s="52">
        <f t="shared" si="13"/>
        <v>0.010778009259259258</v>
      </c>
    </row>
    <row r="119" spans="1:9" ht="25.5" customHeight="1">
      <c r="A119" s="47">
        <v>116</v>
      </c>
      <c r="B119" s="48" t="s">
        <v>236</v>
      </c>
      <c r="C119" s="48" t="s">
        <v>51</v>
      </c>
      <c r="D119" s="49" t="s">
        <v>95</v>
      </c>
      <c r="E119" s="48" t="s">
        <v>148</v>
      </c>
      <c r="F119" s="50">
        <v>0.03210474537037037</v>
      </c>
      <c r="G119" s="49" t="str">
        <f t="shared" si="11"/>
        <v>5.26/km</v>
      </c>
      <c r="H119" s="51">
        <f t="shared" si="12"/>
        <v>0.010778935185185183</v>
      </c>
      <c r="I119" s="52">
        <f t="shared" si="13"/>
        <v>0.009225578703703708</v>
      </c>
    </row>
    <row r="120" spans="1:9" ht="25.5" customHeight="1">
      <c r="A120" s="47">
        <v>117</v>
      </c>
      <c r="B120" s="48" t="s">
        <v>237</v>
      </c>
      <c r="C120" s="48" t="s">
        <v>57</v>
      </c>
      <c r="D120" s="49" t="s">
        <v>89</v>
      </c>
      <c r="E120" s="48" t="s">
        <v>96</v>
      </c>
      <c r="F120" s="50">
        <v>0.0321462962962963</v>
      </c>
      <c r="G120" s="49" t="str">
        <f t="shared" si="11"/>
        <v>5.27/km</v>
      </c>
      <c r="H120" s="51">
        <f t="shared" si="12"/>
        <v>0.01082048611111111</v>
      </c>
      <c r="I120" s="52">
        <f t="shared" si="13"/>
        <v>0.009539236111111113</v>
      </c>
    </row>
    <row r="121" spans="1:9" ht="25.5" customHeight="1">
      <c r="A121" s="47">
        <v>118</v>
      </c>
      <c r="B121" s="48" t="s">
        <v>238</v>
      </c>
      <c r="C121" s="48" t="s">
        <v>239</v>
      </c>
      <c r="D121" s="49" t="s">
        <v>145</v>
      </c>
      <c r="E121" s="48" t="s">
        <v>96</v>
      </c>
      <c r="F121" s="50">
        <v>0.032274189814814815</v>
      </c>
      <c r="G121" s="49" t="str">
        <f t="shared" si="11"/>
        <v>5.28/km</v>
      </c>
      <c r="H121" s="51">
        <f t="shared" si="12"/>
        <v>0.010948379629629627</v>
      </c>
      <c r="I121" s="52">
        <f t="shared" si="13"/>
        <v>0.006352546296296301</v>
      </c>
    </row>
    <row r="122" spans="1:9" ht="25.5" customHeight="1">
      <c r="A122" s="47">
        <v>119</v>
      </c>
      <c r="B122" s="48" t="s">
        <v>240</v>
      </c>
      <c r="C122" s="48" t="s">
        <v>241</v>
      </c>
      <c r="D122" s="49" t="s">
        <v>95</v>
      </c>
      <c r="E122" s="48" t="s">
        <v>96</v>
      </c>
      <c r="F122" s="50">
        <v>0.03236539351851852</v>
      </c>
      <c r="G122" s="49" t="str">
        <f t="shared" si="11"/>
        <v>5.29/km</v>
      </c>
      <c r="H122" s="51">
        <f t="shared" si="12"/>
        <v>0.011039583333333332</v>
      </c>
      <c r="I122" s="52">
        <f t="shared" si="13"/>
        <v>0.009486226851851857</v>
      </c>
    </row>
    <row r="123" spans="1:9" ht="25.5" customHeight="1">
      <c r="A123" s="47">
        <v>120</v>
      </c>
      <c r="B123" s="48" t="s">
        <v>210</v>
      </c>
      <c r="C123" s="48" t="s">
        <v>242</v>
      </c>
      <c r="D123" s="49" t="s">
        <v>115</v>
      </c>
      <c r="E123" s="48" t="s">
        <v>106</v>
      </c>
      <c r="F123" s="50">
        <v>0.032490856481481485</v>
      </c>
      <c r="G123" s="49" t="str">
        <f t="shared" si="11"/>
        <v>5.30/km</v>
      </c>
      <c r="H123" s="51">
        <f t="shared" si="12"/>
        <v>0.011165046296296298</v>
      </c>
      <c r="I123" s="52">
        <f t="shared" si="13"/>
        <v>0.008280324074074079</v>
      </c>
    </row>
    <row r="124" spans="1:9" ht="25.5" customHeight="1">
      <c r="A124" s="47">
        <v>121</v>
      </c>
      <c r="B124" s="48" t="s">
        <v>243</v>
      </c>
      <c r="C124" s="48" t="s">
        <v>23</v>
      </c>
      <c r="D124" s="49" t="s">
        <v>196</v>
      </c>
      <c r="E124" s="48" t="s">
        <v>244</v>
      </c>
      <c r="F124" s="50">
        <v>0.032615046296296295</v>
      </c>
      <c r="G124" s="49" t="str">
        <f t="shared" si="11"/>
        <v>5.32/km</v>
      </c>
      <c r="H124" s="51">
        <f t="shared" si="12"/>
        <v>0.011289236111111108</v>
      </c>
      <c r="I124" s="52">
        <f t="shared" si="13"/>
        <v>0.0027468749999999993</v>
      </c>
    </row>
    <row r="125" spans="1:9" ht="25.5" customHeight="1">
      <c r="A125" s="47">
        <v>122</v>
      </c>
      <c r="B125" s="48" t="s">
        <v>245</v>
      </c>
      <c r="C125" s="48" t="s">
        <v>246</v>
      </c>
      <c r="D125" s="49" t="s">
        <v>205</v>
      </c>
      <c r="E125" s="48" t="s">
        <v>106</v>
      </c>
      <c r="F125" s="50">
        <v>0.0326880787037037</v>
      </c>
      <c r="G125" s="49" t="str">
        <f t="shared" si="11"/>
        <v>5.32/km</v>
      </c>
      <c r="H125" s="51">
        <f t="shared" si="12"/>
        <v>0.011362268518518515</v>
      </c>
      <c r="I125" s="52">
        <f t="shared" si="13"/>
        <v>0.002697800925925923</v>
      </c>
    </row>
    <row r="126" spans="1:9" ht="25.5" customHeight="1">
      <c r="A126" s="47">
        <v>123</v>
      </c>
      <c r="B126" s="48" t="s">
        <v>247</v>
      </c>
      <c r="C126" s="48" t="s">
        <v>26</v>
      </c>
      <c r="D126" s="49" t="s">
        <v>89</v>
      </c>
      <c r="E126" s="48" t="s">
        <v>150</v>
      </c>
      <c r="F126" s="50">
        <v>0.03276377314814815</v>
      </c>
      <c r="G126" s="49" t="str">
        <f t="shared" si="11"/>
        <v>5.33/km</v>
      </c>
      <c r="H126" s="51">
        <f t="shared" si="12"/>
        <v>0.011437962962962962</v>
      </c>
      <c r="I126" s="52">
        <f t="shared" si="13"/>
        <v>0.010156712962962965</v>
      </c>
    </row>
    <row r="127" spans="1:9" ht="25.5" customHeight="1">
      <c r="A127" s="47">
        <v>124</v>
      </c>
      <c r="B127" s="48" t="s">
        <v>248</v>
      </c>
      <c r="C127" s="48" t="s">
        <v>249</v>
      </c>
      <c r="D127" s="49" t="s">
        <v>89</v>
      </c>
      <c r="E127" s="48" t="s">
        <v>150</v>
      </c>
      <c r="F127" s="50">
        <v>0.032782291666666664</v>
      </c>
      <c r="G127" s="49" t="str">
        <f t="shared" si="11"/>
        <v>5.33/km</v>
      </c>
      <c r="H127" s="51">
        <f t="shared" si="12"/>
        <v>0.011456481481481477</v>
      </c>
      <c r="I127" s="52">
        <f t="shared" si="13"/>
        <v>0.01017523148148148</v>
      </c>
    </row>
    <row r="128" spans="1:9" ht="25.5" customHeight="1">
      <c r="A128" s="47">
        <v>125</v>
      </c>
      <c r="B128" s="48" t="s">
        <v>250</v>
      </c>
      <c r="C128" s="48" t="s">
        <v>48</v>
      </c>
      <c r="D128" s="49" t="s">
        <v>95</v>
      </c>
      <c r="E128" s="48" t="s">
        <v>93</v>
      </c>
      <c r="F128" s="50">
        <v>0.03285081018518519</v>
      </c>
      <c r="G128" s="49" t="str">
        <f t="shared" si="11"/>
        <v>5.34/km</v>
      </c>
      <c r="H128" s="51">
        <f t="shared" si="12"/>
        <v>0.011525</v>
      </c>
      <c r="I128" s="52">
        <f t="shared" si="13"/>
        <v>0.009971643518518526</v>
      </c>
    </row>
    <row r="129" spans="1:9" ht="25.5" customHeight="1">
      <c r="A129" s="47">
        <v>126</v>
      </c>
      <c r="B129" s="48" t="s">
        <v>251</v>
      </c>
      <c r="C129" s="48" t="s">
        <v>252</v>
      </c>
      <c r="D129" s="49" t="s">
        <v>95</v>
      </c>
      <c r="E129" s="48" t="s">
        <v>176</v>
      </c>
      <c r="F129" s="50">
        <v>0.033221875000000005</v>
      </c>
      <c r="G129" s="49" t="str">
        <f t="shared" si="11"/>
        <v>5.38/km</v>
      </c>
      <c r="H129" s="51">
        <f t="shared" si="12"/>
        <v>0.011896064814814818</v>
      </c>
      <c r="I129" s="52">
        <f t="shared" si="13"/>
        <v>0.010342708333333343</v>
      </c>
    </row>
    <row r="130" spans="1:9" ht="25.5" customHeight="1">
      <c r="A130" s="47">
        <v>127</v>
      </c>
      <c r="B130" s="48" t="s">
        <v>253</v>
      </c>
      <c r="C130" s="48" t="s">
        <v>213</v>
      </c>
      <c r="D130" s="49" t="s">
        <v>196</v>
      </c>
      <c r="E130" s="48" t="s">
        <v>112</v>
      </c>
      <c r="F130" s="50">
        <v>0.033371296296296295</v>
      </c>
      <c r="G130" s="49" t="str">
        <f t="shared" si="11"/>
        <v>5.39/km</v>
      </c>
      <c r="H130" s="51">
        <f t="shared" si="12"/>
        <v>0.012045486111111108</v>
      </c>
      <c r="I130" s="52">
        <f t="shared" si="13"/>
        <v>0.0035031249999999993</v>
      </c>
    </row>
    <row r="131" spans="1:9" ht="25.5" customHeight="1">
      <c r="A131" s="47">
        <v>128</v>
      </c>
      <c r="B131" s="48" t="s">
        <v>254</v>
      </c>
      <c r="C131" s="48" t="s">
        <v>22</v>
      </c>
      <c r="D131" s="49" t="s">
        <v>80</v>
      </c>
      <c r="E131" s="48" t="s">
        <v>96</v>
      </c>
      <c r="F131" s="50">
        <v>0.033474305555555556</v>
      </c>
      <c r="G131" s="49" t="str">
        <f t="shared" si="11"/>
        <v>5.40/km</v>
      </c>
      <c r="H131" s="51">
        <f t="shared" si="12"/>
        <v>0.012148495370370369</v>
      </c>
      <c r="I131" s="52">
        <f t="shared" si="13"/>
        <v>0.012148495370370369</v>
      </c>
    </row>
    <row r="132" spans="1:9" ht="25.5" customHeight="1">
      <c r="A132" s="47">
        <v>129</v>
      </c>
      <c r="B132" s="48" t="s">
        <v>255</v>
      </c>
      <c r="C132" s="48" t="s">
        <v>40</v>
      </c>
      <c r="D132" s="49" t="s">
        <v>89</v>
      </c>
      <c r="E132" s="48" t="s">
        <v>90</v>
      </c>
      <c r="F132" s="50">
        <v>0.033560069444444444</v>
      </c>
      <c r="G132" s="49" t="str">
        <f t="shared" si="11"/>
        <v>5.41/km</v>
      </c>
      <c r="H132" s="51">
        <f t="shared" si="12"/>
        <v>0.012234259259259257</v>
      </c>
      <c r="I132" s="52">
        <f aca="true" t="shared" si="14" ref="I132:I156">F132-INDEX($F$4:$F$486,MATCH(D132,$D$4:$D$486,0))</f>
        <v>0.01095300925925926</v>
      </c>
    </row>
    <row r="133" spans="1:9" ht="25.5" customHeight="1">
      <c r="A133" s="47">
        <v>130</v>
      </c>
      <c r="B133" s="48" t="s">
        <v>256</v>
      </c>
      <c r="C133" s="48" t="s">
        <v>257</v>
      </c>
      <c r="D133" s="49" t="s">
        <v>105</v>
      </c>
      <c r="E133" s="48" t="s">
        <v>90</v>
      </c>
      <c r="F133" s="50">
        <v>0.033560069444444444</v>
      </c>
      <c r="G133" s="49" t="str">
        <f t="shared" si="11"/>
        <v>5.41/km</v>
      </c>
      <c r="H133" s="51">
        <f t="shared" si="12"/>
        <v>0.012234259259259257</v>
      </c>
      <c r="I133" s="52">
        <f t="shared" si="14"/>
        <v>0.009773148148148149</v>
      </c>
    </row>
    <row r="134" spans="1:9" ht="25.5" customHeight="1">
      <c r="A134" s="47">
        <v>131</v>
      </c>
      <c r="B134" s="48" t="s">
        <v>258</v>
      </c>
      <c r="C134" s="48" t="s">
        <v>28</v>
      </c>
      <c r="D134" s="49" t="s">
        <v>89</v>
      </c>
      <c r="E134" s="48" t="s">
        <v>90</v>
      </c>
      <c r="F134" s="50">
        <v>0.033571412037037035</v>
      </c>
      <c r="G134" s="49" t="str">
        <f t="shared" si="11"/>
        <v>5.41/km</v>
      </c>
      <c r="H134" s="51">
        <f t="shared" si="12"/>
        <v>0.012245601851851848</v>
      </c>
      <c r="I134" s="52">
        <f t="shared" si="14"/>
        <v>0.01096435185185185</v>
      </c>
    </row>
    <row r="135" spans="1:9" ht="25.5" customHeight="1">
      <c r="A135" s="47">
        <v>132</v>
      </c>
      <c r="B135" s="48" t="s">
        <v>259</v>
      </c>
      <c r="C135" s="48" t="s">
        <v>16</v>
      </c>
      <c r="D135" s="49" t="s">
        <v>83</v>
      </c>
      <c r="E135" s="48" t="s">
        <v>93</v>
      </c>
      <c r="F135" s="50">
        <v>0.03359907407407407</v>
      </c>
      <c r="G135" s="49" t="str">
        <f t="shared" si="11"/>
        <v>5.42/km</v>
      </c>
      <c r="H135" s="51">
        <f t="shared" si="12"/>
        <v>0.012273263888888886</v>
      </c>
      <c r="I135" s="52">
        <f t="shared" si="14"/>
        <v>0.011949305555555553</v>
      </c>
    </row>
    <row r="136" spans="1:9" ht="25.5" customHeight="1">
      <c r="A136" s="47">
        <v>133</v>
      </c>
      <c r="B136" s="48" t="s">
        <v>260</v>
      </c>
      <c r="C136" s="48" t="s">
        <v>261</v>
      </c>
      <c r="D136" s="49" t="s">
        <v>80</v>
      </c>
      <c r="E136" s="48" t="s">
        <v>93</v>
      </c>
      <c r="F136" s="50">
        <v>0.0337693287037037</v>
      </c>
      <c r="G136" s="49" t="str">
        <f t="shared" si="11"/>
        <v>5.43/km</v>
      </c>
      <c r="H136" s="51">
        <f t="shared" si="12"/>
        <v>0.012443518518518513</v>
      </c>
      <c r="I136" s="52">
        <f t="shared" si="14"/>
        <v>0.012443518518518513</v>
      </c>
    </row>
    <row r="137" spans="1:9" ht="25.5" customHeight="1">
      <c r="A137" s="47">
        <v>134</v>
      </c>
      <c r="B137" s="48" t="s">
        <v>262</v>
      </c>
      <c r="C137" s="48" t="s">
        <v>22</v>
      </c>
      <c r="D137" s="49" t="s">
        <v>105</v>
      </c>
      <c r="E137" s="48" t="s">
        <v>106</v>
      </c>
      <c r="F137" s="50">
        <v>0.03389212962962963</v>
      </c>
      <c r="G137" s="49" t="str">
        <f t="shared" si="11"/>
        <v>5.44/km</v>
      </c>
      <c r="H137" s="51">
        <f t="shared" si="12"/>
        <v>0.012566319444444446</v>
      </c>
      <c r="I137" s="52">
        <f t="shared" si="14"/>
        <v>0.010105208333333338</v>
      </c>
    </row>
    <row r="138" spans="1:9" ht="25.5" customHeight="1">
      <c r="A138" s="47">
        <v>135</v>
      </c>
      <c r="B138" s="48" t="s">
        <v>263</v>
      </c>
      <c r="C138" s="48" t="s">
        <v>77</v>
      </c>
      <c r="D138" s="49" t="s">
        <v>264</v>
      </c>
      <c r="E138" s="48" t="s">
        <v>90</v>
      </c>
      <c r="F138" s="50">
        <v>0.03394467592592593</v>
      </c>
      <c r="G138" s="49" t="str">
        <f t="shared" si="11"/>
        <v>5.45/km</v>
      </c>
      <c r="H138" s="51">
        <f t="shared" si="12"/>
        <v>0.01261886574074074</v>
      </c>
      <c r="I138" s="52">
        <f t="shared" si="14"/>
        <v>0</v>
      </c>
    </row>
    <row r="139" spans="1:9" ht="25.5" customHeight="1">
      <c r="A139" s="47">
        <v>136</v>
      </c>
      <c r="B139" s="48" t="s">
        <v>265</v>
      </c>
      <c r="C139" s="48" t="s">
        <v>266</v>
      </c>
      <c r="D139" s="49" t="s">
        <v>160</v>
      </c>
      <c r="E139" s="48" t="s">
        <v>189</v>
      </c>
      <c r="F139" s="50">
        <v>0.03410659722222222</v>
      </c>
      <c r="G139" s="49" t="str">
        <f t="shared" si="11"/>
        <v>5.47/km</v>
      </c>
      <c r="H139" s="51">
        <f t="shared" si="12"/>
        <v>0.012780787037037035</v>
      </c>
      <c r="I139" s="52">
        <f t="shared" si="14"/>
        <v>0.006955324074074072</v>
      </c>
    </row>
    <row r="140" spans="1:9" ht="25.5" customHeight="1">
      <c r="A140" s="47">
        <v>137</v>
      </c>
      <c r="B140" s="48" t="s">
        <v>74</v>
      </c>
      <c r="C140" s="48" t="s">
        <v>267</v>
      </c>
      <c r="D140" s="49" t="s">
        <v>268</v>
      </c>
      <c r="E140" s="48" t="s">
        <v>96</v>
      </c>
      <c r="F140" s="50">
        <v>0.03466273148148148</v>
      </c>
      <c r="G140" s="49" t="str">
        <f t="shared" si="11"/>
        <v>5.52/km</v>
      </c>
      <c r="H140" s="51">
        <f t="shared" si="12"/>
        <v>0.013336921296296295</v>
      </c>
      <c r="I140" s="52">
        <f t="shared" si="14"/>
        <v>0</v>
      </c>
    </row>
    <row r="141" spans="1:9" ht="25.5" customHeight="1">
      <c r="A141" s="47">
        <v>138</v>
      </c>
      <c r="B141" s="48" t="s">
        <v>269</v>
      </c>
      <c r="C141" s="48" t="s">
        <v>48</v>
      </c>
      <c r="D141" s="49" t="s">
        <v>80</v>
      </c>
      <c r="E141" s="48" t="s">
        <v>96</v>
      </c>
      <c r="F141" s="50">
        <v>0.034664699074074073</v>
      </c>
      <c r="G141" s="49" t="str">
        <f aca="true" t="shared" si="15" ref="G141:G156">TEXT(INT((HOUR(F141)*3600+MINUTE(F141)*60+SECOND(F141))/$I$2/60),"0")&amp;"."&amp;TEXT(MOD((HOUR(F141)*3600+MINUTE(F141)*60+SECOND(F141))/$I$2,60),"00")&amp;"/km"</f>
        <v>5.52/km</v>
      </c>
      <c r="H141" s="51">
        <f aca="true" t="shared" si="16" ref="H141:H156">F141-$F$4</f>
        <v>0.013338888888888886</v>
      </c>
      <c r="I141" s="52">
        <f t="shared" si="14"/>
        <v>0.013338888888888886</v>
      </c>
    </row>
    <row r="142" spans="1:9" ht="25.5" customHeight="1">
      <c r="A142" s="47">
        <v>139</v>
      </c>
      <c r="B142" s="48" t="s">
        <v>270</v>
      </c>
      <c r="C142" s="48" t="s">
        <v>271</v>
      </c>
      <c r="D142" s="49" t="s">
        <v>80</v>
      </c>
      <c r="E142" s="48" t="s">
        <v>158</v>
      </c>
      <c r="F142" s="50">
        <v>0.0349625</v>
      </c>
      <c r="G142" s="49" t="str">
        <f t="shared" si="15"/>
        <v>5.55/km</v>
      </c>
      <c r="H142" s="51">
        <f t="shared" si="16"/>
        <v>0.013636689814814813</v>
      </c>
      <c r="I142" s="52">
        <f t="shared" si="14"/>
        <v>0.013636689814814813</v>
      </c>
    </row>
    <row r="143" spans="1:9" ht="25.5" customHeight="1">
      <c r="A143" s="47">
        <v>140</v>
      </c>
      <c r="B143" s="48" t="s">
        <v>272</v>
      </c>
      <c r="C143" s="48" t="s">
        <v>14</v>
      </c>
      <c r="D143" s="49" t="s">
        <v>115</v>
      </c>
      <c r="E143" s="48" t="s">
        <v>167</v>
      </c>
      <c r="F143" s="50">
        <v>0.03505972222222222</v>
      </c>
      <c r="G143" s="49" t="str">
        <f t="shared" si="15"/>
        <v>5.56/km</v>
      </c>
      <c r="H143" s="51">
        <f t="shared" si="16"/>
        <v>0.013733912037037034</v>
      </c>
      <c r="I143" s="52">
        <f t="shared" si="14"/>
        <v>0.010849189814814815</v>
      </c>
    </row>
    <row r="144" spans="1:9" ht="25.5" customHeight="1">
      <c r="A144" s="47">
        <v>141</v>
      </c>
      <c r="B144" s="48" t="s">
        <v>273</v>
      </c>
      <c r="C144" s="48" t="s">
        <v>274</v>
      </c>
      <c r="D144" s="49" t="s">
        <v>268</v>
      </c>
      <c r="E144" s="48" t="s">
        <v>112</v>
      </c>
      <c r="F144" s="50">
        <v>0.03556168981481481</v>
      </c>
      <c r="G144" s="49" t="str">
        <f t="shared" si="15"/>
        <v>6.02/km</v>
      </c>
      <c r="H144" s="51">
        <f t="shared" si="16"/>
        <v>0.014235879629629626</v>
      </c>
      <c r="I144" s="52">
        <f t="shared" si="14"/>
        <v>0.0008989583333333315</v>
      </c>
    </row>
    <row r="145" spans="1:9" ht="25.5" customHeight="1">
      <c r="A145" s="47">
        <v>142</v>
      </c>
      <c r="B145" s="48" t="s">
        <v>275</v>
      </c>
      <c r="C145" s="48" t="s">
        <v>261</v>
      </c>
      <c r="D145" s="49" t="s">
        <v>276</v>
      </c>
      <c r="E145" s="48" t="s">
        <v>167</v>
      </c>
      <c r="F145" s="50">
        <v>0.03598900462962963</v>
      </c>
      <c r="G145" s="49" t="str">
        <f t="shared" si="15"/>
        <v>6.06/km</v>
      </c>
      <c r="H145" s="51">
        <f t="shared" si="16"/>
        <v>0.014663194444444444</v>
      </c>
      <c r="I145" s="52">
        <f t="shared" si="14"/>
        <v>0</v>
      </c>
    </row>
    <row r="146" spans="1:9" ht="25.5" customHeight="1">
      <c r="A146" s="47">
        <v>143</v>
      </c>
      <c r="B146" s="48" t="s">
        <v>277</v>
      </c>
      <c r="C146" s="48" t="s">
        <v>278</v>
      </c>
      <c r="D146" s="49" t="s">
        <v>268</v>
      </c>
      <c r="E146" s="48" t="s">
        <v>93</v>
      </c>
      <c r="F146" s="50">
        <v>0.036201967592592595</v>
      </c>
      <c r="G146" s="49" t="str">
        <f t="shared" si="15"/>
        <v>6.08/km</v>
      </c>
      <c r="H146" s="51">
        <f t="shared" si="16"/>
        <v>0.014876157407407407</v>
      </c>
      <c r="I146" s="52">
        <f t="shared" si="14"/>
        <v>0.0015392361111111127</v>
      </c>
    </row>
    <row r="147" spans="1:9" ht="25.5" customHeight="1">
      <c r="A147" s="47">
        <v>144</v>
      </c>
      <c r="B147" s="48" t="s">
        <v>217</v>
      </c>
      <c r="C147" s="48" t="s">
        <v>279</v>
      </c>
      <c r="D147" s="49" t="s">
        <v>268</v>
      </c>
      <c r="E147" s="48" t="s">
        <v>96</v>
      </c>
      <c r="F147" s="50">
        <v>0.03704259259259259</v>
      </c>
      <c r="G147" s="49" t="str">
        <f t="shared" si="15"/>
        <v>6.16/km</v>
      </c>
      <c r="H147" s="51">
        <f t="shared" si="16"/>
        <v>0.015716782407407405</v>
      </c>
      <c r="I147" s="52">
        <f t="shared" si="14"/>
        <v>0.0023798611111111104</v>
      </c>
    </row>
    <row r="148" spans="1:9" ht="25.5" customHeight="1">
      <c r="A148" s="47">
        <v>145</v>
      </c>
      <c r="B148" s="48" t="s">
        <v>165</v>
      </c>
      <c r="C148" s="48" t="s">
        <v>11</v>
      </c>
      <c r="D148" s="49" t="s">
        <v>160</v>
      </c>
      <c r="E148" s="48" t="s">
        <v>167</v>
      </c>
      <c r="F148" s="50">
        <v>0.037054629629629625</v>
      </c>
      <c r="G148" s="49" t="str">
        <f t="shared" si="15"/>
        <v>6.17/km</v>
      </c>
      <c r="H148" s="51">
        <f t="shared" si="16"/>
        <v>0.015728819444444438</v>
      </c>
      <c r="I148" s="52">
        <f t="shared" si="14"/>
        <v>0.009903356481481475</v>
      </c>
    </row>
    <row r="149" spans="1:9" ht="25.5" customHeight="1">
      <c r="A149" s="47">
        <v>146</v>
      </c>
      <c r="B149" s="48" t="s">
        <v>280</v>
      </c>
      <c r="C149" s="48" t="s">
        <v>281</v>
      </c>
      <c r="D149" s="49" t="s">
        <v>276</v>
      </c>
      <c r="E149" s="48" t="s">
        <v>86</v>
      </c>
      <c r="F149" s="50">
        <v>0.037848842592592594</v>
      </c>
      <c r="G149" s="49" t="str">
        <f t="shared" si="15"/>
        <v>6.25/km</v>
      </c>
      <c r="H149" s="51">
        <f t="shared" si="16"/>
        <v>0.016523032407407406</v>
      </c>
      <c r="I149" s="52">
        <f t="shared" si="14"/>
        <v>0.0018598379629629624</v>
      </c>
    </row>
    <row r="150" spans="1:9" ht="25.5" customHeight="1">
      <c r="A150" s="47">
        <v>147</v>
      </c>
      <c r="B150" s="48" t="s">
        <v>282</v>
      </c>
      <c r="C150" s="48" t="s">
        <v>283</v>
      </c>
      <c r="D150" s="49" t="s">
        <v>89</v>
      </c>
      <c r="E150" s="48" t="s">
        <v>284</v>
      </c>
      <c r="F150" s="50">
        <v>0.03820451388888889</v>
      </c>
      <c r="G150" s="49" t="str">
        <f t="shared" si="15"/>
        <v>6.28/km</v>
      </c>
      <c r="H150" s="51">
        <f t="shared" si="16"/>
        <v>0.0168787037037037</v>
      </c>
      <c r="I150" s="52">
        <f t="shared" si="14"/>
        <v>0.015597453703703704</v>
      </c>
    </row>
    <row r="151" spans="1:9" ht="25.5" customHeight="1">
      <c r="A151" s="47">
        <v>148</v>
      </c>
      <c r="B151" s="48" t="s">
        <v>285</v>
      </c>
      <c r="C151" s="48" t="s">
        <v>12</v>
      </c>
      <c r="D151" s="49" t="s">
        <v>95</v>
      </c>
      <c r="E151" s="48" t="s">
        <v>189</v>
      </c>
      <c r="F151" s="50">
        <v>0.038206134259259256</v>
      </c>
      <c r="G151" s="49" t="str">
        <f t="shared" si="15"/>
        <v>6.28/km</v>
      </c>
      <c r="H151" s="51">
        <f t="shared" si="16"/>
        <v>0.01688032407407407</v>
      </c>
      <c r="I151" s="52">
        <f t="shared" si="14"/>
        <v>0.015326967592592593</v>
      </c>
    </row>
    <row r="152" spans="1:9" ht="25.5" customHeight="1">
      <c r="A152" s="47">
        <v>149</v>
      </c>
      <c r="B152" s="48" t="s">
        <v>286</v>
      </c>
      <c r="C152" s="48" t="s">
        <v>287</v>
      </c>
      <c r="D152" s="49" t="s">
        <v>89</v>
      </c>
      <c r="E152" s="48" t="s">
        <v>96</v>
      </c>
      <c r="F152" s="50">
        <v>0.03864398148148148</v>
      </c>
      <c r="G152" s="49" t="str">
        <f t="shared" si="15"/>
        <v>6.33/km</v>
      </c>
      <c r="H152" s="51">
        <f t="shared" si="16"/>
        <v>0.017318171296296293</v>
      </c>
      <c r="I152" s="52">
        <f t="shared" si="14"/>
        <v>0.016036921296296296</v>
      </c>
    </row>
    <row r="153" spans="1:9" ht="25.5" customHeight="1">
      <c r="A153" s="47">
        <v>150</v>
      </c>
      <c r="B153" s="48" t="s">
        <v>288</v>
      </c>
      <c r="C153" s="48" t="s">
        <v>22</v>
      </c>
      <c r="D153" s="49" t="s">
        <v>276</v>
      </c>
      <c r="E153" s="48" t="s">
        <v>289</v>
      </c>
      <c r="F153" s="50">
        <v>0.038818518518518516</v>
      </c>
      <c r="G153" s="49" t="str">
        <f t="shared" si="15"/>
        <v>6.35/km</v>
      </c>
      <c r="H153" s="51">
        <f t="shared" si="16"/>
        <v>0.01749270833333333</v>
      </c>
      <c r="I153" s="52">
        <f t="shared" si="14"/>
        <v>0.002829513888888885</v>
      </c>
    </row>
    <row r="154" spans="1:9" ht="25.5" customHeight="1">
      <c r="A154" s="47">
        <v>151</v>
      </c>
      <c r="B154" s="48" t="s">
        <v>290</v>
      </c>
      <c r="C154" s="48" t="s">
        <v>9</v>
      </c>
      <c r="D154" s="49" t="s">
        <v>95</v>
      </c>
      <c r="E154" s="48" t="s">
        <v>106</v>
      </c>
      <c r="F154" s="50">
        <v>0.03937708333333333</v>
      </c>
      <c r="G154" s="49" t="str">
        <f t="shared" si="15"/>
        <v>6.40/km</v>
      </c>
      <c r="H154" s="51">
        <f t="shared" si="16"/>
        <v>0.018051273148148146</v>
      </c>
      <c r="I154" s="52">
        <f t="shared" si="14"/>
        <v>0.01649791666666667</v>
      </c>
    </row>
    <row r="155" spans="1:9" ht="25.5" customHeight="1">
      <c r="A155" s="47">
        <v>152</v>
      </c>
      <c r="B155" s="48" t="s">
        <v>291</v>
      </c>
      <c r="C155" s="48" t="s">
        <v>170</v>
      </c>
      <c r="D155" s="49" t="s">
        <v>80</v>
      </c>
      <c r="E155" s="48" t="s">
        <v>96</v>
      </c>
      <c r="F155" s="50">
        <v>0.04011354166666667</v>
      </c>
      <c r="G155" s="49" t="str">
        <f t="shared" si="15"/>
        <v>6.48/km</v>
      </c>
      <c r="H155" s="51">
        <f t="shared" si="16"/>
        <v>0.01878773148148148</v>
      </c>
      <c r="I155" s="52">
        <f t="shared" si="14"/>
        <v>0.01878773148148148</v>
      </c>
    </row>
    <row r="156" spans="1:9" ht="25.5" customHeight="1">
      <c r="A156" s="53">
        <v>153</v>
      </c>
      <c r="B156" s="54" t="s">
        <v>292</v>
      </c>
      <c r="C156" s="54" t="s">
        <v>293</v>
      </c>
      <c r="D156" s="55" t="s">
        <v>196</v>
      </c>
      <c r="E156" s="54" t="s">
        <v>93</v>
      </c>
      <c r="F156" s="56" t="s">
        <v>294</v>
      </c>
      <c r="G156" s="55" t="str">
        <f t="shared" si="15"/>
        <v>7.17/km</v>
      </c>
      <c r="H156" s="57">
        <f t="shared" si="16"/>
        <v>0.021647569444444445</v>
      </c>
      <c r="I156" s="58">
        <f t="shared" si="14"/>
        <v>0.013105208333333337</v>
      </c>
    </row>
  </sheetData>
  <sheetProtection/>
  <autoFilter ref="A3:I156"/>
  <mergeCells count="1">
    <mergeCell ref="A1:I1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6.7109375" style="39" customWidth="1"/>
    <col min="2" max="2" width="51.00390625" style="39" customWidth="1"/>
    <col min="3" max="3" width="10.7109375" style="39" customWidth="1"/>
    <col min="4" max="16384" width="8.7109375" style="29" customWidth="1"/>
  </cols>
  <sheetData>
    <row r="1" spans="1:3" ht="61.5" customHeight="1">
      <c r="A1" s="21" t="str">
        <f>Individuale!A1</f>
        <v>Campestre Castello di S. Martino</v>
      </c>
      <c r="B1" s="21"/>
      <c r="C1" s="21"/>
    </row>
    <row r="2" spans="1:3" ht="24" customHeight="1">
      <c r="A2" s="25" t="str">
        <f>Individuale!B2</f>
        <v>Priverno (LT) Italia</v>
      </c>
      <c r="B2" s="25"/>
      <c r="C2" s="25"/>
    </row>
    <row r="3" spans="1:3" ht="24" customHeight="1">
      <c r="A3" s="26"/>
      <c r="B3" s="27" t="s">
        <v>35</v>
      </c>
      <c r="C3" s="28">
        <f>SUM(C5:C865)</f>
        <v>153</v>
      </c>
    </row>
    <row r="4" spans="1:3" ht="24" customHeight="1">
      <c r="A4" s="22" t="s">
        <v>1</v>
      </c>
      <c r="B4" s="23" t="s">
        <v>5</v>
      </c>
      <c r="C4" s="24" t="s">
        <v>34</v>
      </c>
    </row>
    <row r="5" spans="1:3" ht="18" customHeight="1">
      <c r="A5" s="30">
        <v>1</v>
      </c>
      <c r="B5" s="31" t="s">
        <v>93</v>
      </c>
      <c r="C5" s="32">
        <v>39</v>
      </c>
    </row>
    <row r="6" spans="1:3" ht="18" customHeight="1">
      <c r="A6" s="33">
        <v>2</v>
      </c>
      <c r="B6" s="34" t="s">
        <v>96</v>
      </c>
      <c r="C6" s="35">
        <v>22</v>
      </c>
    </row>
    <row r="7" spans="1:3" ht="18" customHeight="1">
      <c r="A7" s="33">
        <v>3</v>
      </c>
      <c r="B7" s="34" t="s">
        <v>106</v>
      </c>
      <c r="C7" s="35">
        <v>19</v>
      </c>
    </row>
    <row r="8" spans="1:3" ht="18" customHeight="1">
      <c r="A8" s="33">
        <v>4</v>
      </c>
      <c r="B8" s="34" t="s">
        <v>90</v>
      </c>
      <c r="C8" s="35">
        <v>10</v>
      </c>
    </row>
    <row r="9" spans="1:3" ht="18" customHeight="1">
      <c r="A9" s="33">
        <v>5</v>
      </c>
      <c r="B9" s="34" t="s">
        <v>112</v>
      </c>
      <c r="C9" s="35">
        <v>8</v>
      </c>
    </row>
    <row r="10" spans="1:3" ht="18" customHeight="1">
      <c r="A10" s="33">
        <v>6</v>
      </c>
      <c r="B10" s="34" t="s">
        <v>150</v>
      </c>
      <c r="C10" s="35">
        <v>7</v>
      </c>
    </row>
    <row r="11" spans="1:3" ht="18" customHeight="1">
      <c r="A11" s="33">
        <v>7</v>
      </c>
      <c r="B11" s="34" t="s">
        <v>110</v>
      </c>
      <c r="C11" s="35">
        <v>5</v>
      </c>
    </row>
    <row r="12" spans="1:3" ht="18" customHeight="1">
      <c r="A12" s="33">
        <v>8</v>
      </c>
      <c r="B12" s="34" t="s">
        <v>154</v>
      </c>
      <c r="C12" s="35">
        <v>5</v>
      </c>
    </row>
    <row r="13" spans="1:3" ht="18" customHeight="1">
      <c r="A13" s="33">
        <v>9</v>
      </c>
      <c r="B13" s="34" t="s">
        <v>176</v>
      </c>
      <c r="C13" s="35">
        <v>5</v>
      </c>
    </row>
    <row r="14" spans="1:3" ht="18" customHeight="1">
      <c r="A14" s="33">
        <v>10</v>
      </c>
      <c r="B14" s="34" t="s">
        <v>167</v>
      </c>
      <c r="C14" s="35">
        <v>4</v>
      </c>
    </row>
    <row r="15" spans="1:3" ht="18" customHeight="1">
      <c r="A15" s="33">
        <v>11</v>
      </c>
      <c r="B15" s="34" t="s">
        <v>137</v>
      </c>
      <c r="C15" s="35">
        <v>4</v>
      </c>
    </row>
    <row r="16" spans="1:3" ht="18" customHeight="1">
      <c r="A16" s="33">
        <v>12</v>
      </c>
      <c r="B16" s="34" t="s">
        <v>148</v>
      </c>
      <c r="C16" s="35">
        <v>4</v>
      </c>
    </row>
    <row r="17" spans="1:3" ht="18" customHeight="1">
      <c r="A17" s="33">
        <v>13</v>
      </c>
      <c r="B17" s="34" t="s">
        <v>189</v>
      </c>
      <c r="C17" s="35">
        <v>3</v>
      </c>
    </row>
    <row r="18" spans="1:3" ht="18" customHeight="1">
      <c r="A18" s="33">
        <v>14</v>
      </c>
      <c r="B18" s="34" t="s">
        <v>86</v>
      </c>
      <c r="C18" s="35">
        <v>3</v>
      </c>
    </row>
    <row r="19" spans="1:3" ht="18" customHeight="1">
      <c r="A19" s="1">
        <v>15</v>
      </c>
      <c r="B19" s="2" t="s">
        <v>19</v>
      </c>
      <c r="C19" s="7">
        <v>2</v>
      </c>
    </row>
    <row r="20" spans="1:3" ht="18" customHeight="1">
      <c r="A20" s="33">
        <v>16</v>
      </c>
      <c r="B20" s="34" t="s">
        <v>158</v>
      </c>
      <c r="C20" s="35">
        <v>2</v>
      </c>
    </row>
    <row r="21" spans="1:3" ht="18" customHeight="1">
      <c r="A21" s="33">
        <v>17</v>
      </c>
      <c r="B21" s="34" t="s">
        <v>101</v>
      </c>
      <c r="C21" s="35">
        <v>1</v>
      </c>
    </row>
    <row r="22" spans="1:3" ht="18" customHeight="1">
      <c r="A22" s="33">
        <v>18</v>
      </c>
      <c r="B22" s="34" t="s">
        <v>232</v>
      </c>
      <c r="C22" s="35">
        <v>1</v>
      </c>
    </row>
    <row r="23" spans="1:3" ht="18" customHeight="1">
      <c r="A23" s="33">
        <v>19</v>
      </c>
      <c r="B23" s="34" t="s">
        <v>84</v>
      </c>
      <c r="C23" s="35">
        <v>1</v>
      </c>
    </row>
    <row r="24" spans="1:3" ht="18" customHeight="1">
      <c r="A24" s="33">
        <v>20</v>
      </c>
      <c r="B24" s="34" t="s">
        <v>81</v>
      </c>
      <c r="C24" s="35">
        <v>1</v>
      </c>
    </row>
    <row r="25" spans="1:3" ht="18" customHeight="1">
      <c r="A25" s="33">
        <v>21</v>
      </c>
      <c r="B25" s="34" t="s">
        <v>118</v>
      </c>
      <c r="C25" s="35">
        <v>1</v>
      </c>
    </row>
    <row r="26" spans="1:3" ht="18" customHeight="1">
      <c r="A26" s="33">
        <v>22</v>
      </c>
      <c r="B26" s="34" t="s">
        <v>284</v>
      </c>
      <c r="C26" s="35">
        <v>1</v>
      </c>
    </row>
    <row r="27" spans="1:3" ht="18" customHeight="1">
      <c r="A27" s="33">
        <v>23</v>
      </c>
      <c r="B27" s="34" t="s">
        <v>244</v>
      </c>
      <c r="C27" s="35">
        <v>1</v>
      </c>
    </row>
    <row r="28" spans="1:3" ht="18" customHeight="1">
      <c r="A28" s="33">
        <v>24</v>
      </c>
      <c r="B28" s="34" t="s">
        <v>102</v>
      </c>
      <c r="C28" s="35">
        <v>1</v>
      </c>
    </row>
    <row r="29" spans="1:3" ht="18" customHeight="1">
      <c r="A29" s="33">
        <v>25</v>
      </c>
      <c r="B29" s="34" t="s">
        <v>124</v>
      </c>
      <c r="C29" s="35">
        <v>1</v>
      </c>
    </row>
    <row r="30" spans="1:3" ht="18" customHeight="1">
      <c r="A30" s="33">
        <v>26</v>
      </c>
      <c r="B30" s="34" t="s">
        <v>135</v>
      </c>
      <c r="C30" s="35">
        <v>1</v>
      </c>
    </row>
    <row r="31" spans="1:3" ht="18" customHeight="1">
      <c r="A31" s="36">
        <v>26</v>
      </c>
      <c r="B31" s="37" t="s">
        <v>289</v>
      </c>
      <c r="C31" s="38">
        <v>1</v>
      </c>
    </row>
  </sheetData>
  <sheetProtection/>
  <autoFilter ref="A4:C4">
    <sortState ref="A5:C31">
      <sortCondition descending="1" sortBy="value" ref="C5:C31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 Windows</cp:lastModifiedBy>
  <cp:lastPrinted>2014-03-12T13:53:08Z</cp:lastPrinted>
  <dcterms:created xsi:type="dcterms:W3CDTF">2013-03-26T14:24:19Z</dcterms:created>
  <dcterms:modified xsi:type="dcterms:W3CDTF">2019-08-02T06:44:27Z</dcterms:modified>
  <cp:category/>
  <cp:version/>
  <cp:contentType/>
  <cp:contentStatus/>
</cp:coreProperties>
</file>