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<sst xmlns="http://schemas.openxmlformats.org/spreadsheetml/2006/main" count="523" uniqueCount="242">
  <si>
    <t>Iscritti</t>
  </si>
  <si>
    <t>Boudouma</t>
  </si>
  <si>
    <t>Yahya</t>
  </si>
  <si>
    <t>Sabina Marathon Club</t>
  </si>
  <si>
    <t>Naranzi</t>
  </si>
  <si>
    <t>Roberto</t>
  </si>
  <si>
    <t>Di Bartolomeo</t>
  </si>
  <si>
    <t>Daniel</t>
  </si>
  <si>
    <t>O.S.O Old Star Ostia</t>
  </si>
  <si>
    <t>Raidich</t>
  </si>
  <si>
    <t>Uisp Roma</t>
  </si>
  <si>
    <t>Antonelli</t>
  </si>
  <si>
    <t>Luigi</t>
  </si>
  <si>
    <t>Old Star</t>
  </si>
  <si>
    <t>Muscas</t>
  </si>
  <si>
    <t>Christian</t>
  </si>
  <si>
    <t>Running club Futura</t>
  </si>
  <si>
    <t>Oroni</t>
  </si>
  <si>
    <t>Marco</t>
  </si>
  <si>
    <t>AtleticoUisp Monterotondo</t>
  </si>
  <si>
    <t>Di Giulio</t>
  </si>
  <si>
    <t>Francesco</t>
  </si>
  <si>
    <t>UISP Avis Rieti</t>
  </si>
  <si>
    <t>Paternesi</t>
  </si>
  <si>
    <t>Andrea</t>
  </si>
  <si>
    <t>De Dominicis</t>
  </si>
  <si>
    <t>Cesare</t>
  </si>
  <si>
    <t>Rinaldi</t>
  </si>
  <si>
    <t>Gerardo</t>
  </si>
  <si>
    <t>Circolo Villa Spada GdF</t>
  </si>
  <si>
    <t>Esposito</t>
  </si>
  <si>
    <t>Giuseppe</t>
  </si>
  <si>
    <t>Pizzeria e Podista</t>
  </si>
  <si>
    <t>Macellaro</t>
  </si>
  <si>
    <t>SS Lazio Atletica</t>
  </si>
  <si>
    <t>Di Palma</t>
  </si>
  <si>
    <t>Gaetano</t>
  </si>
  <si>
    <t>Pontieri</t>
  </si>
  <si>
    <t>Daniela</t>
  </si>
  <si>
    <t>US Roma 83</t>
  </si>
  <si>
    <t>Settimi</t>
  </si>
  <si>
    <t>Rinaldo</t>
  </si>
  <si>
    <t>Comina</t>
  </si>
  <si>
    <t>Fabio</t>
  </si>
  <si>
    <t>Atletica Insieme Forhans Team</t>
  </si>
  <si>
    <t>Liberati</t>
  </si>
  <si>
    <t>Federica</t>
  </si>
  <si>
    <t>Sardo</t>
  </si>
  <si>
    <t>Fabrizio</t>
  </si>
  <si>
    <t>Coletta</t>
  </si>
  <si>
    <t>Mariano</t>
  </si>
  <si>
    <t>Varesi</t>
  </si>
  <si>
    <t>Paolo</t>
  </si>
  <si>
    <t>Atletica Roma Acquacetosa</t>
  </si>
  <si>
    <t>Colamedici</t>
  </si>
  <si>
    <t>Ubaldo</t>
  </si>
  <si>
    <t>Atletica Fiano Romano</t>
  </si>
  <si>
    <t>Facchini</t>
  </si>
  <si>
    <t>Gargano</t>
  </si>
  <si>
    <t>Romolo</t>
  </si>
  <si>
    <t>Pacifico</t>
  </si>
  <si>
    <t>Maurizio</t>
  </si>
  <si>
    <t>Scarinci</t>
  </si>
  <si>
    <t>Tullio</t>
  </si>
  <si>
    <t>Polidori</t>
  </si>
  <si>
    <t>Giorgio</t>
  </si>
  <si>
    <t>Siciliano</t>
  </si>
  <si>
    <t>Gusmaroli</t>
  </si>
  <si>
    <t>Massimiliano</t>
  </si>
  <si>
    <t>Loreti</t>
  </si>
  <si>
    <t>Bruno</t>
  </si>
  <si>
    <t>Lazio Runners Team</t>
  </si>
  <si>
    <t>Sforza</t>
  </si>
  <si>
    <t>Claudio</t>
  </si>
  <si>
    <t>Colafigli</t>
  </si>
  <si>
    <t>Massimo</t>
  </si>
  <si>
    <t>Brandi</t>
  </si>
  <si>
    <t>Cesetti</t>
  </si>
  <si>
    <t>Guadagnini</t>
  </si>
  <si>
    <t>Liberato</t>
  </si>
  <si>
    <t>Indipendente</t>
  </si>
  <si>
    <t>Viani</t>
  </si>
  <si>
    <t>Olimpica Flaminia</t>
  </si>
  <si>
    <t>Rampini</t>
  </si>
  <si>
    <t>Arcangelo</t>
  </si>
  <si>
    <t>De Luca Rapone</t>
  </si>
  <si>
    <t>Vincenzo</t>
  </si>
  <si>
    <t>Bortoloni</t>
  </si>
  <si>
    <t>Natale</t>
  </si>
  <si>
    <t>Rinaldi Tufi</t>
  </si>
  <si>
    <t>Di Donato</t>
  </si>
  <si>
    <t>La Montagna</t>
  </si>
  <si>
    <t>Clemente</t>
  </si>
  <si>
    <t>Buzzi</t>
  </si>
  <si>
    <t>Ademo</t>
  </si>
  <si>
    <t>Ciccarelli</t>
  </si>
  <si>
    <t>Cristiano</t>
  </si>
  <si>
    <t>Trucchia</t>
  </si>
  <si>
    <t>Stefano</t>
  </si>
  <si>
    <t>Squadrani</t>
  </si>
  <si>
    <t>Chialastri</t>
  </si>
  <si>
    <t>Verdilio</t>
  </si>
  <si>
    <t>Rizzuto</t>
  </si>
  <si>
    <t>Vittorio</t>
  </si>
  <si>
    <t>Busato</t>
  </si>
  <si>
    <t>Zervos</t>
  </si>
  <si>
    <t>Thi Kim Thu</t>
  </si>
  <si>
    <t>Rossi</t>
  </si>
  <si>
    <t>D`Alessandri</t>
  </si>
  <si>
    <t>Luca</t>
  </si>
  <si>
    <t>Trail dei Due Laghi</t>
  </si>
  <si>
    <t>Onesti</t>
  </si>
  <si>
    <t>Mario</t>
  </si>
  <si>
    <t>Atletica Faleria</t>
  </si>
  <si>
    <t>Pucciarmati</t>
  </si>
  <si>
    <t>Angelo</t>
  </si>
  <si>
    <t>Canestrari</t>
  </si>
  <si>
    <t>Antonio</t>
  </si>
  <si>
    <t>Severa</t>
  </si>
  <si>
    <t>Eraldo</t>
  </si>
  <si>
    <t>Corvo</t>
  </si>
  <si>
    <t>Davide</t>
  </si>
  <si>
    <t>Tivoli Marathon</t>
  </si>
  <si>
    <t>Tagliacicca</t>
  </si>
  <si>
    <t>Bevilacqua</t>
  </si>
  <si>
    <t>Simona</t>
  </si>
  <si>
    <t>Sabatucci</t>
  </si>
  <si>
    <t>Terzi</t>
  </si>
  <si>
    <t>Daniele</t>
  </si>
  <si>
    <t>Tuazon</t>
  </si>
  <si>
    <t>Silvano Beduya</t>
  </si>
  <si>
    <t>GS Bancari Romani</t>
  </si>
  <si>
    <t>Di Mario</t>
  </si>
  <si>
    <t>Minasi</t>
  </si>
  <si>
    <t>Riccardo</t>
  </si>
  <si>
    <t>Scipioni</t>
  </si>
  <si>
    <t>Domenico</t>
  </si>
  <si>
    <t>Iannilli</t>
  </si>
  <si>
    <t>Valentina</t>
  </si>
  <si>
    <t>Brandoni</t>
  </si>
  <si>
    <t>Adriano</t>
  </si>
  <si>
    <t>Lupi</t>
  </si>
  <si>
    <t>Giampiero</t>
  </si>
  <si>
    <t>Moncalieri</t>
  </si>
  <si>
    <t>Alessandro</t>
  </si>
  <si>
    <t>Diario</t>
  </si>
  <si>
    <t>Fulmini &amp; Saette</t>
  </si>
  <si>
    <t>Monica</t>
  </si>
  <si>
    <t>Mancini</t>
  </si>
  <si>
    <t>Ranalli</t>
  </si>
  <si>
    <t>Vito</t>
  </si>
  <si>
    <t>Ceccarelli</t>
  </si>
  <si>
    <t>Ragni</t>
  </si>
  <si>
    <t>Fabrizi</t>
  </si>
  <si>
    <t>Matteo</t>
  </si>
  <si>
    <t>Di Giovenale</t>
  </si>
  <si>
    <t>Santini</t>
  </si>
  <si>
    <t>Ulpiani</t>
  </si>
  <si>
    <t>Oscar</t>
  </si>
  <si>
    <t>The Walrus Team</t>
  </si>
  <si>
    <t>Tagliaferri</t>
  </si>
  <si>
    <t>Orsingher</t>
  </si>
  <si>
    <t>Enzo</t>
  </si>
  <si>
    <t>Decina</t>
  </si>
  <si>
    <t>Lucio</t>
  </si>
  <si>
    <t>Donati</t>
  </si>
  <si>
    <t>Antonella</t>
  </si>
  <si>
    <t>Scafone</t>
  </si>
  <si>
    <t>Maria Rita</t>
  </si>
  <si>
    <t>Arcobaleno del sirente</t>
  </si>
  <si>
    <t>Giugno</t>
  </si>
  <si>
    <t>Luciano</t>
  </si>
  <si>
    <t>Iacobelli</t>
  </si>
  <si>
    <t>Letizia</t>
  </si>
  <si>
    <t>Amatori Podistica Terni</t>
  </si>
  <si>
    <t>Paris</t>
  </si>
  <si>
    <t>Scatena</t>
  </si>
  <si>
    <t>Nicola</t>
  </si>
  <si>
    <t>Zedde</t>
  </si>
  <si>
    <t>Gianluigi</t>
  </si>
  <si>
    <t>Menini</t>
  </si>
  <si>
    <t>Mauro</t>
  </si>
  <si>
    <t>Pintus</t>
  </si>
  <si>
    <t>Giovanni</t>
  </si>
  <si>
    <t>Raru</t>
  </si>
  <si>
    <t>Carmen</t>
  </si>
  <si>
    <t>Mozzetti</t>
  </si>
  <si>
    <t>Gilardi</t>
  </si>
  <si>
    <t>Forniti</t>
  </si>
  <si>
    <t>Pellino</t>
  </si>
  <si>
    <t>Antonino</t>
  </si>
  <si>
    <t>Antonini</t>
  </si>
  <si>
    <t>Gian Luigi</t>
  </si>
  <si>
    <t>Pecci</t>
  </si>
  <si>
    <t>Sdruscia</t>
  </si>
  <si>
    <t>Petricola</t>
  </si>
  <si>
    <t>Sandrina</t>
  </si>
  <si>
    <t>Cipolloni</t>
  </si>
  <si>
    <t>Filesi</t>
  </si>
  <si>
    <t>Anna</t>
  </si>
  <si>
    <t>Salvati manni</t>
  </si>
  <si>
    <t>Livia</t>
  </si>
  <si>
    <t>Lasagna</t>
  </si>
  <si>
    <t>Quotidiano</t>
  </si>
  <si>
    <t>Maria Teresa</t>
  </si>
  <si>
    <t>Scoccia</t>
  </si>
  <si>
    <t>Elisabetta</t>
  </si>
  <si>
    <t>Carmine</t>
  </si>
  <si>
    <t>Marchetti</t>
  </si>
  <si>
    <t>Zappi</t>
  </si>
  <si>
    <t>Angeli</t>
  </si>
  <si>
    <t>Patrizia</t>
  </si>
  <si>
    <t>Adriani</t>
  </si>
  <si>
    <t>Sconocchia</t>
  </si>
  <si>
    <t>Renzo</t>
  </si>
  <si>
    <t>Giorgia</t>
  </si>
  <si>
    <t>Cicolò</t>
  </si>
  <si>
    <t>Salvatore</t>
  </si>
  <si>
    <t>Maratonina di Rignano</t>
  </si>
  <si>
    <t>Rignano Flaminio (RI) Italia - Domenica 13/05/2012</t>
  </si>
  <si>
    <t>A.S.D. Podistica Solidarietà</t>
  </si>
  <si>
    <t>A.S.D. Il Campanile</t>
  </si>
  <si>
    <t>A.S.D. Free Runners</t>
  </si>
  <si>
    <t>Roma Est Runners A.S.D.</t>
  </si>
  <si>
    <t>A.S.D. Asterix</t>
  </si>
  <si>
    <t>A.S.D. Palestrina Running</t>
  </si>
  <si>
    <t>A.S.D. Enea Roma</t>
  </si>
  <si>
    <t>A.S.D. pod Alsium Ladispoli</t>
  </si>
  <si>
    <t>A.S.D. Boville Podistica</t>
  </si>
  <si>
    <t>A.S.D. Atletica Vita</t>
  </si>
  <si>
    <t>A.S.D. Forza Maggiore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</si>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</sst>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9.95"/>
      <color indexed="8"/>
      <name val="Verdana"/>
      <family val="2"/>
    </font>
    <font>
      <b/>
      <i/>
      <sz val="9.95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/>
      <protection/>
    </xf>
    <xf numFmtId="0" fontId="16" fillId="0" borderId="4" xfId="17" applyFont="1" applyBorder="1" applyAlignment="1">
      <alignment vertical="center"/>
      <protection/>
    </xf>
    <xf numFmtId="0" fontId="16" fillId="0" borderId="5" xfId="17" applyFont="1" applyBorder="1" applyAlignment="1">
      <alignment vertical="center"/>
      <protection/>
    </xf>
    <xf numFmtId="0" fontId="16" fillId="0" borderId="3" xfId="17" applyFont="1" applyBorder="1" applyAlignment="1">
      <alignment horizontal="center" vertical="center"/>
      <protection/>
    </xf>
    <xf numFmtId="0" fontId="16" fillId="0" borderId="4" xfId="17" applyFont="1" applyBorder="1" applyAlignment="1">
      <alignment horizontal="center" vertical="center"/>
      <protection/>
    </xf>
    <xf numFmtId="0" fontId="16" fillId="0" borderId="5" xfId="17" applyFont="1" applyBorder="1" applyAlignment="1">
      <alignment horizontal="center" vertical="center"/>
      <protection/>
    </xf>
    <xf numFmtId="21" fontId="16" fillId="0" borderId="3" xfId="17" applyNumberFormat="1" applyFont="1" applyBorder="1" applyAlignment="1">
      <alignment horizontal="center" vertical="center"/>
      <protection/>
    </xf>
    <xf numFmtId="21" fontId="16" fillId="0" borderId="4" xfId="17" applyNumberFormat="1" applyFont="1" applyBorder="1" applyAlignment="1">
      <alignment horizontal="center" vertical="center"/>
      <protection/>
    </xf>
    <xf numFmtId="21" fontId="16" fillId="0" borderId="5" xfId="17" applyNumberFormat="1" applyFont="1" applyBorder="1" applyAlignment="1">
      <alignment horizontal="center" vertical="center"/>
      <protection/>
    </xf>
    <xf numFmtId="0" fontId="9" fillId="4" borderId="4" xfId="0" applyFont="1" applyFill="1" applyBorder="1" applyAlignment="1">
      <alignment horizontal="center" vertical="center"/>
    </xf>
    <xf numFmtId="0" fontId="17" fillId="4" borderId="4" xfId="17" applyFont="1" applyFill="1" applyBorder="1" applyAlignment="1">
      <alignment vertical="center"/>
      <protection/>
    </xf>
    <xf numFmtId="0" fontId="17" fillId="4" borderId="4" xfId="17" applyFont="1" applyFill="1" applyBorder="1" applyAlignment="1">
      <alignment horizontal="center" vertical="center"/>
      <protection/>
    </xf>
    <xf numFmtId="21" fontId="17" fillId="4" borderId="4" xfId="17" applyNumberFormat="1" applyFont="1" applyFill="1" applyBorder="1" applyAlignment="1">
      <alignment horizontal="center" vertical="center"/>
      <protection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218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219</v>
      </c>
      <c r="B3" s="22"/>
      <c r="C3" s="22"/>
      <c r="D3" s="22"/>
      <c r="E3" s="22"/>
      <c r="F3" s="22"/>
      <c r="G3" s="22"/>
      <c r="H3" s="3" t="s">
        <v>231</v>
      </c>
      <c r="I3" s="4">
        <v>10</v>
      </c>
    </row>
    <row r="4" spans="1:9" ht="37.5" customHeight="1">
      <c r="A4" s="5" t="s">
        <v>232</v>
      </c>
      <c r="B4" s="6" t="s">
        <v>233</v>
      </c>
      <c r="C4" s="7" t="s">
        <v>234</v>
      </c>
      <c r="D4" s="7" t="s">
        <v>235</v>
      </c>
      <c r="E4" s="8" t="s">
        <v>236</v>
      </c>
      <c r="F4" s="7" t="s">
        <v>237</v>
      </c>
      <c r="G4" s="7" t="s">
        <v>238</v>
      </c>
      <c r="H4" s="9" t="s">
        <v>239</v>
      </c>
      <c r="I4" s="9" t="s">
        <v>240</v>
      </c>
    </row>
    <row r="5" spans="1:9" s="12" customFormat="1" ht="15" customHeight="1">
      <c r="A5" s="10">
        <v>1</v>
      </c>
      <c r="B5" s="31" t="s">
        <v>1</v>
      </c>
      <c r="C5" s="31" t="s">
        <v>2</v>
      </c>
      <c r="D5" s="34" t="s">
        <v>241</v>
      </c>
      <c r="E5" s="31" t="s">
        <v>3</v>
      </c>
      <c r="F5" s="37">
        <v>0.025300925925925925</v>
      </c>
      <c r="G5" s="10" t="str">
        <f aca="true" t="shared" si="0" ref="G5:G68">TEXT(INT((HOUR(F5)*3600+MINUTE(F5)*60+SECOND(F5))/$I$3/60),"0")&amp;"."&amp;TEXT(MOD((HOUR(F5)*3600+MINUTE(F5)*60+SECOND(F5))/$I$3,60),"00")&amp;"/km"</f>
        <v>3.39/km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40">
        <v>2</v>
      </c>
      <c r="B6" s="41" t="s">
        <v>4</v>
      </c>
      <c r="C6" s="41" t="s">
        <v>5</v>
      </c>
      <c r="D6" s="42" t="s">
        <v>241</v>
      </c>
      <c r="E6" s="41" t="s">
        <v>220</v>
      </c>
      <c r="F6" s="43">
        <v>0.025914351851851855</v>
      </c>
      <c r="G6" s="40" t="str">
        <f t="shared" si="0"/>
        <v>3.44/km</v>
      </c>
      <c r="H6" s="44">
        <f t="shared" si="1"/>
        <v>0.0006134259259259305</v>
      </c>
      <c r="I6" s="44">
        <f>F6-INDEX($F$5:$F$173,MATCH(D6,$D$5:$D$173,0))</f>
        <v>0.0006134259259259305</v>
      </c>
    </row>
    <row r="7" spans="1:9" s="12" customFormat="1" ht="15" customHeight="1">
      <c r="A7" s="13">
        <v>3</v>
      </c>
      <c r="B7" s="32" t="s">
        <v>6</v>
      </c>
      <c r="C7" s="32" t="s">
        <v>7</v>
      </c>
      <c r="D7" s="35" t="s">
        <v>241</v>
      </c>
      <c r="E7" s="32" t="s">
        <v>8</v>
      </c>
      <c r="F7" s="38">
        <v>0.025983796296296297</v>
      </c>
      <c r="G7" s="13" t="str">
        <f t="shared" si="0"/>
        <v>3.45/km</v>
      </c>
      <c r="H7" s="14">
        <f t="shared" si="1"/>
        <v>0.0006828703703703719</v>
      </c>
      <c r="I7" s="14">
        <f>F7-INDEX($F$5:$F$173,MATCH(D7,$D$5:$D$173,0))</f>
        <v>0.0006828703703703719</v>
      </c>
    </row>
    <row r="8" spans="1:9" s="12" customFormat="1" ht="15" customHeight="1">
      <c r="A8" s="13">
        <v>4</v>
      </c>
      <c r="B8" s="32" t="s">
        <v>9</v>
      </c>
      <c r="C8" s="32" t="s">
        <v>5</v>
      </c>
      <c r="D8" s="35" t="s">
        <v>241</v>
      </c>
      <c r="E8" s="32" t="s">
        <v>10</v>
      </c>
      <c r="F8" s="38">
        <v>0.02625</v>
      </c>
      <c r="G8" s="13" t="str">
        <f t="shared" si="0"/>
        <v>3.47/km</v>
      </c>
      <c r="H8" s="14">
        <f t="shared" si="1"/>
        <v>0.0009490740740740744</v>
      </c>
      <c r="I8" s="14">
        <f>F8-INDEX($F$5:$F$173,MATCH(D8,$D$5:$D$173,0))</f>
        <v>0.0009490740740740744</v>
      </c>
    </row>
    <row r="9" spans="1:9" s="12" customFormat="1" ht="15" customHeight="1">
      <c r="A9" s="13">
        <v>5</v>
      </c>
      <c r="B9" s="32" t="s">
        <v>11</v>
      </c>
      <c r="C9" s="32" t="s">
        <v>12</v>
      </c>
      <c r="D9" s="35" t="s">
        <v>241</v>
      </c>
      <c r="E9" s="32" t="s">
        <v>13</v>
      </c>
      <c r="F9" s="38">
        <v>0.02630787037037037</v>
      </c>
      <c r="G9" s="13" t="str">
        <f t="shared" si="0"/>
        <v>3.47/km</v>
      </c>
      <c r="H9" s="14">
        <f t="shared" si="1"/>
        <v>0.0010069444444444457</v>
      </c>
      <c r="I9" s="14">
        <f>F9-INDEX($F$5:$F$173,MATCH(D9,$D$5:$D$173,0))</f>
        <v>0.0010069444444444457</v>
      </c>
    </row>
    <row r="10" spans="1:9" s="12" customFormat="1" ht="15" customHeight="1">
      <c r="A10" s="13">
        <v>6</v>
      </c>
      <c r="B10" s="32" t="s">
        <v>14</v>
      </c>
      <c r="C10" s="32" t="s">
        <v>15</v>
      </c>
      <c r="D10" s="35" t="s">
        <v>241</v>
      </c>
      <c r="E10" s="32" t="s">
        <v>16</v>
      </c>
      <c r="F10" s="38">
        <v>0.02638888888888889</v>
      </c>
      <c r="G10" s="13" t="str">
        <f t="shared" si="0"/>
        <v>3.48/km</v>
      </c>
      <c r="H10" s="14">
        <f t="shared" si="1"/>
        <v>0.0010879629629629642</v>
      </c>
      <c r="I10" s="14">
        <f>F10-INDEX($F$5:$F$173,MATCH(D10,$D$5:$D$173,0))</f>
        <v>0.0010879629629629642</v>
      </c>
    </row>
    <row r="11" spans="1:9" s="12" customFormat="1" ht="15" customHeight="1">
      <c r="A11" s="13">
        <v>7</v>
      </c>
      <c r="B11" s="32" t="s">
        <v>17</v>
      </c>
      <c r="C11" s="32" t="s">
        <v>18</v>
      </c>
      <c r="D11" s="35" t="s">
        <v>241</v>
      </c>
      <c r="E11" s="32" t="s">
        <v>19</v>
      </c>
      <c r="F11" s="38">
        <v>0.02667824074074074</v>
      </c>
      <c r="G11" s="13" t="str">
        <f t="shared" si="0"/>
        <v>3.51/km</v>
      </c>
      <c r="H11" s="14">
        <f t="shared" si="1"/>
        <v>0.0013773148148148139</v>
      </c>
      <c r="I11" s="14">
        <f>F11-INDEX($F$5:$F$173,MATCH(D11,$D$5:$D$173,0))</f>
        <v>0.0013773148148148139</v>
      </c>
    </row>
    <row r="12" spans="1:9" s="12" customFormat="1" ht="15" customHeight="1">
      <c r="A12" s="13">
        <v>8</v>
      </c>
      <c r="B12" s="32" t="s">
        <v>20</v>
      </c>
      <c r="C12" s="32" t="s">
        <v>21</v>
      </c>
      <c r="D12" s="35" t="s">
        <v>241</v>
      </c>
      <c r="E12" s="32" t="s">
        <v>22</v>
      </c>
      <c r="F12" s="38">
        <v>0.026886574074074077</v>
      </c>
      <c r="G12" s="13" t="str">
        <f t="shared" si="0"/>
        <v>3.52/km</v>
      </c>
      <c r="H12" s="14">
        <f t="shared" si="1"/>
        <v>0.001585648148148152</v>
      </c>
      <c r="I12" s="14">
        <f>F12-INDEX($F$5:$F$173,MATCH(D12,$D$5:$D$173,0))</f>
        <v>0.001585648148148152</v>
      </c>
    </row>
    <row r="13" spans="1:9" s="12" customFormat="1" ht="15" customHeight="1">
      <c r="A13" s="13">
        <v>9</v>
      </c>
      <c r="B13" s="32" t="s">
        <v>23</v>
      </c>
      <c r="C13" s="32" t="s">
        <v>24</v>
      </c>
      <c r="D13" s="35" t="s">
        <v>241</v>
      </c>
      <c r="E13" s="32" t="s">
        <v>221</v>
      </c>
      <c r="F13" s="38">
        <v>0.027083333333333334</v>
      </c>
      <c r="G13" s="13" t="str">
        <f t="shared" si="0"/>
        <v>3.54/km</v>
      </c>
      <c r="H13" s="14">
        <f t="shared" si="1"/>
        <v>0.0017824074074074096</v>
      </c>
      <c r="I13" s="14">
        <f>F13-INDEX($F$5:$F$173,MATCH(D13,$D$5:$D$173,0))</f>
        <v>0.0017824074074074096</v>
      </c>
    </row>
    <row r="14" spans="1:9" s="12" customFormat="1" ht="15" customHeight="1">
      <c r="A14" s="13">
        <v>10</v>
      </c>
      <c r="B14" s="32" t="s">
        <v>25</v>
      </c>
      <c r="C14" s="32" t="s">
        <v>26</v>
      </c>
      <c r="D14" s="35" t="s">
        <v>241</v>
      </c>
      <c r="E14" s="32" t="s">
        <v>19</v>
      </c>
      <c r="F14" s="38">
        <v>0.027337962962962963</v>
      </c>
      <c r="G14" s="13" t="str">
        <f t="shared" si="0"/>
        <v>3.56/km</v>
      </c>
      <c r="H14" s="14">
        <f t="shared" si="1"/>
        <v>0.0020370370370370386</v>
      </c>
      <c r="I14" s="14">
        <f>F14-INDEX($F$5:$F$173,MATCH(D14,$D$5:$D$173,0))</f>
        <v>0.0020370370370370386</v>
      </c>
    </row>
    <row r="15" spans="1:9" s="12" customFormat="1" ht="15" customHeight="1">
      <c r="A15" s="13">
        <v>11</v>
      </c>
      <c r="B15" s="32" t="s">
        <v>27</v>
      </c>
      <c r="C15" s="32" t="s">
        <v>28</v>
      </c>
      <c r="D15" s="35" t="s">
        <v>241</v>
      </c>
      <c r="E15" s="32" t="s">
        <v>29</v>
      </c>
      <c r="F15" s="38">
        <v>0.027453703703703702</v>
      </c>
      <c r="G15" s="13" t="str">
        <f t="shared" si="0"/>
        <v>3.57/km</v>
      </c>
      <c r="H15" s="14">
        <f t="shared" si="1"/>
        <v>0.0021527777777777778</v>
      </c>
      <c r="I15" s="14">
        <f>F15-INDEX($F$5:$F$173,MATCH(D15,$D$5:$D$173,0))</f>
        <v>0.0021527777777777778</v>
      </c>
    </row>
    <row r="16" spans="1:9" s="12" customFormat="1" ht="15" customHeight="1">
      <c r="A16" s="13">
        <v>12</v>
      </c>
      <c r="B16" s="32" t="s">
        <v>30</v>
      </c>
      <c r="C16" s="32" t="s">
        <v>31</v>
      </c>
      <c r="D16" s="35" t="s">
        <v>241</v>
      </c>
      <c r="E16" s="32" t="s">
        <v>32</v>
      </c>
      <c r="F16" s="38">
        <v>0.028136574074074074</v>
      </c>
      <c r="G16" s="13" t="str">
        <f t="shared" si="0"/>
        <v>4.03/km</v>
      </c>
      <c r="H16" s="14">
        <f t="shared" si="1"/>
        <v>0.0028356481481481496</v>
      </c>
      <c r="I16" s="14">
        <f>F16-INDEX($F$5:$F$173,MATCH(D16,$D$5:$D$173,0))</f>
        <v>0.0028356481481481496</v>
      </c>
    </row>
    <row r="17" spans="1:9" s="12" customFormat="1" ht="15" customHeight="1">
      <c r="A17" s="13">
        <v>13</v>
      </c>
      <c r="B17" s="32" t="s">
        <v>33</v>
      </c>
      <c r="C17" s="32" t="s">
        <v>12</v>
      </c>
      <c r="D17" s="35" t="s">
        <v>241</v>
      </c>
      <c r="E17" s="32" t="s">
        <v>34</v>
      </c>
      <c r="F17" s="38">
        <v>0.028310185185185185</v>
      </c>
      <c r="G17" s="13" t="str">
        <f t="shared" si="0"/>
        <v>4.05/km</v>
      </c>
      <c r="H17" s="14">
        <f t="shared" si="1"/>
        <v>0.00300925925925926</v>
      </c>
      <c r="I17" s="14">
        <f>F17-INDEX($F$5:$F$173,MATCH(D17,$D$5:$D$173,0))</f>
        <v>0.00300925925925926</v>
      </c>
    </row>
    <row r="18" spans="1:9" s="12" customFormat="1" ht="15" customHeight="1">
      <c r="A18" s="13">
        <v>14</v>
      </c>
      <c r="B18" s="32" t="s">
        <v>35</v>
      </c>
      <c r="C18" s="32" t="s">
        <v>36</v>
      </c>
      <c r="D18" s="35" t="s">
        <v>241</v>
      </c>
      <c r="E18" s="32" t="s">
        <v>19</v>
      </c>
      <c r="F18" s="38">
        <v>0.028333333333333332</v>
      </c>
      <c r="G18" s="13" t="str">
        <f t="shared" si="0"/>
        <v>4.05/km</v>
      </c>
      <c r="H18" s="14">
        <f t="shared" si="1"/>
        <v>0.0030324074074074073</v>
      </c>
      <c r="I18" s="14">
        <f>F18-INDEX($F$5:$F$173,MATCH(D18,$D$5:$D$173,0))</f>
        <v>0.0030324074074074073</v>
      </c>
    </row>
    <row r="19" spans="1:9" s="12" customFormat="1" ht="15" customHeight="1">
      <c r="A19" s="13">
        <v>15</v>
      </c>
      <c r="B19" s="32" t="s">
        <v>37</v>
      </c>
      <c r="C19" s="32" t="s">
        <v>38</v>
      </c>
      <c r="D19" s="35" t="s">
        <v>241</v>
      </c>
      <c r="E19" s="32" t="s">
        <v>39</v>
      </c>
      <c r="F19" s="38">
        <v>0.028402777777777777</v>
      </c>
      <c r="G19" s="13" t="str">
        <f t="shared" si="0"/>
        <v>4.05/km</v>
      </c>
      <c r="H19" s="14">
        <f t="shared" si="1"/>
        <v>0.003101851851851852</v>
      </c>
      <c r="I19" s="14">
        <f>F19-INDEX($F$5:$F$173,MATCH(D19,$D$5:$D$173,0))</f>
        <v>0.003101851851851852</v>
      </c>
    </row>
    <row r="20" spans="1:9" s="12" customFormat="1" ht="15" customHeight="1">
      <c r="A20" s="13">
        <v>16</v>
      </c>
      <c r="B20" s="32" t="s">
        <v>40</v>
      </c>
      <c r="C20" s="32" t="s">
        <v>41</v>
      </c>
      <c r="D20" s="35" t="s">
        <v>241</v>
      </c>
      <c r="E20" s="32" t="s">
        <v>3</v>
      </c>
      <c r="F20" s="38">
        <v>0.02847222222222222</v>
      </c>
      <c r="G20" s="13" t="str">
        <f t="shared" si="0"/>
        <v>4.06/km</v>
      </c>
      <c r="H20" s="14">
        <f t="shared" si="1"/>
        <v>0.003171296296296297</v>
      </c>
      <c r="I20" s="14">
        <f>F20-INDEX($F$5:$F$173,MATCH(D20,$D$5:$D$173,0))</f>
        <v>0.003171296296296297</v>
      </c>
    </row>
    <row r="21" spans="1:9" s="12" customFormat="1" ht="15" customHeight="1">
      <c r="A21" s="13">
        <v>17</v>
      </c>
      <c r="B21" s="32" t="s">
        <v>42</v>
      </c>
      <c r="C21" s="32" t="s">
        <v>43</v>
      </c>
      <c r="D21" s="35" t="s">
        <v>241</v>
      </c>
      <c r="E21" s="32" t="s">
        <v>44</v>
      </c>
      <c r="F21" s="38">
        <v>0.028761574074074075</v>
      </c>
      <c r="G21" s="13" t="str">
        <f t="shared" si="0"/>
        <v>4.09/km</v>
      </c>
      <c r="H21" s="14">
        <f t="shared" si="1"/>
        <v>0.00346064814814815</v>
      </c>
      <c r="I21" s="14">
        <f>F21-INDEX($F$5:$F$173,MATCH(D21,$D$5:$D$173,0))</f>
        <v>0.00346064814814815</v>
      </c>
    </row>
    <row r="22" spans="1:9" s="12" customFormat="1" ht="15" customHeight="1">
      <c r="A22" s="13">
        <v>18</v>
      </c>
      <c r="B22" s="32" t="s">
        <v>45</v>
      </c>
      <c r="C22" s="32" t="s">
        <v>46</v>
      </c>
      <c r="D22" s="35" t="s">
        <v>241</v>
      </c>
      <c r="E22" s="32" t="s">
        <v>34</v>
      </c>
      <c r="F22" s="38">
        <v>0.029166666666666664</v>
      </c>
      <c r="G22" s="13" t="str">
        <f t="shared" si="0"/>
        <v>4.12/km</v>
      </c>
      <c r="H22" s="14">
        <f t="shared" si="1"/>
        <v>0.003865740740740739</v>
      </c>
      <c r="I22" s="14">
        <f>F22-INDEX($F$5:$F$173,MATCH(D22,$D$5:$D$173,0))</f>
        <v>0.003865740740740739</v>
      </c>
    </row>
    <row r="23" spans="1:9" s="12" customFormat="1" ht="15" customHeight="1">
      <c r="A23" s="13">
        <v>19</v>
      </c>
      <c r="B23" s="32" t="s">
        <v>47</v>
      </c>
      <c r="C23" s="32" t="s">
        <v>48</v>
      </c>
      <c r="D23" s="35" t="s">
        <v>241</v>
      </c>
      <c r="E23" s="32" t="s">
        <v>34</v>
      </c>
      <c r="F23" s="38">
        <v>0.029166666666666664</v>
      </c>
      <c r="G23" s="13" t="str">
        <f t="shared" si="0"/>
        <v>4.12/km</v>
      </c>
      <c r="H23" s="14">
        <f t="shared" si="1"/>
        <v>0.003865740740740739</v>
      </c>
      <c r="I23" s="14">
        <f>F23-INDEX($F$5:$F$173,MATCH(D23,$D$5:$D$173,0))</f>
        <v>0.003865740740740739</v>
      </c>
    </row>
    <row r="24" spans="1:9" s="12" customFormat="1" ht="15" customHeight="1">
      <c r="A24" s="13">
        <v>20</v>
      </c>
      <c r="B24" s="32" t="s">
        <v>49</v>
      </c>
      <c r="C24" s="32" t="s">
        <v>50</v>
      </c>
      <c r="D24" s="35" t="s">
        <v>241</v>
      </c>
      <c r="E24" s="32" t="s">
        <v>222</v>
      </c>
      <c r="F24" s="38">
        <v>0.02943287037037037</v>
      </c>
      <c r="G24" s="13" t="str">
        <f t="shared" si="0"/>
        <v>4.14/km</v>
      </c>
      <c r="H24" s="14">
        <f t="shared" si="1"/>
        <v>0.004131944444444445</v>
      </c>
      <c r="I24" s="14">
        <f>F24-INDEX($F$5:$F$173,MATCH(D24,$D$5:$D$173,0))</f>
        <v>0.004131944444444445</v>
      </c>
    </row>
    <row r="25" spans="1:9" s="12" customFormat="1" ht="15" customHeight="1">
      <c r="A25" s="13">
        <v>21</v>
      </c>
      <c r="B25" s="32" t="s">
        <v>51</v>
      </c>
      <c r="C25" s="32" t="s">
        <v>52</v>
      </c>
      <c r="D25" s="35" t="s">
        <v>241</v>
      </c>
      <c r="E25" s="32" t="s">
        <v>53</v>
      </c>
      <c r="F25" s="38">
        <v>0.029444444444444443</v>
      </c>
      <c r="G25" s="13" t="str">
        <f t="shared" si="0"/>
        <v>4.14/km</v>
      </c>
      <c r="H25" s="14">
        <f t="shared" si="1"/>
        <v>0.004143518518518519</v>
      </c>
      <c r="I25" s="14">
        <f>F25-INDEX($F$5:$F$173,MATCH(D25,$D$5:$D$173,0))</f>
        <v>0.004143518518518519</v>
      </c>
    </row>
    <row r="26" spans="1:9" s="12" customFormat="1" ht="15" customHeight="1">
      <c r="A26" s="13">
        <v>22</v>
      </c>
      <c r="B26" s="32" t="s">
        <v>54</v>
      </c>
      <c r="C26" s="32" t="s">
        <v>55</v>
      </c>
      <c r="D26" s="35" t="s">
        <v>241</v>
      </c>
      <c r="E26" s="32" t="s">
        <v>56</v>
      </c>
      <c r="F26" s="38">
        <v>0.029502314814814815</v>
      </c>
      <c r="G26" s="13" t="str">
        <f t="shared" si="0"/>
        <v>4.15/km</v>
      </c>
      <c r="H26" s="14">
        <f t="shared" si="1"/>
        <v>0.00420138888888889</v>
      </c>
      <c r="I26" s="14">
        <f>F26-INDEX($F$5:$F$173,MATCH(D26,$D$5:$D$173,0))</f>
        <v>0.00420138888888889</v>
      </c>
    </row>
    <row r="27" spans="1:9" s="12" customFormat="1" ht="15" customHeight="1">
      <c r="A27" s="13">
        <v>23</v>
      </c>
      <c r="B27" s="32" t="s">
        <v>57</v>
      </c>
      <c r="C27" s="32" t="s">
        <v>18</v>
      </c>
      <c r="D27" s="35" t="s">
        <v>241</v>
      </c>
      <c r="E27" s="32" t="s">
        <v>223</v>
      </c>
      <c r="F27" s="38">
        <v>0.02957175925925926</v>
      </c>
      <c r="G27" s="13" t="str">
        <f t="shared" si="0"/>
        <v>4.16/km</v>
      </c>
      <c r="H27" s="14">
        <f t="shared" si="1"/>
        <v>0.004270833333333335</v>
      </c>
      <c r="I27" s="14">
        <f>F27-INDEX($F$5:$F$173,MATCH(D27,$D$5:$D$173,0))</f>
        <v>0.004270833333333335</v>
      </c>
    </row>
    <row r="28" spans="1:9" s="15" customFormat="1" ht="15" customHeight="1">
      <c r="A28" s="13">
        <v>24</v>
      </c>
      <c r="B28" s="32" t="s">
        <v>58</v>
      </c>
      <c r="C28" s="32" t="s">
        <v>59</v>
      </c>
      <c r="D28" s="35" t="s">
        <v>241</v>
      </c>
      <c r="E28" s="32" t="s">
        <v>34</v>
      </c>
      <c r="F28" s="38">
        <v>0.02957175925925926</v>
      </c>
      <c r="G28" s="13" t="str">
        <f t="shared" si="0"/>
        <v>4.16/km</v>
      </c>
      <c r="H28" s="14">
        <f t="shared" si="1"/>
        <v>0.004270833333333335</v>
      </c>
      <c r="I28" s="14">
        <f>F28-INDEX($F$5:$F$173,MATCH(D28,$D$5:$D$173,0))</f>
        <v>0.004270833333333335</v>
      </c>
    </row>
    <row r="29" spans="1:9" ht="15" customHeight="1">
      <c r="A29" s="13">
        <v>25</v>
      </c>
      <c r="B29" s="32" t="s">
        <v>60</v>
      </c>
      <c r="C29" s="32" t="s">
        <v>61</v>
      </c>
      <c r="D29" s="35" t="s">
        <v>241</v>
      </c>
      <c r="E29" s="32" t="s">
        <v>222</v>
      </c>
      <c r="F29" s="38">
        <v>0.02960648148148148</v>
      </c>
      <c r="G29" s="13" t="str">
        <f t="shared" si="0"/>
        <v>4.16/km</v>
      </c>
      <c r="H29" s="14">
        <f t="shared" si="1"/>
        <v>0.0043055555555555555</v>
      </c>
      <c r="I29" s="14">
        <f>F29-INDEX($F$5:$F$173,MATCH(D29,$D$5:$D$173,0))</f>
        <v>0.0043055555555555555</v>
      </c>
    </row>
    <row r="30" spans="1:9" ht="15" customHeight="1">
      <c r="A30" s="13">
        <v>26</v>
      </c>
      <c r="B30" s="32" t="s">
        <v>62</v>
      </c>
      <c r="C30" s="32" t="s">
        <v>63</v>
      </c>
      <c r="D30" s="35" t="s">
        <v>241</v>
      </c>
      <c r="E30" s="32" t="s">
        <v>224</v>
      </c>
      <c r="F30" s="38">
        <v>0.0297337962962963</v>
      </c>
      <c r="G30" s="13" t="str">
        <f t="shared" si="0"/>
        <v>4.17/km</v>
      </c>
      <c r="H30" s="14">
        <f t="shared" si="1"/>
        <v>0.004432870370370375</v>
      </c>
      <c r="I30" s="14">
        <f>F30-INDEX($F$5:$F$173,MATCH(D30,$D$5:$D$173,0))</f>
        <v>0.004432870370370375</v>
      </c>
    </row>
    <row r="31" spans="1:9" ht="15" customHeight="1">
      <c r="A31" s="13">
        <v>27</v>
      </c>
      <c r="B31" s="32" t="s">
        <v>64</v>
      </c>
      <c r="C31" s="32" t="s">
        <v>65</v>
      </c>
      <c r="D31" s="35" t="s">
        <v>241</v>
      </c>
      <c r="E31" s="32" t="s">
        <v>3</v>
      </c>
      <c r="F31" s="38">
        <v>0.029756944444444447</v>
      </c>
      <c r="G31" s="13" t="str">
        <f t="shared" si="0"/>
        <v>4.17/km</v>
      </c>
      <c r="H31" s="14">
        <f t="shared" si="1"/>
        <v>0.004456018518518522</v>
      </c>
      <c r="I31" s="14">
        <f>F31-INDEX($F$5:$F$173,MATCH(D31,$D$5:$D$173,0))</f>
        <v>0.004456018518518522</v>
      </c>
    </row>
    <row r="32" spans="1:9" ht="15" customHeight="1">
      <c r="A32" s="13">
        <v>28</v>
      </c>
      <c r="B32" s="32" t="s">
        <v>66</v>
      </c>
      <c r="C32" s="32" t="s">
        <v>21</v>
      </c>
      <c r="D32" s="35" t="s">
        <v>241</v>
      </c>
      <c r="E32" s="32" t="s">
        <v>19</v>
      </c>
      <c r="F32" s="38">
        <v>0.029861111111111113</v>
      </c>
      <c r="G32" s="13" t="str">
        <f t="shared" si="0"/>
        <v>4.18/km</v>
      </c>
      <c r="H32" s="14">
        <f t="shared" si="1"/>
        <v>0.004560185185185188</v>
      </c>
      <c r="I32" s="14">
        <f>F32-INDEX($F$5:$F$173,MATCH(D32,$D$5:$D$173,0))</f>
        <v>0.004560185185185188</v>
      </c>
    </row>
    <row r="33" spans="1:9" ht="15" customHeight="1">
      <c r="A33" s="13">
        <v>29</v>
      </c>
      <c r="B33" s="32" t="s">
        <v>67</v>
      </c>
      <c r="C33" s="32" t="s">
        <v>68</v>
      </c>
      <c r="D33" s="35" t="s">
        <v>241</v>
      </c>
      <c r="E33" s="32" t="s">
        <v>32</v>
      </c>
      <c r="F33" s="38">
        <v>0.02991898148148148</v>
      </c>
      <c r="G33" s="13" t="str">
        <f t="shared" si="0"/>
        <v>4.19/km</v>
      </c>
      <c r="H33" s="14">
        <f t="shared" si="1"/>
        <v>0.004618055555555556</v>
      </c>
      <c r="I33" s="14">
        <f>F33-INDEX($F$5:$F$173,MATCH(D33,$D$5:$D$173,0))</f>
        <v>0.004618055555555556</v>
      </c>
    </row>
    <row r="34" spans="1:9" ht="15" customHeight="1">
      <c r="A34" s="13">
        <v>30</v>
      </c>
      <c r="B34" s="32" t="s">
        <v>69</v>
      </c>
      <c r="C34" s="32" t="s">
        <v>70</v>
      </c>
      <c r="D34" s="35" t="s">
        <v>241</v>
      </c>
      <c r="E34" s="32" t="s">
        <v>71</v>
      </c>
      <c r="F34" s="38">
        <v>0.029953703703703705</v>
      </c>
      <c r="G34" s="13" t="str">
        <f t="shared" si="0"/>
        <v>4.19/km</v>
      </c>
      <c r="H34" s="14">
        <f t="shared" si="1"/>
        <v>0.00465277777777778</v>
      </c>
      <c r="I34" s="14">
        <f>F34-INDEX($F$5:$F$173,MATCH(D34,$D$5:$D$173,0))</f>
        <v>0.00465277777777778</v>
      </c>
    </row>
    <row r="35" spans="1:9" ht="15" customHeight="1">
      <c r="A35" s="13">
        <v>31</v>
      </c>
      <c r="B35" s="32" t="s">
        <v>72</v>
      </c>
      <c r="C35" s="32" t="s">
        <v>73</v>
      </c>
      <c r="D35" s="35" t="s">
        <v>241</v>
      </c>
      <c r="E35" s="32" t="s">
        <v>10</v>
      </c>
      <c r="F35" s="38">
        <v>0.029965277777777775</v>
      </c>
      <c r="G35" s="13" t="str">
        <f t="shared" si="0"/>
        <v>4.19/km</v>
      </c>
      <c r="H35" s="14">
        <f t="shared" si="1"/>
        <v>0.00466435185185185</v>
      </c>
      <c r="I35" s="14">
        <f>F35-INDEX($F$5:$F$173,MATCH(D35,$D$5:$D$173,0))</f>
        <v>0.00466435185185185</v>
      </c>
    </row>
    <row r="36" spans="1:9" ht="15" customHeight="1">
      <c r="A36" s="13">
        <v>32</v>
      </c>
      <c r="B36" s="32" t="s">
        <v>74</v>
      </c>
      <c r="C36" s="32" t="s">
        <v>52</v>
      </c>
      <c r="D36" s="35" t="s">
        <v>241</v>
      </c>
      <c r="E36" s="32" t="s">
        <v>3</v>
      </c>
      <c r="F36" s="38">
        <v>0.030034722222222223</v>
      </c>
      <c r="G36" s="13" t="str">
        <f t="shared" si="0"/>
        <v>4.20/km</v>
      </c>
      <c r="H36" s="14">
        <f t="shared" si="1"/>
        <v>0.0047337962962962984</v>
      </c>
      <c r="I36" s="14">
        <f>F36-INDEX($F$5:$F$173,MATCH(D36,$D$5:$D$173,0))</f>
        <v>0.0047337962962962984</v>
      </c>
    </row>
    <row r="37" spans="1:9" ht="15" customHeight="1">
      <c r="A37" s="13">
        <v>33</v>
      </c>
      <c r="B37" s="32" t="s">
        <v>72</v>
      </c>
      <c r="C37" s="32" t="s">
        <v>75</v>
      </c>
      <c r="D37" s="35" t="s">
        <v>241</v>
      </c>
      <c r="E37" s="32" t="s">
        <v>10</v>
      </c>
      <c r="F37" s="38">
        <v>0.03008101851851852</v>
      </c>
      <c r="G37" s="13" t="str">
        <f t="shared" si="0"/>
        <v>4.20/km</v>
      </c>
      <c r="H37" s="14">
        <f t="shared" si="1"/>
        <v>0.004780092592592596</v>
      </c>
      <c r="I37" s="14">
        <f>F37-INDEX($F$5:$F$173,MATCH(D37,$D$5:$D$173,0))</f>
        <v>0.004780092592592596</v>
      </c>
    </row>
    <row r="38" spans="1:9" ht="15" customHeight="1">
      <c r="A38" s="13">
        <v>34</v>
      </c>
      <c r="B38" s="32" t="s">
        <v>76</v>
      </c>
      <c r="C38" s="32" t="s">
        <v>48</v>
      </c>
      <c r="D38" s="35" t="s">
        <v>241</v>
      </c>
      <c r="E38" s="32" t="s">
        <v>44</v>
      </c>
      <c r="F38" s="38">
        <v>0.031145833333333334</v>
      </c>
      <c r="G38" s="13" t="str">
        <f t="shared" si="0"/>
        <v>4.29/km</v>
      </c>
      <c r="H38" s="14">
        <f t="shared" si="1"/>
        <v>0.00584490740740741</v>
      </c>
      <c r="I38" s="14">
        <f>F38-INDEX($F$5:$F$173,MATCH(D38,$D$5:$D$173,0))</f>
        <v>0.00584490740740741</v>
      </c>
    </row>
    <row r="39" spans="1:9" ht="15" customHeight="1">
      <c r="A39" s="13">
        <v>35</v>
      </c>
      <c r="B39" s="32" t="s">
        <v>77</v>
      </c>
      <c r="C39" s="32" t="s">
        <v>5</v>
      </c>
      <c r="D39" s="35" t="s">
        <v>241</v>
      </c>
      <c r="E39" s="32" t="s">
        <v>221</v>
      </c>
      <c r="F39" s="38">
        <v>0.031331018518518515</v>
      </c>
      <c r="G39" s="13" t="str">
        <f t="shared" si="0"/>
        <v>4.31/km</v>
      </c>
      <c r="H39" s="14">
        <f t="shared" si="1"/>
        <v>0.00603009259259259</v>
      </c>
      <c r="I39" s="14">
        <f>F39-INDEX($F$5:$F$173,MATCH(D39,$D$5:$D$173,0))</f>
        <v>0.00603009259259259</v>
      </c>
    </row>
    <row r="40" spans="1:9" ht="15" customHeight="1">
      <c r="A40" s="13">
        <v>36</v>
      </c>
      <c r="B40" s="32" t="s">
        <v>78</v>
      </c>
      <c r="C40" s="32" t="s">
        <v>79</v>
      </c>
      <c r="D40" s="35" t="s">
        <v>241</v>
      </c>
      <c r="E40" s="32" t="s">
        <v>80</v>
      </c>
      <c r="F40" s="38">
        <v>0.03149305555555556</v>
      </c>
      <c r="G40" s="13" t="str">
        <f t="shared" si="0"/>
        <v>4.32/km</v>
      </c>
      <c r="H40" s="14">
        <f t="shared" si="1"/>
        <v>0.006192129629629634</v>
      </c>
      <c r="I40" s="14">
        <f>F40-INDEX($F$5:$F$173,MATCH(D40,$D$5:$D$173,0))</f>
        <v>0.006192129629629634</v>
      </c>
    </row>
    <row r="41" spans="1:9" ht="15" customHeight="1">
      <c r="A41" s="13">
        <v>37</v>
      </c>
      <c r="B41" s="32" t="s">
        <v>81</v>
      </c>
      <c r="C41" s="32" t="s">
        <v>5</v>
      </c>
      <c r="D41" s="35" t="s">
        <v>241</v>
      </c>
      <c r="E41" s="32" t="s">
        <v>82</v>
      </c>
      <c r="F41" s="38">
        <v>0.03152777777777777</v>
      </c>
      <c r="G41" s="13" t="str">
        <f t="shared" si="0"/>
        <v>4.32/km</v>
      </c>
      <c r="H41" s="14">
        <f t="shared" si="1"/>
        <v>0.006226851851851848</v>
      </c>
      <c r="I41" s="14">
        <f>F41-INDEX($F$5:$F$173,MATCH(D41,$D$5:$D$173,0))</f>
        <v>0.006226851851851848</v>
      </c>
    </row>
    <row r="42" spans="1:9" ht="15" customHeight="1">
      <c r="A42" s="13">
        <v>38</v>
      </c>
      <c r="B42" s="32" t="s">
        <v>83</v>
      </c>
      <c r="C42" s="32" t="s">
        <v>84</v>
      </c>
      <c r="D42" s="35" t="s">
        <v>241</v>
      </c>
      <c r="E42" s="32" t="s">
        <v>225</v>
      </c>
      <c r="F42" s="38">
        <v>0.03166666666666667</v>
      </c>
      <c r="G42" s="13" t="str">
        <f t="shared" si="0"/>
        <v>4.34/km</v>
      </c>
      <c r="H42" s="14">
        <f t="shared" si="1"/>
        <v>0.006365740740740745</v>
      </c>
      <c r="I42" s="14">
        <f>F42-INDEX($F$5:$F$173,MATCH(D42,$D$5:$D$173,0))</f>
        <v>0.006365740740740745</v>
      </c>
    </row>
    <row r="43" spans="1:9" ht="15" customHeight="1">
      <c r="A43" s="13">
        <v>39</v>
      </c>
      <c r="B43" s="32" t="s">
        <v>85</v>
      </c>
      <c r="C43" s="32" t="s">
        <v>86</v>
      </c>
      <c r="D43" s="35" t="s">
        <v>241</v>
      </c>
      <c r="E43" s="32" t="s">
        <v>226</v>
      </c>
      <c r="F43" s="38">
        <v>0.03170138888888889</v>
      </c>
      <c r="G43" s="13" t="str">
        <f t="shared" si="0"/>
        <v>4.34/km</v>
      </c>
      <c r="H43" s="14">
        <f t="shared" si="1"/>
        <v>0.0064004629629629654</v>
      </c>
      <c r="I43" s="14">
        <f>F43-INDEX($F$5:$F$173,MATCH(D43,$D$5:$D$173,0))</f>
        <v>0.0064004629629629654</v>
      </c>
    </row>
    <row r="44" spans="1:9" ht="15" customHeight="1">
      <c r="A44" s="40">
        <v>40</v>
      </c>
      <c r="B44" s="41" t="s">
        <v>87</v>
      </c>
      <c r="C44" s="41" t="s">
        <v>88</v>
      </c>
      <c r="D44" s="42" t="s">
        <v>241</v>
      </c>
      <c r="E44" s="41" t="s">
        <v>220</v>
      </c>
      <c r="F44" s="43">
        <v>0.032060185185185185</v>
      </c>
      <c r="G44" s="40" t="str">
        <f t="shared" si="0"/>
        <v>4.37/km</v>
      </c>
      <c r="H44" s="44">
        <f t="shared" si="1"/>
        <v>0.00675925925925926</v>
      </c>
      <c r="I44" s="44">
        <f>F44-INDEX($F$5:$F$173,MATCH(D44,$D$5:$D$173,0))</f>
        <v>0.00675925925925926</v>
      </c>
    </row>
    <row r="45" spans="1:9" ht="15" customHeight="1">
      <c r="A45" s="13">
        <v>41</v>
      </c>
      <c r="B45" s="32" t="s">
        <v>89</v>
      </c>
      <c r="C45" s="32" t="s">
        <v>21</v>
      </c>
      <c r="D45" s="35" t="s">
        <v>241</v>
      </c>
      <c r="E45" s="32" t="s">
        <v>34</v>
      </c>
      <c r="F45" s="38">
        <v>0.03208333333333333</v>
      </c>
      <c r="G45" s="13" t="str">
        <f t="shared" si="0"/>
        <v>4.37/km</v>
      </c>
      <c r="H45" s="14">
        <f t="shared" si="1"/>
        <v>0.006782407407407407</v>
      </c>
      <c r="I45" s="14">
        <f>F45-INDEX($F$5:$F$173,MATCH(D45,$D$5:$D$173,0))</f>
        <v>0.006782407407407407</v>
      </c>
    </row>
    <row r="46" spans="1:9" ht="15" customHeight="1">
      <c r="A46" s="13">
        <v>42</v>
      </c>
      <c r="B46" s="32" t="s">
        <v>90</v>
      </c>
      <c r="C46" s="32" t="s">
        <v>5</v>
      </c>
      <c r="D46" s="35" t="s">
        <v>241</v>
      </c>
      <c r="E46" s="32" t="s">
        <v>56</v>
      </c>
      <c r="F46" s="38">
        <v>0.03211805555555556</v>
      </c>
      <c r="G46" s="13" t="str">
        <f t="shared" si="0"/>
        <v>4.38/km</v>
      </c>
      <c r="H46" s="14">
        <f t="shared" si="1"/>
        <v>0.006817129629629635</v>
      </c>
      <c r="I46" s="14">
        <f>F46-INDEX($F$5:$F$173,MATCH(D46,$D$5:$D$173,0))</f>
        <v>0.006817129629629635</v>
      </c>
    </row>
    <row r="47" spans="1:9" ht="15" customHeight="1">
      <c r="A47" s="13">
        <v>43</v>
      </c>
      <c r="B47" s="32" t="s">
        <v>91</v>
      </c>
      <c r="C47" s="32" t="s">
        <v>92</v>
      </c>
      <c r="D47" s="35" t="s">
        <v>241</v>
      </c>
      <c r="E47" s="32" t="s">
        <v>227</v>
      </c>
      <c r="F47" s="38">
        <v>0.03217592592592593</v>
      </c>
      <c r="G47" s="13" t="str">
        <f t="shared" si="0"/>
        <v>4.38/km</v>
      </c>
      <c r="H47" s="14">
        <f t="shared" si="1"/>
        <v>0.006875000000000003</v>
      </c>
      <c r="I47" s="14">
        <f>F47-INDEX($F$5:$F$173,MATCH(D47,$D$5:$D$173,0))</f>
        <v>0.006875000000000003</v>
      </c>
    </row>
    <row r="48" spans="1:9" ht="15" customHeight="1">
      <c r="A48" s="13">
        <v>44</v>
      </c>
      <c r="B48" s="32" t="s">
        <v>93</v>
      </c>
      <c r="C48" s="32" t="s">
        <v>94</v>
      </c>
      <c r="D48" s="35" t="s">
        <v>241</v>
      </c>
      <c r="E48" s="32" t="s">
        <v>19</v>
      </c>
      <c r="F48" s="38">
        <v>0.032199074074074074</v>
      </c>
      <c r="G48" s="13" t="str">
        <f t="shared" si="0"/>
        <v>4.38/km</v>
      </c>
      <c r="H48" s="14">
        <f t="shared" si="1"/>
        <v>0.00689814814814815</v>
      </c>
      <c r="I48" s="14">
        <f>F48-INDEX($F$5:$F$173,MATCH(D48,$D$5:$D$173,0))</f>
        <v>0.00689814814814815</v>
      </c>
    </row>
    <row r="49" spans="1:9" ht="15" customHeight="1">
      <c r="A49" s="13">
        <v>45</v>
      </c>
      <c r="B49" s="32" t="s">
        <v>95</v>
      </c>
      <c r="C49" s="32" t="s">
        <v>96</v>
      </c>
      <c r="D49" s="35" t="s">
        <v>241</v>
      </c>
      <c r="E49" s="32" t="s">
        <v>19</v>
      </c>
      <c r="F49" s="38">
        <v>0.03221064814814815</v>
      </c>
      <c r="G49" s="13" t="str">
        <f t="shared" si="0"/>
        <v>4.38/km</v>
      </c>
      <c r="H49" s="14">
        <f t="shared" si="1"/>
        <v>0.006909722222222223</v>
      </c>
      <c r="I49" s="14">
        <f>F49-INDEX($F$5:$F$173,MATCH(D49,$D$5:$D$173,0))</f>
        <v>0.006909722222222223</v>
      </c>
    </row>
    <row r="50" spans="1:9" ht="15" customHeight="1">
      <c r="A50" s="13">
        <v>46</v>
      </c>
      <c r="B50" s="32" t="s">
        <v>97</v>
      </c>
      <c r="C50" s="32" t="s">
        <v>98</v>
      </c>
      <c r="D50" s="35" t="s">
        <v>241</v>
      </c>
      <c r="E50" s="32" t="s">
        <v>228</v>
      </c>
      <c r="F50" s="38">
        <v>0.03222222222222222</v>
      </c>
      <c r="G50" s="13" t="str">
        <f t="shared" si="0"/>
        <v>4.38/km</v>
      </c>
      <c r="H50" s="14">
        <f t="shared" si="1"/>
        <v>0.006921296296296297</v>
      </c>
      <c r="I50" s="14">
        <f>F50-INDEX($F$5:$F$173,MATCH(D50,$D$5:$D$173,0))</f>
        <v>0.006921296296296297</v>
      </c>
    </row>
    <row r="51" spans="1:9" ht="15" customHeight="1">
      <c r="A51" s="13">
        <v>47</v>
      </c>
      <c r="B51" s="32" t="s">
        <v>99</v>
      </c>
      <c r="C51" s="32" t="s">
        <v>61</v>
      </c>
      <c r="D51" s="35" t="s">
        <v>241</v>
      </c>
      <c r="E51" s="32" t="s">
        <v>56</v>
      </c>
      <c r="F51" s="38">
        <v>0.0324537037037037</v>
      </c>
      <c r="G51" s="13" t="str">
        <f t="shared" si="0"/>
        <v>4.40/km</v>
      </c>
      <c r="H51" s="14">
        <f t="shared" si="1"/>
        <v>0.007152777777777775</v>
      </c>
      <c r="I51" s="14">
        <f>F51-INDEX($F$5:$F$173,MATCH(D51,$D$5:$D$173,0))</f>
        <v>0.007152777777777775</v>
      </c>
    </row>
    <row r="52" spans="1:9" ht="15" customHeight="1">
      <c r="A52" s="13">
        <v>48</v>
      </c>
      <c r="B52" s="32" t="s">
        <v>100</v>
      </c>
      <c r="C52" s="32" t="s">
        <v>31</v>
      </c>
      <c r="D52" s="35" t="s">
        <v>241</v>
      </c>
      <c r="E52" s="32" t="s">
        <v>225</v>
      </c>
      <c r="F52" s="38">
        <v>0.03246527777777778</v>
      </c>
      <c r="G52" s="13" t="str">
        <f t="shared" si="0"/>
        <v>4.41/km</v>
      </c>
      <c r="H52" s="14">
        <f t="shared" si="1"/>
        <v>0.007164351851851856</v>
      </c>
      <c r="I52" s="14">
        <f>F52-INDEX($F$5:$F$173,MATCH(D52,$D$5:$D$173,0))</f>
        <v>0.007164351851851856</v>
      </c>
    </row>
    <row r="53" spans="1:9" ht="15" customHeight="1">
      <c r="A53" s="13">
        <v>49</v>
      </c>
      <c r="B53" s="32" t="s">
        <v>101</v>
      </c>
      <c r="C53" s="32" t="s">
        <v>61</v>
      </c>
      <c r="D53" s="35" t="s">
        <v>241</v>
      </c>
      <c r="E53" s="32" t="s">
        <v>71</v>
      </c>
      <c r="F53" s="38">
        <v>0.03247685185185185</v>
      </c>
      <c r="G53" s="13" t="str">
        <f t="shared" si="0"/>
        <v>4.41/km</v>
      </c>
      <c r="H53" s="14">
        <f t="shared" si="1"/>
        <v>0.007175925925925922</v>
      </c>
      <c r="I53" s="14">
        <f>F53-INDEX($F$5:$F$173,MATCH(D53,$D$5:$D$173,0))</f>
        <v>0.007175925925925922</v>
      </c>
    </row>
    <row r="54" spans="1:9" ht="15" customHeight="1">
      <c r="A54" s="13">
        <v>50</v>
      </c>
      <c r="B54" s="32" t="s">
        <v>102</v>
      </c>
      <c r="C54" s="32" t="s">
        <v>103</v>
      </c>
      <c r="D54" s="35" t="s">
        <v>241</v>
      </c>
      <c r="E54" s="32" t="s">
        <v>3</v>
      </c>
      <c r="F54" s="38">
        <v>0.03253472222222222</v>
      </c>
      <c r="G54" s="13" t="str">
        <f t="shared" si="0"/>
        <v>4.41/km</v>
      </c>
      <c r="H54" s="14">
        <f t="shared" si="1"/>
        <v>0.007233796296296297</v>
      </c>
      <c r="I54" s="14">
        <f>F54-INDEX($F$5:$F$173,MATCH(D54,$D$5:$D$173,0))</f>
        <v>0.007233796296296297</v>
      </c>
    </row>
    <row r="55" spans="1:9" ht="15" customHeight="1">
      <c r="A55" s="13">
        <v>51</v>
      </c>
      <c r="B55" s="32" t="s">
        <v>104</v>
      </c>
      <c r="C55" s="32" t="s">
        <v>52</v>
      </c>
      <c r="D55" s="35" t="s">
        <v>241</v>
      </c>
      <c r="E55" s="32" t="s">
        <v>3</v>
      </c>
      <c r="F55" s="38">
        <v>0.032962962962962965</v>
      </c>
      <c r="G55" s="13" t="str">
        <f t="shared" si="0"/>
        <v>4.45/km</v>
      </c>
      <c r="H55" s="14">
        <f t="shared" si="1"/>
        <v>0.00766203703703704</v>
      </c>
      <c r="I55" s="14">
        <f>F55-INDEX($F$5:$F$173,MATCH(D55,$D$5:$D$173,0))</f>
        <v>0.00766203703703704</v>
      </c>
    </row>
    <row r="56" spans="1:9" ht="15" customHeight="1">
      <c r="A56" s="13">
        <v>52</v>
      </c>
      <c r="B56" s="32" t="s">
        <v>105</v>
      </c>
      <c r="C56" s="32" t="s">
        <v>106</v>
      </c>
      <c r="D56" s="35" t="s">
        <v>241</v>
      </c>
      <c r="E56" s="32" t="s">
        <v>44</v>
      </c>
      <c r="F56" s="38">
        <v>0.033067129629629634</v>
      </c>
      <c r="G56" s="13" t="str">
        <f t="shared" si="0"/>
        <v>4.46/km</v>
      </c>
      <c r="H56" s="14">
        <f t="shared" si="1"/>
        <v>0.007766203703703709</v>
      </c>
      <c r="I56" s="14">
        <f>F56-INDEX($F$5:$F$173,MATCH(D56,$D$5:$D$173,0))</f>
        <v>0.007766203703703709</v>
      </c>
    </row>
    <row r="57" spans="1:9" ht="15" customHeight="1">
      <c r="A57" s="13">
        <v>53</v>
      </c>
      <c r="B57" s="32" t="s">
        <v>107</v>
      </c>
      <c r="C57" s="32" t="s">
        <v>96</v>
      </c>
      <c r="D57" s="35" t="s">
        <v>241</v>
      </c>
      <c r="E57" s="32" t="s">
        <v>19</v>
      </c>
      <c r="F57" s="38">
        <v>0.033229166666666664</v>
      </c>
      <c r="G57" s="13" t="str">
        <f t="shared" si="0"/>
        <v>4.47/km</v>
      </c>
      <c r="H57" s="14">
        <f t="shared" si="1"/>
        <v>0.00792824074074074</v>
      </c>
      <c r="I57" s="14">
        <f>F57-INDEX($F$5:$F$173,MATCH(D57,$D$5:$D$173,0))</f>
        <v>0.00792824074074074</v>
      </c>
    </row>
    <row r="58" spans="1:9" ht="15" customHeight="1">
      <c r="A58" s="13">
        <v>54</v>
      </c>
      <c r="B58" s="32" t="s">
        <v>108</v>
      </c>
      <c r="C58" s="32" t="s">
        <v>109</v>
      </c>
      <c r="D58" s="35" t="s">
        <v>241</v>
      </c>
      <c r="E58" s="32" t="s">
        <v>110</v>
      </c>
      <c r="F58" s="38">
        <v>0.033379629629629634</v>
      </c>
      <c r="G58" s="13" t="str">
        <f t="shared" si="0"/>
        <v>4.48/km</v>
      </c>
      <c r="H58" s="14">
        <f t="shared" si="1"/>
        <v>0.00807870370370371</v>
      </c>
      <c r="I58" s="14">
        <f>F58-INDEX($F$5:$F$173,MATCH(D58,$D$5:$D$173,0))</f>
        <v>0.00807870370370371</v>
      </c>
    </row>
    <row r="59" spans="1:9" ht="15" customHeight="1">
      <c r="A59" s="13">
        <v>55</v>
      </c>
      <c r="B59" s="32" t="s">
        <v>111</v>
      </c>
      <c r="C59" s="32" t="s">
        <v>112</v>
      </c>
      <c r="D59" s="35" t="s">
        <v>241</v>
      </c>
      <c r="E59" s="32" t="s">
        <v>113</v>
      </c>
      <c r="F59" s="38">
        <v>0.033402777777777774</v>
      </c>
      <c r="G59" s="13" t="str">
        <f t="shared" si="0"/>
        <v>4.49/km</v>
      </c>
      <c r="H59" s="14">
        <f t="shared" si="1"/>
        <v>0.00810185185185185</v>
      </c>
      <c r="I59" s="14">
        <f>F59-INDEX($F$5:$F$173,MATCH(D59,$D$5:$D$173,0))</f>
        <v>0.00810185185185185</v>
      </c>
    </row>
    <row r="60" spans="1:9" ht="15" customHeight="1">
      <c r="A60" s="13">
        <v>56</v>
      </c>
      <c r="B60" s="32" t="s">
        <v>114</v>
      </c>
      <c r="C60" s="32" t="s">
        <v>115</v>
      </c>
      <c r="D60" s="35" t="s">
        <v>241</v>
      </c>
      <c r="E60" s="32" t="s">
        <v>221</v>
      </c>
      <c r="F60" s="38">
        <v>0.033483796296296296</v>
      </c>
      <c r="G60" s="13" t="str">
        <f t="shared" si="0"/>
        <v>4.49/km</v>
      </c>
      <c r="H60" s="14">
        <f t="shared" si="1"/>
        <v>0.008182870370370372</v>
      </c>
      <c r="I60" s="14">
        <f>F60-INDEX($F$5:$F$173,MATCH(D60,$D$5:$D$173,0))</f>
        <v>0.008182870370370372</v>
      </c>
    </row>
    <row r="61" spans="1:9" ht="15" customHeight="1">
      <c r="A61" s="13">
        <v>57</v>
      </c>
      <c r="B61" s="32" t="s">
        <v>116</v>
      </c>
      <c r="C61" s="32" t="s">
        <v>117</v>
      </c>
      <c r="D61" s="35" t="s">
        <v>241</v>
      </c>
      <c r="E61" s="32" t="s">
        <v>113</v>
      </c>
      <c r="F61" s="38">
        <v>0.03349537037037037</v>
      </c>
      <c r="G61" s="13" t="str">
        <f t="shared" si="0"/>
        <v>4.49/km</v>
      </c>
      <c r="H61" s="14">
        <f t="shared" si="1"/>
        <v>0.008194444444444445</v>
      </c>
      <c r="I61" s="14">
        <f>F61-INDEX($F$5:$F$173,MATCH(D61,$D$5:$D$173,0))</f>
        <v>0.008194444444444445</v>
      </c>
    </row>
    <row r="62" spans="1:9" ht="15" customHeight="1">
      <c r="A62" s="13">
        <v>58</v>
      </c>
      <c r="B62" s="32" t="s">
        <v>118</v>
      </c>
      <c r="C62" s="32" t="s">
        <v>119</v>
      </c>
      <c r="D62" s="35" t="s">
        <v>241</v>
      </c>
      <c r="E62" s="32" t="s">
        <v>221</v>
      </c>
      <c r="F62" s="38">
        <v>0.03350694444444444</v>
      </c>
      <c r="G62" s="13" t="str">
        <f t="shared" si="0"/>
        <v>4.50/km</v>
      </c>
      <c r="H62" s="14">
        <f t="shared" si="1"/>
        <v>0.008206018518518519</v>
      </c>
      <c r="I62" s="14">
        <f>F62-INDEX($F$5:$F$173,MATCH(D62,$D$5:$D$173,0))</f>
        <v>0.008206018518518519</v>
      </c>
    </row>
    <row r="63" spans="1:9" ht="15" customHeight="1">
      <c r="A63" s="13">
        <v>59</v>
      </c>
      <c r="B63" s="32" t="s">
        <v>120</v>
      </c>
      <c r="C63" s="32" t="s">
        <v>121</v>
      </c>
      <c r="D63" s="35" t="s">
        <v>241</v>
      </c>
      <c r="E63" s="32" t="s">
        <v>122</v>
      </c>
      <c r="F63" s="38">
        <v>0.03351851851851852</v>
      </c>
      <c r="G63" s="13" t="str">
        <f t="shared" si="0"/>
        <v>4.50/km</v>
      </c>
      <c r="H63" s="14">
        <f t="shared" si="1"/>
        <v>0.008217592592592592</v>
      </c>
      <c r="I63" s="14">
        <f>F63-INDEX($F$5:$F$173,MATCH(D63,$D$5:$D$173,0))</f>
        <v>0.008217592592592592</v>
      </c>
    </row>
    <row r="64" spans="1:9" ht="15" customHeight="1">
      <c r="A64" s="13">
        <v>60</v>
      </c>
      <c r="B64" s="32" t="s">
        <v>123</v>
      </c>
      <c r="C64" s="32" t="s">
        <v>112</v>
      </c>
      <c r="D64" s="35" t="s">
        <v>241</v>
      </c>
      <c r="E64" s="32" t="s">
        <v>224</v>
      </c>
      <c r="F64" s="38">
        <v>0.033680555555555554</v>
      </c>
      <c r="G64" s="13" t="str">
        <f t="shared" si="0"/>
        <v>4.51/km</v>
      </c>
      <c r="H64" s="14">
        <f t="shared" si="1"/>
        <v>0.00837962962962963</v>
      </c>
      <c r="I64" s="14">
        <f>F64-INDEX($F$5:$F$173,MATCH(D64,$D$5:$D$173,0))</f>
        <v>0.00837962962962963</v>
      </c>
    </row>
    <row r="65" spans="1:9" ht="15" customHeight="1">
      <c r="A65" s="13">
        <v>61</v>
      </c>
      <c r="B65" s="32" t="s">
        <v>124</v>
      </c>
      <c r="C65" s="32" t="s">
        <v>125</v>
      </c>
      <c r="D65" s="35" t="s">
        <v>241</v>
      </c>
      <c r="E65" s="32" t="s">
        <v>34</v>
      </c>
      <c r="F65" s="38">
        <v>0.03429398148148148</v>
      </c>
      <c r="G65" s="13" t="str">
        <f t="shared" si="0"/>
        <v>4.56/km</v>
      </c>
      <c r="H65" s="14">
        <f t="shared" si="1"/>
        <v>0.008993055555555556</v>
      </c>
      <c r="I65" s="14">
        <f>F65-INDEX($F$5:$F$173,MATCH(D65,$D$5:$D$173,0))</f>
        <v>0.008993055555555556</v>
      </c>
    </row>
    <row r="66" spans="1:9" ht="15" customHeight="1">
      <c r="A66" s="13">
        <v>62</v>
      </c>
      <c r="B66" s="32" t="s">
        <v>126</v>
      </c>
      <c r="C66" s="32" t="s">
        <v>98</v>
      </c>
      <c r="D66" s="35" t="s">
        <v>241</v>
      </c>
      <c r="E66" s="32" t="s">
        <v>56</v>
      </c>
      <c r="F66" s="38">
        <v>0.03439814814814814</v>
      </c>
      <c r="G66" s="13" t="str">
        <f t="shared" si="0"/>
        <v>4.57/km</v>
      </c>
      <c r="H66" s="14">
        <f t="shared" si="1"/>
        <v>0.009097222222222218</v>
      </c>
      <c r="I66" s="14">
        <f>F66-INDEX($F$5:$F$173,MATCH(D66,$D$5:$D$173,0))</f>
        <v>0.009097222222222218</v>
      </c>
    </row>
    <row r="67" spans="1:9" ht="15" customHeight="1">
      <c r="A67" s="13">
        <v>63</v>
      </c>
      <c r="B67" s="32" t="s">
        <v>127</v>
      </c>
      <c r="C67" s="32" t="s">
        <v>128</v>
      </c>
      <c r="D67" s="35" t="s">
        <v>241</v>
      </c>
      <c r="E67" s="32" t="s">
        <v>19</v>
      </c>
      <c r="F67" s="38">
        <v>0.034444444444444444</v>
      </c>
      <c r="G67" s="13" t="str">
        <f t="shared" si="0"/>
        <v>4.58/km</v>
      </c>
      <c r="H67" s="14">
        <f t="shared" si="1"/>
        <v>0.00914351851851852</v>
      </c>
      <c r="I67" s="14">
        <f>F67-INDEX($F$5:$F$173,MATCH(D67,$D$5:$D$173,0))</f>
        <v>0.00914351851851852</v>
      </c>
    </row>
    <row r="68" spans="1:9" ht="15" customHeight="1">
      <c r="A68" s="13">
        <v>64</v>
      </c>
      <c r="B68" s="32" t="s">
        <v>129</v>
      </c>
      <c r="C68" s="32" t="s">
        <v>130</v>
      </c>
      <c r="D68" s="35" t="s">
        <v>241</v>
      </c>
      <c r="E68" s="32" t="s">
        <v>131</v>
      </c>
      <c r="F68" s="38">
        <v>0.034444444444444444</v>
      </c>
      <c r="G68" s="13" t="str">
        <f t="shared" si="0"/>
        <v>4.58/km</v>
      </c>
      <c r="H68" s="14">
        <f t="shared" si="1"/>
        <v>0.00914351851851852</v>
      </c>
      <c r="I68" s="14">
        <f>F68-INDEX($F$5:$F$173,MATCH(D68,$D$5:$D$173,0))</f>
        <v>0.00914351851851852</v>
      </c>
    </row>
    <row r="69" spans="1:9" ht="15" customHeight="1">
      <c r="A69" s="13">
        <v>65</v>
      </c>
      <c r="B69" s="32" t="s">
        <v>132</v>
      </c>
      <c r="C69" s="32" t="s">
        <v>128</v>
      </c>
      <c r="D69" s="35" t="s">
        <v>241</v>
      </c>
      <c r="E69" s="32" t="s">
        <v>226</v>
      </c>
      <c r="F69" s="38">
        <v>0.03460648148148148</v>
      </c>
      <c r="G69" s="13" t="str">
        <f aca="true" t="shared" si="2" ref="G69:G122">TEXT(INT((HOUR(F69)*3600+MINUTE(F69)*60+SECOND(F69))/$I$3/60),"0")&amp;"."&amp;TEXT(MOD((HOUR(F69)*3600+MINUTE(F69)*60+SECOND(F69))/$I$3,60),"00")&amp;"/km"</f>
        <v>4.59/km</v>
      </c>
      <c r="H69" s="14">
        <f aca="true" t="shared" si="3" ref="H69:H74">F69-$F$5</f>
        <v>0.009305555555555556</v>
      </c>
      <c r="I69" s="14">
        <f>F69-INDEX($F$5:$F$173,MATCH(D69,$D$5:$D$173,0))</f>
        <v>0.009305555555555556</v>
      </c>
    </row>
    <row r="70" spans="1:9" ht="15" customHeight="1">
      <c r="A70" s="13">
        <v>66</v>
      </c>
      <c r="B70" s="32" t="s">
        <v>133</v>
      </c>
      <c r="C70" s="32" t="s">
        <v>134</v>
      </c>
      <c r="D70" s="35" t="s">
        <v>241</v>
      </c>
      <c r="E70" s="32" t="s">
        <v>226</v>
      </c>
      <c r="F70" s="38">
        <v>0.03460648148148148</v>
      </c>
      <c r="G70" s="13" t="str">
        <f t="shared" si="2"/>
        <v>4.59/km</v>
      </c>
      <c r="H70" s="14">
        <f t="shared" si="3"/>
        <v>0.009305555555555556</v>
      </c>
      <c r="I70" s="14">
        <f>F70-INDEX($F$5:$F$173,MATCH(D70,$D$5:$D$173,0))</f>
        <v>0.009305555555555556</v>
      </c>
    </row>
    <row r="71" spans="1:9" ht="15" customHeight="1">
      <c r="A71" s="13">
        <v>67</v>
      </c>
      <c r="B71" s="32" t="s">
        <v>135</v>
      </c>
      <c r="C71" s="32" t="s">
        <v>136</v>
      </c>
      <c r="D71" s="35" t="s">
        <v>241</v>
      </c>
      <c r="E71" s="32" t="s">
        <v>32</v>
      </c>
      <c r="F71" s="38">
        <v>0.034722222222222224</v>
      </c>
      <c r="G71" s="13" t="str">
        <f t="shared" si="2"/>
        <v>5.00/km</v>
      </c>
      <c r="H71" s="14">
        <f t="shared" si="3"/>
        <v>0.0094212962962963</v>
      </c>
      <c r="I71" s="14">
        <f>F71-INDEX($F$5:$F$173,MATCH(D71,$D$5:$D$173,0))</f>
        <v>0.0094212962962963</v>
      </c>
    </row>
    <row r="72" spans="1:9" ht="15" customHeight="1">
      <c r="A72" s="13">
        <v>68</v>
      </c>
      <c r="B72" s="32" t="s">
        <v>137</v>
      </c>
      <c r="C72" s="32" t="s">
        <v>138</v>
      </c>
      <c r="D72" s="35" t="s">
        <v>241</v>
      </c>
      <c r="E72" s="32" t="s">
        <v>122</v>
      </c>
      <c r="F72" s="38">
        <v>0.03480324074074074</v>
      </c>
      <c r="G72" s="13" t="str">
        <f t="shared" si="2"/>
        <v>5.01/km</v>
      </c>
      <c r="H72" s="14">
        <f t="shared" si="3"/>
        <v>0.009502314814814814</v>
      </c>
      <c r="I72" s="14">
        <f>F72-INDEX($F$5:$F$173,MATCH(D72,$D$5:$D$173,0))</f>
        <v>0.009502314814814814</v>
      </c>
    </row>
    <row r="73" spans="1:9" ht="15" customHeight="1">
      <c r="A73" s="13">
        <v>69</v>
      </c>
      <c r="B73" s="32" t="s">
        <v>139</v>
      </c>
      <c r="C73" s="32" t="s">
        <v>140</v>
      </c>
      <c r="D73" s="35" t="s">
        <v>241</v>
      </c>
      <c r="E73" s="32" t="s">
        <v>56</v>
      </c>
      <c r="F73" s="38">
        <v>0.03497685185185185</v>
      </c>
      <c r="G73" s="13" t="str">
        <f t="shared" si="2"/>
        <v>5.02/km</v>
      </c>
      <c r="H73" s="14">
        <f t="shared" si="3"/>
        <v>0.009675925925925925</v>
      </c>
      <c r="I73" s="14">
        <f>F73-INDEX($F$5:$F$173,MATCH(D73,$D$5:$D$173,0))</f>
        <v>0.009675925925925925</v>
      </c>
    </row>
    <row r="74" spans="1:9" ht="15" customHeight="1">
      <c r="A74" s="13">
        <v>70</v>
      </c>
      <c r="B74" s="32" t="s">
        <v>141</v>
      </c>
      <c r="C74" s="32" t="s">
        <v>142</v>
      </c>
      <c r="D74" s="35" t="s">
        <v>241</v>
      </c>
      <c r="E74" s="32" t="s">
        <v>3</v>
      </c>
      <c r="F74" s="38">
        <v>0.03505787037037037</v>
      </c>
      <c r="G74" s="13" t="str">
        <f t="shared" si="2"/>
        <v>5.03/km</v>
      </c>
      <c r="H74" s="14">
        <f aca="true" t="shared" si="4" ref="H74:H122">F74-$F$5</f>
        <v>0.009756944444444447</v>
      </c>
      <c r="I74" s="14">
        <f aca="true" t="shared" si="5" ref="I74:I122">F74-INDEX($F$5:$F$173,MATCH(D74,$D$5:$D$173,0))</f>
        <v>0.009756944444444447</v>
      </c>
    </row>
    <row r="75" spans="1:9" ht="15" customHeight="1">
      <c r="A75" s="13">
        <v>71</v>
      </c>
      <c r="B75" s="32" t="s">
        <v>143</v>
      </c>
      <c r="C75" s="32" t="s">
        <v>144</v>
      </c>
      <c r="D75" s="35" t="s">
        <v>241</v>
      </c>
      <c r="E75" s="32" t="s">
        <v>3</v>
      </c>
      <c r="F75" s="38">
        <v>0.03521990740740741</v>
      </c>
      <c r="G75" s="13" t="str">
        <f t="shared" si="2"/>
        <v>5.04/km</v>
      </c>
      <c r="H75" s="14">
        <f t="shared" si="4"/>
        <v>0.009918981481481483</v>
      </c>
      <c r="I75" s="14">
        <f t="shared" si="5"/>
        <v>0.009918981481481483</v>
      </c>
    </row>
    <row r="76" spans="1:9" ht="15" customHeight="1">
      <c r="A76" s="13">
        <v>72</v>
      </c>
      <c r="B76" s="32" t="s">
        <v>145</v>
      </c>
      <c r="C76" s="32" t="s">
        <v>112</v>
      </c>
      <c r="D76" s="35" t="s">
        <v>241</v>
      </c>
      <c r="E76" s="32" t="s">
        <v>146</v>
      </c>
      <c r="F76" s="38">
        <v>0.03571759259259259</v>
      </c>
      <c r="G76" s="13" t="str">
        <f t="shared" si="2"/>
        <v>5.09/km</v>
      </c>
      <c r="H76" s="14">
        <f t="shared" si="4"/>
        <v>0.010416666666666668</v>
      </c>
      <c r="I76" s="14">
        <f t="shared" si="5"/>
        <v>0.010416666666666668</v>
      </c>
    </row>
    <row r="77" spans="1:9" ht="15" customHeight="1">
      <c r="A77" s="13">
        <v>73</v>
      </c>
      <c r="B77" s="32" t="s">
        <v>23</v>
      </c>
      <c r="C77" s="32" t="s">
        <v>147</v>
      </c>
      <c r="D77" s="35" t="s">
        <v>241</v>
      </c>
      <c r="E77" s="32" t="s">
        <v>221</v>
      </c>
      <c r="F77" s="38">
        <v>0.035729166666666666</v>
      </c>
      <c r="G77" s="13" t="str">
        <f t="shared" si="2"/>
        <v>5.09/km</v>
      </c>
      <c r="H77" s="14">
        <f t="shared" si="4"/>
        <v>0.010428240740740741</v>
      </c>
      <c r="I77" s="14">
        <f t="shared" si="5"/>
        <v>0.010428240740740741</v>
      </c>
    </row>
    <row r="78" spans="1:9" ht="15" customHeight="1">
      <c r="A78" s="13">
        <v>74</v>
      </c>
      <c r="B78" s="32" t="s">
        <v>148</v>
      </c>
      <c r="C78" s="32" t="s">
        <v>68</v>
      </c>
      <c r="D78" s="35" t="s">
        <v>241</v>
      </c>
      <c r="E78" s="32" t="s">
        <v>34</v>
      </c>
      <c r="F78" s="38">
        <v>0.03575231481481481</v>
      </c>
      <c r="G78" s="13" t="str">
        <f t="shared" si="2"/>
        <v>5.09/km</v>
      </c>
      <c r="H78" s="14">
        <f t="shared" si="4"/>
        <v>0.010451388888888889</v>
      </c>
      <c r="I78" s="14">
        <f t="shared" si="5"/>
        <v>0.010451388888888889</v>
      </c>
    </row>
    <row r="79" spans="1:9" ht="15" customHeight="1">
      <c r="A79" s="13">
        <v>75</v>
      </c>
      <c r="B79" s="32" t="s">
        <v>149</v>
      </c>
      <c r="C79" s="32" t="s">
        <v>150</v>
      </c>
      <c r="D79" s="35" t="s">
        <v>241</v>
      </c>
      <c r="E79" s="32" t="s">
        <v>19</v>
      </c>
      <c r="F79" s="38">
        <v>0.035868055555555556</v>
      </c>
      <c r="G79" s="13" t="str">
        <f t="shared" si="2"/>
        <v>5.10/km</v>
      </c>
      <c r="H79" s="14">
        <f t="shared" si="4"/>
        <v>0.010567129629629631</v>
      </c>
      <c r="I79" s="14">
        <f t="shared" si="5"/>
        <v>0.010567129629629631</v>
      </c>
    </row>
    <row r="80" spans="1:9" ht="15" customHeight="1">
      <c r="A80" s="13">
        <v>76</v>
      </c>
      <c r="B80" s="32" t="s">
        <v>151</v>
      </c>
      <c r="C80" s="32" t="s">
        <v>75</v>
      </c>
      <c r="D80" s="35" t="s">
        <v>241</v>
      </c>
      <c r="E80" s="32" t="s">
        <v>221</v>
      </c>
      <c r="F80" s="38">
        <v>0.03606481481481481</v>
      </c>
      <c r="G80" s="13" t="str">
        <f t="shared" si="2"/>
        <v>5.12/km</v>
      </c>
      <c r="H80" s="14">
        <f t="shared" si="4"/>
        <v>0.010763888888888889</v>
      </c>
      <c r="I80" s="14">
        <f t="shared" si="5"/>
        <v>0.010763888888888889</v>
      </c>
    </row>
    <row r="81" spans="1:9" ht="15" customHeight="1">
      <c r="A81" s="13">
        <v>77</v>
      </c>
      <c r="B81" s="32" t="s">
        <v>152</v>
      </c>
      <c r="C81" s="32" t="s">
        <v>144</v>
      </c>
      <c r="D81" s="35" t="s">
        <v>241</v>
      </c>
      <c r="E81" s="32" t="s">
        <v>224</v>
      </c>
      <c r="F81" s="38">
        <v>0.036099537037037034</v>
      </c>
      <c r="G81" s="13" t="str">
        <f t="shared" si="2"/>
        <v>5.12/km</v>
      </c>
      <c r="H81" s="14">
        <f t="shared" si="4"/>
        <v>0.01079861111111111</v>
      </c>
      <c r="I81" s="14">
        <f t="shared" si="5"/>
        <v>0.01079861111111111</v>
      </c>
    </row>
    <row r="82" spans="1:9" ht="15" customHeight="1">
      <c r="A82" s="13">
        <v>78</v>
      </c>
      <c r="B82" s="32" t="s">
        <v>153</v>
      </c>
      <c r="C82" s="32" t="s">
        <v>154</v>
      </c>
      <c r="D82" s="35" t="s">
        <v>241</v>
      </c>
      <c r="E82" s="32" t="s">
        <v>19</v>
      </c>
      <c r="F82" s="38">
        <v>0.036111111111111115</v>
      </c>
      <c r="G82" s="13" t="str">
        <f t="shared" si="2"/>
        <v>5.12/km</v>
      </c>
      <c r="H82" s="14">
        <f t="shared" si="4"/>
        <v>0.01081018518518519</v>
      </c>
      <c r="I82" s="14">
        <f t="shared" si="5"/>
        <v>0.01081018518518519</v>
      </c>
    </row>
    <row r="83" spans="1:9" ht="15" customHeight="1">
      <c r="A83" s="13">
        <v>79</v>
      </c>
      <c r="B83" s="32" t="s">
        <v>155</v>
      </c>
      <c r="C83" s="32" t="s">
        <v>24</v>
      </c>
      <c r="D83" s="35" t="s">
        <v>241</v>
      </c>
      <c r="E83" s="32" t="s">
        <v>3</v>
      </c>
      <c r="F83" s="38">
        <v>0.036111111111111115</v>
      </c>
      <c r="G83" s="13" t="str">
        <f t="shared" si="2"/>
        <v>5.12/km</v>
      </c>
      <c r="H83" s="14">
        <f t="shared" si="4"/>
        <v>0.01081018518518519</v>
      </c>
      <c r="I83" s="14">
        <f t="shared" si="5"/>
        <v>0.01081018518518519</v>
      </c>
    </row>
    <row r="84" spans="1:9" ht="15" customHeight="1">
      <c r="A84" s="13">
        <v>80</v>
      </c>
      <c r="B84" s="32" t="s">
        <v>156</v>
      </c>
      <c r="C84" s="32" t="s">
        <v>73</v>
      </c>
      <c r="D84" s="35" t="s">
        <v>241</v>
      </c>
      <c r="E84" s="32" t="s">
        <v>19</v>
      </c>
      <c r="F84" s="38">
        <v>0.03614583333333333</v>
      </c>
      <c r="G84" s="13" t="str">
        <f t="shared" si="2"/>
        <v>5.12/km</v>
      </c>
      <c r="H84" s="14">
        <f t="shared" si="4"/>
        <v>0.010844907407407404</v>
      </c>
      <c r="I84" s="14">
        <f t="shared" si="5"/>
        <v>0.010844907407407404</v>
      </c>
    </row>
    <row r="85" spans="1:9" ht="15" customHeight="1">
      <c r="A85" s="13">
        <v>81</v>
      </c>
      <c r="B85" s="32" t="s">
        <v>157</v>
      </c>
      <c r="C85" s="32" t="s">
        <v>158</v>
      </c>
      <c r="D85" s="35" t="s">
        <v>241</v>
      </c>
      <c r="E85" s="32" t="s">
        <v>159</v>
      </c>
      <c r="F85" s="38">
        <v>0.03625</v>
      </c>
      <c r="G85" s="13" t="str">
        <f t="shared" si="2"/>
        <v>5.13/km</v>
      </c>
      <c r="H85" s="14">
        <f t="shared" si="4"/>
        <v>0.010949074074074073</v>
      </c>
      <c r="I85" s="14">
        <f t="shared" si="5"/>
        <v>0.010949074074074073</v>
      </c>
    </row>
    <row r="86" spans="1:9" ht="15" customHeight="1">
      <c r="A86" s="13">
        <v>82</v>
      </c>
      <c r="B86" s="32" t="s">
        <v>160</v>
      </c>
      <c r="C86" s="32" t="s">
        <v>41</v>
      </c>
      <c r="D86" s="35" t="s">
        <v>241</v>
      </c>
      <c r="E86" s="32" t="s">
        <v>3</v>
      </c>
      <c r="F86" s="38">
        <v>0.036458333333333336</v>
      </c>
      <c r="G86" s="13" t="str">
        <f t="shared" si="2"/>
        <v>5.15/km</v>
      </c>
      <c r="H86" s="14">
        <f t="shared" si="4"/>
        <v>0.011157407407407411</v>
      </c>
      <c r="I86" s="14">
        <f t="shared" si="5"/>
        <v>0.011157407407407411</v>
      </c>
    </row>
    <row r="87" spans="1:9" ht="15" customHeight="1">
      <c r="A87" s="13">
        <v>83</v>
      </c>
      <c r="B87" s="32" t="s">
        <v>51</v>
      </c>
      <c r="C87" s="32" t="s">
        <v>24</v>
      </c>
      <c r="D87" s="35" t="s">
        <v>241</v>
      </c>
      <c r="E87" s="32" t="s">
        <v>224</v>
      </c>
      <c r="F87" s="38">
        <v>0.0364699074074074</v>
      </c>
      <c r="G87" s="13" t="str">
        <f t="shared" si="2"/>
        <v>5.15/km</v>
      </c>
      <c r="H87" s="14">
        <f t="shared" si="4"/>
        <v>0.011168981481481478</v>
      </c>
      <c r="I87" s="14">
        <f t="shared" si="5"/>
        <v>0.011168981481481478</v>
      </c>
    </row>
    <row r="88" spans="1:9" ht="15" customHeight="1">
      <c r="A88" s="13">
        <v>84</v>
      </c>
      <c r="B88" s="32" t="s">
        <v>161</v>
      </c>
      <c r="C88" s="32" t="s">
        <v>162</v>
      </c>
      <c r="D88" s="35" t="s">
        <v>241</v>
      </c>
      <c r="E88" s="32" t="s">
        <v>229</v>
      </c>
      <c r="F88" s="38">
        <v>0.036597222222222225</v>
      </c>
      <c r="G88" s="13" t="str">
        <f t="shared" si="2"/>
        <v>5.16/km</v>
      </c>
      <c r="H88" s="14">
        <f t="shared" si="4"/>
        <v>0.0112962962962963</v>
      </c>
      <c r="I88" s="14">
        <f t="shared" si="5"/>
        <v>0.0112962962962963</v>
      </c>
    </row>
    <row r="89" spans="1:9" ht="15" customHeight="1">
      <c r="A89" s="13">
        <v>85</v>
      </c>
      <c r="B89" s="32" t="s">
        <v>163</v>
      </c>
      <c r="C89" s="32" t="s">
        <v>164</v>
      </c>
      <c r="D89" s="35" t="s">
        <v>241</v>
      </c>
      <c r="E89" s="32" t="s">
        <v>224</v>
      </c>
      <c r="F89" s="38">
        <v>0.03664351851851852</v>
      </c>
      <c r="G89" s="13" t="str">
        <f t="shared" si="2"/>
        <v>5.17/km</v>
      </c>
      <c r="H89" s="14">
        <f t="shared" si="4"/>
        <v>0.011342592592592595</v>
      </c>
      <c r="I89" s="14">
        <f t="shared" si="5"/>
        <v>0.011342592592592595</v>
      </c>
    </row>
    <row r="90" spans="1:9" ht="15" customHeight="1">
      <c r="A90" s="13">
        <v>86</v>
      </c>
      <c r="B90" s="32" t="s">
        <v>165</v>
      </c>
      <c r="C90" s="32" t="s">
        <v>166</v>
      </c>
      <c r="D90" s="35" t="s">
        <v>241</v>
      </c>
      <c r="E90" s="32" t="s">
        <v>34</v>
      </c>
      <c r="F90" s="38">
        <v>0.03678240740740741</v>
      </c>
      <c r="G90" s="13" t="str">
        <f t="shared" si="2"/>
        <v>5.18/km</v>
      </c>
      <c r="H90" s="14">
        <f t="shared" si="4"/>
        <v>0.011481481481481485</v>
      </c>
      <c r="I90" s="14">
        <f t="shared" si="5"/>
        <v>0.011481481481481485</v>
      </c>
    </row>
    <row r="91" spans="1:9" ht="15" customHeight="1">
      <c r="A91" s="13">
        <v>87</v>
      </c>
      <c r="B91" s="32" t="s">
        <v>167</v>
      </c>
      <c r="C91" s="32" t="s">
        <v>168</v>
      </c>
      <c r="D91" s="35" t="s">
        <v>241</v>
      </c>
      <c r="E91" s="32" t="s">
        <v>169</v>
      </c>
      <c r="F91" s="38">
        <v>0.036932870370370366</v>
      </c>
      <c r="G91" s="13" t="str">
        <f t="shared" si="2"/>
        <v>5.19/km</v>
      </c>
      <c r="H91" s="14">
        <f t="shared" si="4"/>
        <v>0.011631944444444441</v>
      </c>
      <c r="I91" s="14">
        <f t="shared" si="5"/>
        <v>0.011631944444444441</v>
      </c>
    </row>
    <row r="92" spans="1:9" ht="15" customHeight="1">
      <c r="A92" s="13">
        <v>88</v>
      </c>
      <c r="B92" s="32" t="s">
        <v>170</v>
      </c>
      <c r="C92" s="32" t="s">
        <v>171</v>
      </c>
      <c r="D92" s="35" t="s">
        <v>241</v>
      </c>
      <c r="E92" s="32" t="s">
        <v>71</v>
      </c>
      <c r="F92" s="38">
        <v>0.0371875</v>
      </c>
      <c r="G92" s="13" t="str">
        <f t="shared" si="2"/>
        <v>5.21/km</v>
      </c>
      <c r="H92" s="14">
        <f t="shared" si="4"/>
        <v>0.011886574074074074</v>
      </c>
      <c r="I92" s="14">
        <f t="shared" si="5"/>
        <v>0.011886574074074074</v>
      </c>
    </row>
    <row r="93" spans="1:9" ht="15" customHeight="1">
      <c r="A93" s="13">
        <v>89</v>
      </c>
      <c r="B93" s="32" t="s">
        <v>172</v>
      </c>
      <c r="C93" s="32" t="s">
        <v>173</v>
      </c>
      <c r="D93" s="35" t="s">
        <v>241</v>
      </c>
      <c r="E93" s="32" t="s">
        <v>174</v>
      </c>
      <c r="F93" s="38">
        <v>0.03726851851851851</v>
      </c>
      <c r="G93" s="13" t="str">
        <f t="shared" si="2"/>
        <v>5.22/km</v>
      </c>
      <c r="H93" s="14">
        <f t="shared" si="4"/>
        <v>0.011967592592592589</v>
      </c>
      <c r="I93" s="14">
        <f t="shared" si="5"/>
        <v>0.011967592592592589</v>
      </c>
    </row>
    <row r="94" spans="1:9" ht="15" customHeight="1">
      <c r="A94" s="13">
        <v>90</v>
      </c>
      <c r="B94" s="32" t="s">
        <v>175</v>
      </c>
      <c r="C94" s="32" t="s">
        <v>31</v>
      </c>
      <c r="D94" s="35" t="s">
        <v>241</v>
      </c>
      <c r="E94" s="32" t="s">
        <v>34</v>
      </c>
      <c r="F94" s="38">
        <v>0.0375</v>
      </c>
      <c r="G94" s="13" t="str">
        <f t="shared" si="2"/>
        <v>5.24/km</v>
      </c>
      <c r="H94" s="14">
        <f t="shared" si="4"/>
        <v>0.012199074074074074</v>
      </c>
      <c r="I94" s="14">
        <f t="shared" si="5"/>
        <v>0.012199074074074074</v>
      </c>
    </row>
    <row r="95" spans="1:9" ht="15" customHeight="1">
      <c r="A95" s="13">
        <v>91</v>
      </c>
      <c r="B95" s="32" t="s">
        <v>176</v>
      </c>
      <c r="C95" s="32" t="s">
        <v>177</v>
      </c>
      <c r="D95" s="35" t="s">
        <v>241</v>
      </c>
      <c r="E95" s="32" t="s">
        <v>34</v>
      </c>
      <c r="F95" s="38">
        <v>0.03799768518518518</v>
      </c>
      <c r="G95" s="13" t="str">
        <f t="shared" si="2"/>
        <v>5.28/km</v>
      </c>
      <c r="H95" s="14">
        <f t="shared" si="4"/>
        <v>0.012696759259259258</v>
      </c>
      <c r="I95" s="14">
        <f t="shared" si="5"/>
        <v>0.012696759259259258</v>
      </c>
    </row>
    <row r="96" spans="1:9" ht="15" customHeight="1">
      <c r="A96" s="13">
        <v>92</v>
      </c>
      <c r="B96" s="32" t="s">
        <v>178</v>
      </c>
      <c r="C96" s="32" t="s">
        <v>179</v>
      </c>
      <c r="D96" s="35" t="s">
        <v>241</v>
      </c>
      <c r="E96" s="32" t="s">
        <v>113</v>
      </c>
      <c r="F96" s="38">
        <v>0.03831018518518518</v>
      </c>
      <c r="G96" s="13" t="str">
        <f t="shared" si="2"/>
        <v>5.31/km</v>
      </c>
      <c r="H96" s="14">
        <f t="shared" si="4"/>
        <v>0.013009259259259259</v>
      </c>
      <c r="I96" s="14">
        <f t="shared" si="5"/>
        <v>0.013009259259259259</v>
      </c>
    </row>
    <row r="97" spans="1:9" ht="15" customHeight="1">
      <c r="A97" s="13">
        <v>93</v>
      </c>
      <c r="B97" s="32" t="s">
        <v>180</v>
      </c>
      <c r="C97" s="32" t="s">
        <v>181</v>
      </c>
      <c r="D97" s="35" t="s">
        <v>241</v>
      </c>
      <c r="E97" s="32" t="s">
        <v>113</v>
      </c>
      <c r="F97" s="38">
        <v>0.03831018518518518</v>
      </c>
      <c r="G97" s="13" t="str">
        <f t="shared" si="2"/>
        <v>5.31/km</v>
      </c>
      <c r="H97" s="14">
        <f t="shared" si="4"/>
        <v>0.013009259259259259</v>
      </c>
      <c r="I97" s="14">
        <f t="shared" si="5"/>
        <v>0.013009259259259259</v>
      </c>
    </row>
    <row r="98" spans="1:9" ht="15" customHeight="1">
      <c r="A98" s="13">
        <v>94</v>
      </c>
      <c r="B98" s="32" t="s">
        <v>182</v>
      </c>
      <c r="C98" s="32" t="s">
        <v>183</v>
      </c>
      <c r="D98" s="35" t="s">
        <v>241</v>
      </c>
      <c r="E98" s="32" t="s">
        <v>230</v>
      </c>
      <c r="F98" s="38">
        <v>0.03844907407407407</v>
      </c>
      <c r="G98" s="13" t="str">
        <f t="shared" si="2"/>
        <v>5.32/km</v>
      </c>
      <c r="H98" s="14">
        <f t="shared" si="4"/>
        <v>0.013148148148148148</v>
      </c>
      <c r="I98" s="14">
        <f t="shared" si="5"/>
        <v>0.013148148148148148</v>
      </c>
    </row>
    <row r="99" spans="1:9" ht="15" customHeight="1">
      <c r="A99" s="13">
        <v>95</v>
      </c>
      <c r="B99" s="32" t="s">
        <v>184</v>
      </c>
      <c r="C99" s="32" t="s">
        <v>185</v>
      </c>
      <c r="D99" s="35" t="s">
        <v>241</v>
      </c>
      <c r="E99" s="32" t="s">
        <v>230</v>
      </c>
      <c r="F99" s="38">
        <v>0.03846064814814815</v>
      </c>
      <c r="G99" s="13" t="str">
        <f t="shared" si="2"/>
        <v>5.32/km</v>
      </c>
      <c r="H99" s="14">
        <f t="shared" si="4"/>
        <v>0.013159722222222222</v>
      </c>
      <c r="I99" s="14">
        <f t="shared" si="5"/>
        <v>0.013159722222222222</v>
      </c>
    </row>
    <row r="100" spans="1:9" ht="15" customHeight="1">
      <c r="A100" s="13">
        <v>96</v>
      </c>
      <c r="B100" s="32" t="s">
        <v>186</v>
      </c>
      <c r="C100" s="32" t="s">
        <v>70</v>
      </c>
      <c r="D100" s="35" t="s">
        <v>241</v>
      </c>
      <c r="E100" s="32" t="s">
        <v>56</v>
      </c>
      <c r="F100" s="38">
        <v>0.03925925925925926</v>
      </c>
      <c r="G100" s="13" t="str">
        <f t="shared" si="2"/>
        <v>5.39/km</v>
      </c>
      <c r="H100" s="14">
        <f t="shared" si="4"/>
        <v>0.013958333333333333</v>
      </c>
      <c r="I100" s="14">
        <f t="shared" si="5"/>
        <v>0.013958333333333333</v>
      </c>
    </row>
    <row r="101" spans="1:9" ht="15" customHeight="1">
      <c r="A101" s="13">
        <v>97</v>
      </c>
      <c r="B101" s="32" t="s">
        <v>187</v>
      </c>
      <c r="C101" s="32" t="s">
        <v>12</v>
      </c>
      <c r="D101" s="35" t="s">
        <v>241</v>
      </c>
      <c r="E101" s="32" t="s">
        <v>82</v>
      </c>
      <c r="F101" s="38">
        <v>0.03925925925925926</v>
      </c>
      <c r="G101" s="13" t="str">
        <f t="shared" si="2"/>
        <v>5.39/km</v>
      </c>
      <c r="H101" s="14">
        <f t="shared" si="4"/>
        <v>0.013958333333333333</v>
      </c>
      <c r="I101" s="14">
        <f t="shared" si="5"/>
        <v>0.013958333333333333</v>
      </c>
    </row>
    <row r="102" spans="1:9" ht="15" customHeight="1">
      <c r="A102" s="13">
        <v>98</v>
      </c>
      <c r="B102" s="32" t="s">
        <v>188</v>
      </c>
      <c r="C102" s="32" t="s">
        <v>31</v>
      </c>
      <c r="D102" s="35" t="s">
        <v>241</v>
      </c>
      <c r="E102" s="32" t="s">
        <v>3</v>
      </c>
      <c r="F102" s="38">
        <v>0.03936342592592592</v>
      </c>
      <c r="G102" s="13" t="str">
        <f t="shared" si="2"/>
        <v>5.40/km</v>
      </c>
      <c r="H102" s="14">
        <f t="shared" si="4"/>
        <v>0.014062499999999995</v>
      </c>
      <c r="I102" s="14">
        <f t="shared" si="5"/>
        <v>0.014062499999999995</v>
      </c>
    </row>
    <row r="103" spans="1:9" ht="15" customHeight="1">
      <c r="A103" s="13">
        <v>99</v>
      </c>
      <c r="B103" s="32" t="s">
        <v>189</v>
      </c>
      <c r="C103" s="32" t="s">
        <v>190</v>
      </c>
      <c r="D103" s="35" t="s">
        <v>241</v>
      </c>
      <c r="E103" s="32" t="s">
        <v>44</v>
      </c>
      <c r="F103" s="38">
        <v>0.03949074074074074</v>
      </c>
      <c r="G103" s="13" t="str">
        <f t="shared" si="2"/>
        <v>5.41/km</v>
      </c>
      <c r="H103" s="14">
        <f t="shared" si="4"/>
        <v>0.014189814814814818</v>
      </c>
      <c r="I103" s="14">
        <f t="shared" si="5"/>
        <v>0.014189814814814818</v>
      </c>
    </row>
    <row r="104" spans="1:9" ht="15" customHeight="1">
      <c r="A104" s="13">
        <v>100</v>
      </c>
      <c r="B104" s="32" t="s">
        <v>191</v>
      </c>
      <c r="C104" s="32" t="s">
        <v>192</v>
      </c>
      <c r="D104" s="35" t="s">
        <v>241</v>
      </c>
      <c r="E104" s="32" t="s">
        <v>22</v>
      </c>
      <c r="F104" s="38">
        <v>0.03951388888888889</v>
      </c>
      <c r="G104" s="13" t="str">
        <f t="shared" si="2"/>
        <v>5.41/km</v>
      </c>
      <c r="H104" s="14">
        <f t="shared" si="4"/>
        <v>0.014212962962962965</v>
      </c>
      <c r="I104" s="14">
        <f t="shared" si="5"/>
        <v>0.014212962962962965</v>
      </c>
    </row>
    <row r="105" spans="1:9" ht="15" customHeight="1">
      <c r="A105" s="13">
        <v>101</v>
      </c>
      <c r="B105" s="32" t="s">
        <v>148</v>
      </c>
      <c r="C105" s="32" t="s">
        <v>136</v>
      </c>
      <c r="D105" s="35" t="s">
        <v>241</v>
      </c>
      <c r="E105" s="32" t="s">
        <v>22</v>
      </c>
      <c r="F105" s="38">
        <v>0.03951388888888889</v>
      </c>
      <c r="G105" s="13" t="str">
        <f t="shared" si="2"/>
        <v>5.41/km</v>
      </c>
      <c r="H105" s="14">
        <f t="shared" si="4"/>
        <v>0.014212962962962965</v>
      </c>
      <c r="I105" s="14">
        <f t="shared" si="5"/>
        <v>0.014212962962962965</v>
      </c>
    </row>
    <row r="106" spans="1:9" ht="15" customHeight="1">
      <c r="A106" s="13">
        <v>102</v>
      </c>
      <c r="B106" s="32" t="s">
        <v>193</v>
      </c>
      <c r="C106" s="32" t="s">
        <v>112</v>
      </c>
      <c r="D106" s="35" t="s">
        <v>241</v>
      </c>
      <c r="E106" s="32" t="s">
        <v>224</v>
      </c>
      <c r="F106" s="38">
        <v>0.03995370370370371</v>
      </c>
      <c r="G106" s="13" t="str">
        <f t="shared" si="2"/>
        <v>5.45/km</v>
      </c>
      <c r="H106" s="14">
        <f t="shared" si="4"/>
        <v>0.014652777777777782</v>
      </c>
      <c r="I106" s="14">
        <f t="shared" si="5"/>
        <v>0.014652777777777782</v>
      </c>
    </row>
    <row r="107" spans="1:9" ht="15" customHeight="1">
      <c r="A107" s="13">
        <v>103</v>
      </c>
      <c r="B107" s="32" t="s">
        <v>194</v>
      </c>
      <c r="C107" s="32" t="s">
        <v>65</v>
      </c>
      <c r="D107" s="35" t="s">
        <v>241</v>
      </c>
      <c r="E107" s="32" t="s">
        <v>56</v>
      </c>
      <c r="F107" s="38">
        <v>0.04189814814814815</v>
      </c>
      <c r="G107" s="13" t="str">
        <f t="shared" si="2"/>
        <v>6.02/km</v>
      </c>
      <c r="H107" s="14">
        <f t="shared" si="4"/>
        <v>0.016597222222222225</v>
      </c>
      <c r="I107" s="14">
        <f t="shared" si="5"/>
        <v>0.016597222222222225</v>
      </c>
    </row>
    <row r="108" spans="1:9" ht="15" customHeight="1">
      <c r="A108" s="13">
        <v>104</v>
      </c>
      <c r="B108" s="32" t="s">
        <v>195</v>
      </c>
      <c r="C108" s="32" t="s">
        <v>196</v>
      </c>
      <c r="D108" s="35" t="s">
        <v>241</v>
      </c>
      <c r="E108" s="32" t="s">
        <v>230</v>
      </c>
      <c r="F108" s="38">
        <v>0.04361111111111111</v>
      </c>
      <c r="G108" s="13" t="str">
        <f t="shared" si="2"/>
        <v>6.17/km</v>
      </c>
      <c r="H108" s="14">
        <f t="shared" si="4"/>
        <v>0.018310185185185183</v>
      </c>
      <c r="I108" s="14">
        <f t="shared" si="5"/>
        <v>0.018310185185185183</v>
      </c>
    </row>
    <row r="109" spans="1:9" ht="15" customHeight="1">
      <c r="A109" s="13">
        <v>105</v>
      </c>
      <c r="B109" s="32" t="s">
        <v>197</v>
      </c>
      <c r="C109" s="32" t="s">
        <v>52</v>
      </c>
      <c r="D109" s="35" t="s">
        <v>241</v>
      </c>
      <c r="E109" s="32" t="s">
        <v>122</v>
      </c>
      <c r="F109" s="38">
        <v>0.04453703703703704</v>
      </c>
      <c r="G109" s="13" t="str">
        <f t="shared" si="2"/>
        <v>6.25/km</v>
      </c>
      <c r="H109" s="14">
        <f t="shared" si="4"/>
        <v>0.019236111111111117</v>
      </c>
      <c r="I109" s="14">
        <f t="shared" si="5"/>
        <v>0.019236111111111117</v>
      </c>
    </row>
    <row r="110" spans="1:9" ht="15" customHeight="1">
      <c r="A110" s="13">
        <v>106</v>
      </c>
      <c r="B110" s="32" t="s">
        <v>198</v>
      </c>
      <c r="C110" s="32" t="s">
        <v>199</v>
      </c>
      <c r="D110" s="35" t="s">
        <v>241</v>
      </c>
      <c r="E110" s="32" t="s">
        <v>19</v>
      </c>
      <c r="F110" s="38">
        <v>0.04508101851851851</v>
      </c>
      <c r="G110" s="13" t="str">
        <f t="shared" si="2"/>
        <v>6.30/km</v>
      </c>
      <c r="H110" s="14">
        <f t="shared" si="4"/>
        <v>0.01978009259259259</v>
      </c>
      <c r="I110" s="14">
        <f t="shared" si="5"/>
        <v>0.01978009259259259</v>
      </c>
    </row>
    <row r="111" spans="1:9" ht="15" customHeight="1">
      <c r="A111" s="13">
        <v>107</v>
      </c>
      <c r="B111" s="32" t="s">
        <v>200</v>
      </c>
      <c r="C111" s="32" t="s">
        <v>201</v>
      </c>
      <c r="D111" s="35" t="s">
        <v>241</v>
      </c>
      <c r="E111" s="32" t="s">
        <v>122</v>
      </c>
      <c r="F111" s="38">
        <v>0.046238425925925926</v>
      </c>
      <c r="G111" s="13" t="str">
        <f t="shared" si="2"/>
        <v>6.40/km</v>
      </c>
      <c r="H111" s="14">
        <f t="shared" si="4"/>
        <v>0.0209375</v>
      </c>
      <c r="I111" s="14">
        <f t="shared" si="5"/>
        <v>0.0209375</v>
      </c>
    </row>
    <row r="112" spans="1:9" ht="15" customHeight="1">
      <c r="A112" s="13">
        <v>108</v>
      </c>
      <c r="B112" s="32" t="s">
        <v>202</v>
      </c>
      <c r="C112" s="32" t="s">
        <v>181</v>
      </c>
      <c r="D112" s="35" t="s">
        <v>241</v>
      </c>
      <c r="E112" s="32" t="s">
        <v>3</v>
      </c>
      <c r="F112" s="38">
        <v>0.046238425925925926</v>
      </c>
      <c r="G112" s="13" t="str">
        <f t="shared" si="2"/>
        <v>6.40/km</v>
      </c>
      <c r="H112" s="14">
        <f t="shared" si="4"/>
        <v>0.0209375</v>
      </c>
      <c r="I112" s="14">
        <f t="shared" si="5"/>
        <v>0.0209375</v>
      </c>
    </row>
    <row r="113" spans="1:9" ht="15" customHeight="1">
      <c r="A113" s="13">
        <v>109</v>
      </c>
      <c r="B113" s="32" t="s">
        <v>203</v>
      </c>
      <c r="C113" s="32" t="s">
        <v>204</v>
      </c>
      <c r="D113" s="35" t="s">
        <v>241</v>
      </c>
      <c r="E113" s="32" t="s">
        <v>226</v>
      </c>
      <c r="F113" s="38">
        <v>0.04837962962962963</v>
      </c>
      <c r="G113" s="13" t="str">
        <f t="shared" si="2"/>
        <v>6.58/km</v>
      </c>
      <c r="H113" s="14">
        <f t="shared" si="4"/>
        <v>0.023078703703703702</v>
      </c>
      <c r="I113" s="14">
        <f t="shared" si="5"/>
        <v>0.023078703703703702</v>
      </c>
    </row>
    <row r="114" spans="1:9" ht="15" customHeight="1">
      <c r="A114" s="13">
        <v>110</v>
      </c>
      <c r="B114" s="32" t="s">
        <v>205</v>
      </c>
      <c r="C114" s="32" t="s">
        <v>206</v>
      </c>
      <c r="D114" s="35" t="s">
        <v>241</v>
      </c>
      <c r="E114" s="32" t="s">
        <v>82</v>
      </c>
      <c r="F114" s="38">
        <v>0.049305555555555554</v>
      </c>
      <c r="G114" s="13" t="str">
        <f t="shared" si="2"/>
        <v>7.06/km</v>
      </c>
      <c r="H114" s="14">
        <f t="shared" si="4"/>
        <v>0.02400462962962963</v>
      </c>
      <c r="I114" s="14">
        <f t="shared" si="5"/>
        <v>0.02400462962962963</v>
      </c>
    </row>
    <row r="115" spans="1:9" ht="15" customHeight="1">
      <c r="A115" s="13">
        <v>111</v>
      </c>
      <c r="B115" s="32" t="s">
        <v>60</v>
      </c>
      <c r="C115" s="32" t="s">
        <v>207</v>
      </c>
      <c r="D115" s="35" t="s">
        <v>241</v>
      </c>
      <c r="E115" s="32" t="s">
        <v>222</v>
      </c>
      <c r="F115" s="38">
        <v>0.05277777777777778</v>
      </c>
      <c r="G115" s="13" t="str">
        <f t="shared" si="2"/>
        <v>7.36/km</v>
      </c>
      <c r="H115" s="14">
        <f t="shared" si="4"/>
        <v>0.027476851851851853</v>
      </c>
      <c r="I115" s="14">
        <f t="shared" si="5"/>
        <v>0.027476851851851853</v>
      </c>
    </row>
    <row r="116" spans="1:9" ht="15" customHeight="1">
      <c r="A116" s="13">
        <v>112</v>
      </c>
      <c r="B116" s="32" t="s">
        <v>208</v>
      </c>
      <c r="C116" s="32" t="s">
        <v>168</v>
      </c>
      <c r="D116" s="35" t="s">
        <v>241</v>
      </c>
      <c r="E116" s="32" t="s">
        <v>82</v>
      </c>
      <c r="F116" s="38">
        <v>0.0556712962962963</v>
      </c>
      <c r="G116" s="13" t="str">
        <f t="shared" si="2"/>
        <v>8.01/km</v>
      </c>
      <c r="H116" s="14">
        <f t="shared" si="4"/>
        <v>0.030370370370370377</v>
      </c>
      <c r="I116" s="14">
        <f t="shared" si="5"/>
        <v>0.030370370370370377</v>
      </c>
    </row>
    <row r="117" spans="1:9" ht="15" customHeight="1">
      <c r="A117" s="13">
        <v>113</v>
      </c>
      <c r="B117" s="32" t="s">
        <v>209</v>
      </c>
      <c r="C117" s="32" t="s">
        <v>61</v>
      </c>
      <c r="D117" s="35" t="s">
        <v>241</v>
      </c>
      <c r="E117" s="32" t="s">
        <v>10</v>
      </c>
      <c r="F117" s="38">
        <v>0.05659722222222222</v>
      </c>
      <c r="G117" s="13" t="str">
        <f t="shared" si="2"/>
        <v>8.09/km</v>
      </c>
      <c r="H117" s="14">
        <f t="shared" si="4"/>
        <v>0.031296296296296294</v>
      </c>
      <c r="I117" s="14">
        <f t="shared" si="5"/>
        <v>0.031296296296296294</v>
      </c>
    </row>
    <row r="118" spans="1:9" ht="15" customHeight="1">
      <c r="A118" s="13">
        <v>114</v>
      </c>
      <c r="B118" s="32" t="s">
        <v>210</v>
      </c>
      <c r="C118" s="32" t="s">
        <v>211</v>
      </c>
      <c r="D118" s="35" t="s">
        <v>241</v>
      </c>
      <c r="E118" s="32" t="s">
        <v>82</v>
      </c>
      <c r="F118" s="38">
        <v>0.0566550925925926</v>
      </c>
      <c r="G118" s="13" t="str">
        <f t="shared" si="2"/>
        <v>8.10/km</v>
      </c>
      <c r="H118" s="14">
        <f t="shared" si="4"/>
        <v>0.03135416666666667</v>
      </c>
      <c r="I118" s="14">
        <f t="shared" si="5"/>
        <v>0.03135416666666667</v>
      </c>
    </row>
    <row r="119" spans="1:9" ht="15" customHeight="1">
      <c r="A119" s="13">
        <v>115</v>
      </c>
      <c r="B119" s="32" t="s">
        <v>212</v>
      </c>
      <c r="C119" s="32" t="s">
        <v>206</v>
      </c>
      <c r="D119" s="35" t="s">
        <v>241</v>
      </c>
      <c r="E119" s="32" t="s">
        <v>82</v>
      </c>
      <c r="F119" s="38">
        <v>0.0566550925925926</v>
      </c>
      <c r="G119" s="13" t="str">
        <f t="shared" si="2"/>
        <v>8.10/km</v>
      </c>
      <c r="H119" s="14">
        <f t="shared" si="4"/>
        <v>0.03135416666666667</v>
      </c>
      <c r="I119" s="14">
        <f t="shared" si="5"/>
        <v>0.03135416666666667</v>
      </c>
    </row>
    <row r="120" spans="1:9" ht="15" customHeight="1">
      <c r="A120" s="13">
        <v>116</v>
      </c>
      <c r="B120" s="32" t="s">
        <v>213</v>
      </c>
      <c r="C120" s="32" t="s">
        <v>214</v>
      </c>
      <c r="D120" s="35" t="s">
        <v>241</v>
      </c>
      <c r="E120" s="32" t="s">
        <v>22</v>
      </c>
      <c r="F120" s="38">
        <v>0.05666666666666667</v>
      </c>
      <c r="G120" s="13" t="str">
        <f t="shared" si="2"/>
        <v>8.10/km</v>
      </c>
      <c r="H120" s="14">
        <f t="shared" si="4"/>
        <v>0.03136574074074075</v>
      </c>
      <c r="I120" s="14">
        <f t="shared" si="5"/>
        <v>0.03136574074074075</v>
      </c>
    </row>
    <row r="121" spans="1:9" ht="15" customHeight="1">
      <c r="A121" s="13">
        <v>117</v>
      </c>
      <c r="B121" s="32" t="s">
        <v>85</v>
      </c>
      <c r="C121" s="32" t="s">
        <v>215</v>
      </c>
      <c r="D121" s="35" t="s">
        <v>241</v>
      </c>
      <c r="E121" s="32" t="s">
        <v>226</v>
      </c>
      <c r="F121" s="38">
        <v>0.056712962962962965</v>
      </c>
      <c r="G121" s="13" t="str">
        <f t="shared" si="2"/>
        <v>8.10/km</v>
      </c>
      <c r="H121" s="14">
        <f t="shared" si="4"/>
        <v>0.031412037037037044</v>
      </c>
      <c r="I121" s="14">
        <f t="shared" si="5"/>
        <v>0.031412037037037044</v>
      </c>
    </row>
    <row r="122" spans="1:9" ht="15" customHeight="1">
      <c r="A122" s="16">
        <v>118</v>
      </c>
      <c r="B122" s="33" t="s">
        <v>216</v>
      </c>
      <c r="C122" s="33" t="s">
        <v>217</v>
      </c>
      <c r="D122" s="36" t="s">
        <v>241</v>
      </c>
      <c r="E122" s="33" t="s">
        <v>226</v>
      </c>
      <c r="F122" s="39">
        <v>0.056712962962962965</v>
      </c>
      <c r="G122" s="16" t="str">
        <f t="shared" si="2"/>
        <v>8.10/km</v>
      </c>
      <c r="H122" s="17">
        <f t="shared" si="4"/>
        <v>0.031412037037037044</v>
      </c>
      <c r="I122" s="17">
        <f t="shared" si="5"/>
        <v>0.031412037037037044</v>
      </c>
    </row>
  </sheetData>
  <autoFilter ref="A4:I12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di Rignano</v>
      </c>
      <c r="B1" s="23"/>
      <c r="C1" s="23"/>
    </row>
    <row r="2" spans="1:3" ht="42" customHeight="1">
      <c r="A2" s="24" t="str">
        <f>Individuale!A3&amp;" km. "&amp;Individuale!I3</f>
        <v>Rignano Flaminio (RI) Italia - Domenica 13/05/2012 km. 10</v>
      </c>
      <c r="B2" s="24"/>
      <c r="C2" s="24"/>
    </row>
    <row r="3" spans="1:3" ht="24.75" customHeight="1">
      <c r="A3" s="18" t="s">
        <v>232</v>
      </c>
      <c r="B3" s="19" t="s">
        <v>236</v>
      </c>
      <c r="C3" s="19" t="s">
        <v>0</v>
      </c>
    </row>
    <row r="4" spans="1:3" ht="15" customHeight="1">
      <c r="A4" s="10">
        <v>1</v>
      </c>
      <c r="B4" s="26" t="s">
        <v>19</v>
      </c>
      <c r="C4" s="28">
        <v>12</v>
      </c>
    </row>
    <row r="5" spans="1:3" ht="15" customHeight="1">
      <c r="A5" s="13">
        <v>2</v>
      </c>
      <c r="B5" s="25" t="s">
        <v>3</v>
      </c>
      <c r="C5" s="29">
        <v>12</v>
      </c>
    </row>
    <row r="6" spans="1:3" ht="15" customHeight="1">
      <c r="A6" s="13">
        <v>3</v>
      </c>
      <c r="B6" s="25" t="s">
        <v>34</v>
      </c>
      <c r="C6" s="29">
        <v>10</v>
      </c>
    </row>
    <row r="7" spans="1:3" ht="15" customHeight="1">
      <c r="A7" s="13">
        <v>4</v>
      </c>
      <c r="B7" s="25" t="s">
        <v>56</v>
      </c>
      <c r="C7" s="29">
        <v>7</v>
      </c>
    </row>
    <row r="8" spans="1:3" ht="15" customHeight="1">
      <c r="A8" s="13">
        <v>5</v>
      </c>
      <c r="B8" s="25" t="s">
        <v>224</v>
      </c>
      <c r="C8" s="29">
        <v>6</v>
      </c>
    </row>
    <row r="9" spans="1:3" ht="15" customHeight="1">
      <c r="A9" s="13">
        <v>6</v>
      </c>
      <c r="B9" s="25" t="s">
        <v>226</v>
      </c>
      <c r="C9" s="29">
        <v>6</v>
      </c>
    </row>
    <row r="10" spans="1:3" ht="15" customHeight="1">
      <c r="A10" s="13">
        <v>7</v>
      </c>
      <c r="B10" s="25" t="s">
        <v>221</v>
      </c>
      <c r="C10" s="29">
        <v>6</v>
      </c>
    </row>
    <row r="11" spans="1:3" ht="15" customHeight="1">
      <c r="A11" s="13">
        <v>8</v>
      </c>
      <c r="B11" s="25" t="s">
        <v>82</v>
      </c>
      <c r="C11" s="29">
        <v>6</v>
      </c>
    </row>
    <row r="12" spans="1:3" ht="15" customHeight="1">
      <c r="A12" s="13">
        <v>9</v>
      </c>
      <c r="B12" s="25" t="s">
        <v>113</v>
      </c>
      <c r="C12" s="29">
        <v>4</v>
      </c>
    </row>
    <row r="13" spans="1:3" ht="15" customHeight="1">
      <c r="A13" s="13">
        <v>10</v>
      </c>
      <c r="B13" s="25" t="s">
        <v>44</v>
      </c>
      <c r="C13" s="29">
        <v>4</v>
      </c>
    </row>
    <row r="14" spans="1:3" ht="15" customHeight="1">
      <c r="A14" s="13">
        <v>11</v>
      </c>
      <c r="B14" s="25" t="s">
        <v>122</v>
      </c>
      <c r="C14" s="29">
        <v>4</v>
      </c>
    </row>
    <row r="15" spans="1:3" ht="15" customHeight="1">
      <c r="A15" s="13">
        <v>12</v>
      </c>
      <c r="B15" s="25" t="s">
        <v>22</v>
      </c>
      <c r="C15" s="29">
        <v>4</v>
      </c>
    </row>
    <row r="16" spans="1:3" ht="15" customHeight="1">
      <c r="A16" s="13">
        <v>13</v>
      </c>
      <c r="B16" s="25" t="s">
        <v>10</v>
      </c>
      <c r="C16" s="29">
        <v>4</v>
      </c>
    </row>
    <row r="17" spans="1:3" ht="15" customHeight="1">
      <c r="A17" s="13">
        <v>14</v>
      </c>
      <c r="B17" s="25" t="s">
        <v>230</v>
      </c>
      <c r="C17" s="29">
        <v>3</v>
      </c>
    </row>
    <row r="18" spans="1:3" ht="15" customHeight="1">
      <c r="A18" s="13">
        <v>15</v>
      </c>
      <c r="B18" s="25" t="s">
        <v>222</v>
      </c>
      <c r="C18" s="29">
        <v>3</v>
      </c>
    </row>
    <row r="19" spans="1:3" ht="15" customHeight="1">
      <c r="A19" s="13">
        <v>16</v>
      </c>
      <c r="B19" s="25" t="s">
        <v>71</v>
      </c>
      <c r="C19" s="29">
        <v>3</v>
      </c>
    </row>
    <row r="20" spans="1:3" ht="15" customHeight="1">
      <c r="A20" s="13">
        <v>17</v>
      </c>
      <c r="B20" s="25" t="s">
        <v>32</v>
      </c>
      <c r="C20" s="29">
        <v>3</v>
      </c>
    </row>
    <row r="21" spans="1:3" ht="15" customHeight="1">
      <c r="A21" s="13">
        <v>18</v>
      </c>
      <c r="B21" s="25" t="s">
        <v>225</v>
      </c>
      <c r="C21" s="29">
        <v>2</v>
      </c>
    </row>
    <row r="22" spans="1:3" ht="15" customHeight="1">
      <c r="A22" s="40">
        <v>19</v>
      </c>
      <c r="B22" s="45" t="s">
        <v>220</v>
      </c>
      <c r="C22" s="46">
        <v>2</v>
      </c>
    </row>
    <row r="23" spans="1:3" ht="15" customHeight="1">
      <c r="A23" s="13">
        <v>20</v>
      </c>
      <c r="B23" s="25" t="s">
        <v>229</v>
      </c>
      <c r="C23" s="29">
        <v>1</v>
      </c>
    </row>
    <row r="24" spans="1:3" ht="15" customHeight="1">
      <c r="A24" s="13">
        <v>21</v>
      </c>
      <c r="B24" s="25" t="s">
        <v>228</v>
      </c>
      <c r="C24" s="29">
        <v>1</v>
      </c>
    </row>
    <row r="25" spans="1:3" ht="15" customHeight="1">
      <c r="A25" s="13">
        <v>22</v>
      </c>
      <c r="B25" s="25" t="s">
        <v>227</v>
      </c>
      <c r="C25" s="29">
        <v>1</v>
      </c>
    </row>
    <row r="26" spans="1:3" ht="15" customHeight="1">
      <c r="A26" s="13">
        <v>23</v>
      </c>
      <c r="B26" s="25" t="s">
        <v>174</v>
      </c>
      <c r="C26" s="29">
        <v>1</v>
      </c>
    </row>
    <row r="27" spans="1:3" ht="15" customHeight="1">
      <c r="A27" s="13">
        <v>24</v>
      </c>
      <c r="B27" s="25" t="s">
        <v>169</v>
      </c>
      <c r="C27" s="29">
        <v>1</v>
      </c>
    </row>
    <row r="28" spans="1:3" ht="15" customHeight="1">
      <c r="A28" s="13">
        <v>25</v>
      </c>
      <c r="B28" s="25" t="s">
        <v>53</v>
      </c>
      <c r="C28" s="29">
        <v>1</v>
      </c>
    </row>
    <row r="29" spans="1:3" ht="15" customHeight="1">
      <c r="A29" s="13">
        <v>26</v>
      </c>
      <c r="B29" s="25" t="s">
        <v>29</v>
      </c>
      <c r="C29" s="29">
        <v>1</v>
      </c>
    </row>
    <row r="30" spans="1:3" ht="15" customHeight="1">
      <c r="A30" s="13">
        <v>27</v>
      </c>
      <c r="B30" s="25" t="s">
        <v>146</v>
      </c>
      <c r="C30" s="29">
        <v>1</v>
      </c>
    </row>
    <row r="31" spans="1:3" ht="15" customHeight="1">
      <c r="A31" s="13">
        <v>28</v>
      </c>
      <c r="B31" s="25" t="s">
        <v>131</v>
      </c>
      <c r="C31" s="29">
        <v>1</v>
      </c>
    </row>
    <row r="32" spans="1:3" ht="15" customHeight="1">
      <c r="A32" s="13">
        <v>29</v>
      </c>
      <c r="B32" s="25" t="s">
        <v>80</v>
      </c>
      <c r="C32" s="29">
        <v>1</v>
      </c>
    </row>
    <row r="33" spans="1:3" ht="15" customHeight="1">
      <c r="A33" s="13">
        <v>30</v>
      </c>
      <c r="B33" s="25" t="s">
        <v>8</v>
      </c>
      <c r="C33" s="29">
        <v>1</v>
      </c>
    </row>
    <row r="34" spans="1:3" ht="15" customHeight="1">
      <c r="A34" s="13">
        <v>31</v>
      </c>
      <c r="B34" s="25" t="s">
        <v>13</v>
      </c>
      <c r="C34" s="29">
        <v>1</v>
      </c>
    </row>
    <row r="35" spans="1:3" ht="15" customHeight="1">
      <c r="A35" s="13">
        <v>32</v>
      </c>
      <c r="B35" s="25" t="s">
        <v>223</v>
      </c>
      <c r="C35" s="29">
        <v>1</v>
      </c>
    </row>
    <row r="36" spans="1:3" ht="15" customHeight="1">
      <c r="A36" s="13">
        <v>33</v>
      </c>
      <c r="B36" s="25" t="s">
        <v>16</v>
      </c>
      <c r="C36" s="29">
        <v>1</v>
      </c>
    </row>
    <row r="37" spans="1:3" ht="15" customHeight="1">
      <c r="A37" s="13">
        <v>34</v>
      </c>
      <c r="B37" s="25" t="s">
        <v>159</v>
      </c>
      <c r="C37" s="29">
        <v>1</v>
      </c>
    </row>
    <row r="38" spans="1:3" ht="15" customHeight="1">
      <c r="A38" s="13">
        <v>35</v>
      </c>
      <c r="B38" s="25" t="s">
        <v>110</v>
      </c>
      <c r="C38" s="29">
        <v>1</v>
      </c>
    </row>
    <row r="39" spans="1:3" ht="15" customHeight="1">
      <c r="A39" s="16">
        <v>36</v>
      </c>
      <c r="B39" s="27" t="s">
        <v>39</v>
      </c>
      <c r="C39" s="30">
        <v>1</v>
      </c>
    </row>
    <row r="40" ht="12.75">
      <c r="C40" s="2">
        <f>SUM(C4:C39)</f>
        <v>118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2012-05-17T12:50:58Z</dcterms:modified>
  <cp:category/>
  <cp:version/>
  <cp:contentType/>
  <cp:contentStatus/>
</cp:coreProperties>
</file>