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<sst xmlns="http://schemas.openxmlformats.org/spreadsheetml/2006/main" count="571" uniqueCount="264">
  <si>
    <t>K42 ROMA</t>
  </si>
  <si>
    <t>ATLETICA FALERIA</t>
  </si>
  <si>
    <t>RAPPO</t>
  </si>
  <si>
    <t xml:space="preserve">SONAGLIA </t>
  </si>
  <si>
    <t>PRIMANNI</t>
  </si>
  <si>
    <t>PASQUETTI</t>
  </si>
  <si>
    <t>ROMOLI</t>
  </si>
  <si>
    <t>AVIS CORCHIANO</t>
  </si>
  <si>
    <t>AMORUSO</t>
  </si>
  <si>
    <t>ATLETICA NEPI</t>
  </si>
  <si>
    <t>ZANFARDINO</t>
  </si>
  <si>
    <t>SETTE</t>
  </si>
  <si>
    <t>FLAVIA</t>
  </si>
  <si>
    <t>CROCIONE</t>
  </si>
  <si>
    <t>GIACCO</t>
  </si>
  <si>
    <t>CALABRESI</t>
  </si>
  <si>
    <t>STELLA</t>
  </si>
  <si>
    <t>ROMA ROAD CLUB</t>
  </si>
  <si>
    <t>TAGLIAFERRI</t>
  </si>
  <si>
    <t xml:space="preserve">SFORZA </t>
  </si>
  <si>
    <t>ORSINGHER</t>
  </si>
  <si>
    <t>DE CAROLIS</t>
  </si>
  <si>
    <t>MAZZANO</t>
  </si>
  <si>
    <t>MORZETTI</t>
  </si>
  <si>
    <t>ATLETICA FIANO</t>
  </si>
  <si>
    <t>BARBONI</t>
  </si>
  <si>
    <t>ALFONSI</t>
  </si>
  <si>
    <t>DALIA</t>
  </si>
  <si>
    <t>SEARFINO</t>
  </si>
  <si>
    <t>TERESA</t>
  </si>
  <si>
    <t>RAMPICONI</t>
  </si>
  <si>
    <t>POD.IONTERAMNA</t>
  </si>
  <si>
    <t>MASSARA</t>
  </si>
  <si>
    <t>CAPRIOLI</t>
  </si>
  <si>
    <t>PANNUZI</t>
  </si>
  <si>
    <t>LUCIANA</t>
  </si>
  <si>
    <t>ZAPPI</t>
  </si>
  <si>
    <t>D'ASCENZIO</t>
  </si>
  <si>
    <t>Memorial Paola Pesci</t>
  </si>
  <si>
    <t>8ª edizione</t>
  </si>
  <si>
    <t>Vasanello (VT) Italia - Domenica 05/08/2012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</si>
  <si>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</si>
  <si>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</si>
  <si>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</si>
  <si>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</si>
  <si>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</si>
  <si>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</si>
  <si>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</si>
  <si>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</si>
  <si>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</si>
  <si>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</si>
  <si>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</si>
  <si>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</si>
  <si>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</si>
  <si>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</si>
  <si>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</si>
  <si>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</si>
  <si>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ALESSANDRO</t>
  </si>
  <si>
    <t>CARLO</t>
  </si>
  <si>
    <t>MARCO</t>
  </si>
  <si>
    <t>ANGELO</t>
  </si>
  <si>
    <t>STEFANO</t>
  </si>
  <si>
    <t>ROBERTO</t>
  </si>
  <si>
    <t>FRANCO</t>
  </si>
  <si>
    <t>MASSIMO</t>
  </si>
  <si>
    <t>MASSIMILIANO</t>
  </si>
  <si>
    <t>DANIELE</t>
  </si>
  <si>
    <t>PAOLO</t>
  </si>
  <si>
    <t>LUIGI</t>
  </si>
  <si>
    <t>GIOVANNI</t>
  </si>
  <si>
    <t>ANTONIO</t>
  </si>
  <si>
    <t>GIANNI</t>
  </si>
  <si>
    <t>ENRICO</t>
  </si>
  <si>
    <t>WALTER</t>
  </si>
  <si>
    <t>DOMENICO</t>
  </si>
  <si>
    <t>GERMANI</t>
  </si>
  <si>
    <t>ADRIANO</t>
  </si>
  <si>
    <t>SANDRO</t>
  </si>
  <si>
    <t>GIANCARLO</t>
  </si>
  <si>
    <t>PAONE</t>
  </si>
  <si>
    <t>GIORGIO</t>
  </si>
  <si>
    <t>FEDERICO</t>
  </si>
  <si>
    <t>PIETRO</t>
  </si>
  <si>
    <t>ANDREA</t>
  </si>
  <si>
    <t>ANNA BABY RUNNER</t>
  </si>
  <si>
    <t>LORENZO</t>
  </si>
  <si>
    <t>GIULIO</t>
  </si>
  <si>
    <t>UISP ROMA</t>
  </si>
  <si>
    <t>MAURO</t>
  </si>
  <si>
    <t>GABRIELE</t>
  </si>
  <si>
    <t>ANTONINO</t>
  </si>
  <si>
    <t>RICCARDO</t>
  </si>
  <si>
    <t>LIBERI PODISTI</t>
  </si>
  <si>
    <t>CORSA DEI SANTI</t>
  </si>
  <si>
    <t>COLETTA</t>
  </si>
  <si>
    <t>BRUNO</t>
  </si>
  <si>
    <t>DE STEFANIS</t>
  </si>
  <si>
    <t>LORENZOTTI</t>
  </si>
  <si>
    <t>NELLO</t>
  </si>
  <si>
    <t>PIERPAOLO</t>
  </si>
  <si>
    <t>MAURIZIO</t>
  </si>
  <si>
    <t>DI BARTOLOMEO</t>
  </si>
  <si>
    <t>SANTINI</t>
  </si>
  <si>
    <t>MARIO</t>
  </si>
  <si>
    <t>RIZZO</t>
  </si>
  <si>
    <t>DI COSIMO</t>
  </si>
  <si>
    <t>QUAGLIA</t>
  </si>
  <si>
    <t>CAVALLUCCI</t>
  </si>
  <si>
    <t>GOVERNATORI</t>
  </si>
  <si>
    <t>GIOVANNA</t>
  </si>
  <si>
    <t>ROBERTA</t>
  </si>
  <si>
    <t>BORDI</t>
  </si>
  <si>
    <t>RINALDO</t>
  </si>
  <si>
    <t>GIORDANO</t>
  </si>
  <si>
    <t>ZEDDE</t>
  </si>
  <si>
    <t>GIGLI</t>
  </si>
  <si>
    <t>SAVINO</t>
  </si>
  <si>
    <t>PATRIZI</t>
  </si>
  <si>
    <t>FINOCCHI</t>
  </si>
  <si>
    <t>PROCACCI</t>
  </si>
  <si>
    <t>BROGI</t>
  </si>
  <si>
    <t>VEROLI</t>
  </si>
  <si>
    <t>FRANCESCA</t>
  </si>
  <si>
    <t>GIANLUIGI</t>
  </si>
  <si>
    <t>LAURA</t>
  </si>
  <si>
    <t>A</t>
  </si>
  <si>
    <t>D</t>
  </si>
  <si>
    <t>B</t>
  </si>
  <si>
    <t>E</t>
  </si>
  <si>
    <t>C</t>
  </si>
  <si>
    <t>TIVOLI MARATHON</t>
  </si>
  <si>
    <t>F</t>
  </si>
  <si>
    <t>G</t>
  </si>
  <si>
    <t>MARCELLO</t>
  </si>
  <si>
    <t>COSTANTINI</t>
  </si>
  <si>
    <t>H</t>
  </si>
  <si>
    <t>TADDEI</t>
  </si>
  <si>
    <t>N</t>
  </si>
  <si>
    <t>M</t>
  </si>
  <si>
    <t>FEDERICA</t>
  </si>
  <si>
    <t>SPERATI</t>
  </si>
  <si>
    <t>FERRI</t>
  </si>
  <si>
    <t>ALFREDO</t>
  </si>
  <si>
    <t>ATLETICA VITA</t>
  </si>
  <si>
    <t>PROIETTI</t>
  </si>
  <si>
    <t>POLIDORI</t>
  </si>
  <si>
    <t>IVANO</t>
  </si>
  <si>
    <t>ENZO</t>
  </si>
  <si>
    <t>ETTORE</t>
  </si>
  <si>
    <t>GIANFRANCO</t>
  </si>
  <si>
    <t>ALESSANDRA</t>
  </si>
  <si>
    <t>CRISTINA</t>
  </si>
  <si>
    <t>TESTA</t>
  </si>
  <si>
    <t>CIPOLLONI</t>
  </si>
  <si>
    <t>MARINO</t>
  </si>
  <si>
    <t>ANNAMARIA</t>
  </si>
  <si>
    <t>TOP RUNNER VELLETRI</t>
  </si>
  <si>
    <t>CACCIAMANI</t>
  </si>
  <si>
    <t>ATLETICA FUTURA ROMA</t>
  </si>
  <si>
    <t>CIOCCOLINI</t>
  </si>
  <si>
    <t>ZONA OLIMPICA</t>
  </si>
  <si>
    <t>FALCONE</t>
  </si>
  <si>
    <t>CROCELLI</t>
  </si>
  <si>
    <t>MODELLI CERAMICI RUNNING</t>
  </si>
  <si>
    <t>GIUSTINI</t>
  </si>
  <si>
    <t>PAOLELLI</t>
  </si>
  <si>
    <t>GIANPAOLO</t>
  </si>
  <si>
    <t>ATLETICA DI MARCO SPORT</t>
  </si>
  <si>
    <t>MARTELLI</t>
  </si>
  <si>
    <t>RUNNERS S.GEMINI</t>
  </si>
  <si>
    <t>TIMBERI</t>
  </si>
  <si>
    <t>ATL.LA SBARRA</t>
  </si>
  <si>
    <t>FELICI</t>
  </si>
  <si>
    <t>TONINO</t>
  </si>
  <si>
    <t>FREZZOTTI</t>
  </si>
  <si>
    <t>MYRIACAE</t>
  </si>
  <si>
    <t>TASSAROTTI</t>
  </si>
  <si>
    <t>AIRONE TOLFA</t>
  </si>
  <si>
    <t>PETRUCCI</t>
  </si>
  <si>
    <t>POLIZIA DI STATO</t>
  </si>
  <si>
    <t>CANTONI</t>
  </si>
  <si>
    <t>LIBERTAS ELLERA</t>
  </si>
  <si>
    <t>CORIGLIANO</t>
  </si>
  <si>
    <t>AMICI DELLA PINETA</t>
  </si>
  <si>
    <t>SPRECA</t>
  </si>
  <si>
    <t>PIERALISI</t>
  </si>
  <si>
    <t>CAPITONI</t>
  </si>
  <si>
    <t>LIBERO</t>
  </si>
  <si>
    <t>BELLAVITA</t>
  </si>
  <si>
    <t>MINUTO</t>
  </si>
  <si>
    <t>FREE RUNNERS</t>
  </si>
  <si>
    <t>LEONETTI</t>
  </si>
  <si>
    <t>POD.AVIS NARNI</t>
  </si>
  <si>
    <t>ANGELUZZI</t>
  </si>
  <si>
    <t>LUCCI</t>
  </si>
  <si>
    <t>CSI ROMA</t>
  </si>
  <si>
    <t>LOZZI</t>
  </si>
  <si>
    <t>BOLSENA FORUM</t>
  </si>
  <si>
    <t>SCARPONI</t>
  </si>
  <si>
    <t>GIULIANI</t>
  </si>
  <si>
    <t>AMLETO MONTI</t>
  </si>
  <si>
    <t>NEROZZI</t>
  </si>
  <si>
    <t>TEAM MARATHON BIKE</t>
  </si>
  <si>
    <t>ARDIZZI</t>
  </si>
  <si>
    <t>ATLETICA LA SBARRA</t>
  </si>
  <si>
    <t>BARTOLLINI</t>
  </si>
  <si>
    <t>FILOSCIA</t>
  </si>
  <si>
    <t>ALTO LAZIO</t>
  </si>
  <si>
    <t>MORELLI</t>
  </si>
  <si>
    <t>MERCANTINI</t>
  </si>
  <si>
    <t>PODISTICA CARSULAE</t>
  </si>
  <si>
    <t>TOLOMEI</t>
  </si>
  <si>
    <t>LBM ROMA</t>
  </si>
  <si>
    <t>PAGLIONI</t>
  </si>
  <si>
    <t>TASSELLI</t>
  </si>
  <si>
    <t>RUNNIG CLUB FUTURA</t>
  </si>
  <si>
    <t>FROHLICH</t>
  </si>
  <si>
    <t>HANS HERBERT</t>
  </si>
  <si>
    <t>CRAL POLIGRAFICO STATO</t>
  </si>
  <si>
    <t>PODISTICA INTERAMA</t>
  </si>
  <si>
    <t>SS LAZIO ATLETICA</t>
  </si>
  <si>
    <t>RICCOBELLO</t>
  </si>
  <si>
    <t>RAFFAELLA</t>
  </si>
  <si>
    <t>ISIDORI</t>
  </si>
  <si>
    <t>SABINA MARATHON</t>
  </si>
  <si>
    <t>PESCI</t>
  </si>
  <si>
    <t>MARCELLI</t>
  </si>
  <si>
    <t>FISCHIONE</t>
  </si>
  <si>
    <t>CARBONARO</t>
  </si>
  <si>
    <t>FUTURA ROMA SERV.ATLETICA</t>
  </si>
  <si>
    <t>PIMPINELLA</t>
  </si>
  <si>
    <t>LBM SPORT</t>
  </si>
  <si>
    <t>MONTALTO</t>
  </si>
  <si>
    <t xml:space="preserve">DE SANTIS </t>
  </si>
  <si>
    <t>TARCISIO</t>
  </si>
  <si>
    <t>PELLEGRINI</t>
  </si>
  <si>
    <t>ASD SBR3</t>
  </si>
  <si>
    <t>MAZZONE</t>
  </si>
  <si>
    <t>PODISTICA TIBURTINA</t>
  </si>
  <si>
    <t>PISELLI</t>
  </si>
  <si>
    <t>TEAM OFF ROAD</t>
  </si>
  <si>
    <t>ATLETICA ORTE</t>
  </si>
  <si>
    <t>MOSCETTI</t>
  </si>
  <si>
    <t>GREGORI</t>
  </si>
  <si>
    <t>ASS.SPORT.AMB.LE VALLERANO</t>
  </si>
  <si>
    <t>BOCCIALONI</t>
  </si>
  <si>
    <t>EMORE</t>
  </si>
  <si>
    <t>ASD ENEA</t>
  </si>
  <si>
    <t>FIAMME GIALLE</t>
  </si>
  <si>
    <t>PAPPADA'</t>
  </si>
  <si>
    <t>AVIS PERUGIA</t>
  </si>
  <si>
    <t>BUSATO</t>
  </si>
  <si>
    <t>CAVALLI</t>
  </si>
  <si>
    <t>QUADRACCIA</t>
  </si>
  <si>
    <t>ATLETICA 90 TARQUINIA</t>
  </si>
  <si>
    <t>GITTI</t>
  </si>
  <si>
    <t>AMATORI POD.TERNIO</t>
  </si>
  <si>
    <t>AGNELLI</t>
  </si>
  <si>
    <t>VENTURI</t>
  </si>
  <si>
    <t>PETRICCA</t>
  </si>
  <si>
    <t>VETTORI</t>
  </si>
  <si>
    <t>POLISPORTIVA MONTALTO</t>
  </si>
  <si>
    <t>CRIALESI</t>
  </si>
  <si>
    <t>MORENO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</si>
</sst>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40</v>
      </c>
      <c r="B3" s="28"/>
      <c r="C3" s="28"/>
      <c r="D3" s="28"/>
      <c r="E3" s="28"/>
      <c r="F3" s="28"/>
      <c r="G3" s="28"/>
      <c r="H3" s="3" t="s">
        <v>42</v>
      </c>
      <c r="I3" s="4">
        <v>8</v>
      </c>
    </row>
    <row r="4" spans="1:9" ht="37.5" customHeight="1">
      <c r="A4" s="5" t="s">
        <v>43</v>
      </c>
      <c r="B4" s="6" t="s">
        <v>44</v>
      </c>
      <c r="C4" s="7" t="s">
        <v>45</v>
      </c>
      <c r="D4" s="7" t="s">
        <v>46</v>
      </c>
      <c r="E4" s="8" t="s">
        <v>47</v>
      </c>
      <c r="F4" s="7" t="s">
        <v>48</v>
      </c>
      <c r="G4" s="7" t="s">
        <v>49</v>
      </c>
      <c r="H4" s="9" t="s">
        <v>50</v>
      </c>
      <c r="I4" s="9" t="s">
        <v>51</v>
      </c>
    </row>
    <row r="5" spans="1:9" s="13" customFormat="1" ht="15" customHeight="1">
      <c r="A5" s="10">
        <v>1</v>
      </c>
      <c r="B5" s="11" t="s">
        <v>106</v>
      </c>
      <c r="C5" s="11" t="s">
        <v>59</v>
      </c>
      <c r="D5" s="31" t="s">
        <v>127</v>
      </c>
      <c r="E5" s="11" t="s">
        <v>156</v>
      </c>
      <c r="F5" s="32">
        <v>0.018738425925925926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68">F5-$F$5</f>
        <v>0</v>
      </c>
      <c r="I5" s="12">
        <f>F5-INDEX($F$5:$F$514,MATCH(D5,$D$5:$D$514,0))</f>
        <v>0</v>
      </c>
    </row>
    <row r="6" spans="1:9" s="13" customFormat="1" ht="15" customHeight="1">
      <c r="A6" s="14">
        <v>2</v>
      </c>
      <c r="B6" s="15" t="s">
        <v>157</v>
      </c>
      <c r="C6" s="15" t="s">
        <v>59</v>
      </c>
      <c r="D6" s="33" t="s">
        <v>128</v>
      </c>
      <c r="E6" s="15" t="s">
        <v>158</v>
      </c>
      <c r="F6" s="34">
        <v>0.01875</v>
      </c>
      <c r="G6" s="14" t="str">
        <f t="shared" si="0"/>
        <v>3.23/km</v>
      </c>
      <c r="H6" s="16">
        <f t="shared" si="1"/>
        <v>1.157407407407357E-05</v>
      </c>
      <c r="I6" s="16">
        <f>F6-INDEX($F$5:$F$514,MATCH(D6,$D$5:$D$514,0))</f>
        <v>0</v>
      </c>
    </row>
    <row r="7" spans="1:9" s="13" customFormat="1" ht="15" customHeight="1">
      <c r="A7" s="14">
        <v>3</v>
      </c>
      <c r="B7" s="15" t="s">
        <v>159</v>
      </c>
      <c r="C7" s="15" t="s">
        <v>52</v>
      </c>
      <c r="D7" s="33" t="s">
        <v>126</v>
      </c>
      <c r="E7" s="15" t="s">
        <v>160</v>
      </c>
      <c r="F7" s="34">
        <v>0.019212962962962963</v>
      </c>
      <c r="G7" s="14" t="str">
        <f t="shared" si="0"/>
        <v>3.28/km</v>
      </c>
      <c r="H7" s="16">
        <f t="shared" si="1"/>
        <v>0.0004745370370370372</v>
      </c>
      <c r="I7" s="16">
        <f>F7-INDEX($F$5:$F$514,MATCH(D7,$D$5:$D$514,0))</f>
        <v>0</v>
      </c>
    </row>
    <row r="8" spans="1:9" s="13" customFormat="1" ht="15" customHeight="1">
      <c r="A8" s="14">
        <v>4</v>
      </c>
      <c r="B8" s="15" t="s">
        <v>161</v>
      </c>
      <c r="C8" s="15" t="s">
        <v>78</v>
      </c>
      <c r="D8" s="33" t="s">
        <v>126</v>
      </c>
      <c r="E8" s="15" t="s">
        <v>156</v>
      </c>
      <c r="F8" s="34">
        <v>0.01943287037037037</v>
      </c>
      <c r="G8" s="14" t="str">
        <f t="shared" si="0"/>
        <v>3.30/km</v>
      </c>
      <c r="H8" s="16">
        <f t="shared" si="1"/>
        <v>0.0006944444444444454</v>
      </c>
      <c r="I8" s="16">
        <f>F8-INDEX($F$5:$F$514,MATCH(D8,$D$5:$D$514,0))</f>
        <v>0.00021990740740740825</v>
      </c>
    </row>
    <row r="9" spans="1:9" s="13" customFormat="1" ht="15" customHeight="1">
      <c r="A9" s="14">
        <v>5</v>
      </c>
      <c r="B9" s="15" t="s">
        <v>157</v>
      </c>
      <c r="C9" s="15" t="s">
        <v>85</v>
      </c>
      <c r="D9" s="33" t="s">
        <v>125</v>
      </c>
      <c r="E9" s="15" t="s">
        <v>158</v>
      </c>
      <c r="F9" s="34">
        <v>0.01996527777777778</v>
      </c>
      <c r="G9" s="14" t="str">
        <f t="shared" si="0"/>
        <v>3.36/km</v>
      </c>
      <c r="H9" s="16">
        <f t="shared" si="1"/>
        <v>0.001226851851851854</v>
      </c>
      <c r="I9" s="16">
        <f>F9-INDEX($F$5:$F$514,MATCH(D9,$D$5:$D$514,0))</f>
        <v>0</v>
      </c>
    </row>
    <row r="10" spans="1:9" s="13" customFormat="1" ht="15" customHeight="1">
      <c r="A10" s="14">
        <v>6</v>
      </c>
      <c r="B10" s="15" t="s">
        <v>162</v>
      </c>
      <c r="C10" s="15" t="s">
        <v>77</v>
      </c>
      <c r="D10" s="33" t="s">
        <v>125</v>
      </c>
      <c r="E10" s="15" t="s">
        <v>163</v>
      </c>
      <c r="F10" s="34">
        <v>0.020243055555555552</v>
      </c>
      <c r="G10" s="14" t="str">
        <f t="shared" si="0"/>
        <v>3.39/km</v>
      </c>
      <c r="H10" s="16">
        <f t="shared" si="1"/>
        <v>0.0015046296296296266</v>
      </c>
      <c r="I10" s="16">
        <f>F10-INDEX($F$5:$F$514,MATCH(D10,$D$5:$D$514,0))</f>
        <v>0.00027777777777777263</v>
      </c>
    </row>
    <row r="11" spans="1:9" s="13" customFormat="1" ht="15" customHeight="1">
      <c r="A11" s="14">
        <v>7</v>
      </c>
      <c r="B11" s="15" t="s">
        <v>164</v>
      </c>
      <c r="C11" s="15" t="s">
        <v>52</v>
      </c>
      <c r="D11" s="33" t="s">
        <v>129</v>
      </c>
      <c r="E11" s="15" t="s">
        <v>160</v>
      </c>
      <c r="F11" s="34">
        <v>0.02028935185185185</v>
      </c>
      <c r="G11" s="14" t="str">
        <f t="shared" si="0"/>
        <v>3.39/km</v>
      </c>
      <c r="H11" s="16">
        <f t="shared" si="1"/>
        <v>0.0015509259259259243</v>
      </c>
      <c r="I11" s="16">
        <f>F11-INDEX($F$5:$F$514,MATCH(D11,$D$5:$D$514,0))</f>
        <v>0</v>
      </c>
    </row>
    <row r="12" spans="1:9" s="13" customFormat="1" ht="15" customHeight="1">
      <c r="A12" s="14">
        <v>8</v>
      </c>
      <c r="B12" s="15" t="s">
        <v>165</v>
      </c>
      <c r="C12" s="15" t="s">
        <v>166</v>
      </c>
      <c r="D12" s="33" t="s">
        <v>129</v>
      </c>
      <c r="E12" s="15" t="s">
        <v>163</v>
      </c>
      <c r="F12" s="34">
        <v>0.020405092592592593</v>
      </c>
      <c r="G12" s="14" t="str">
        <f t="shared" si="0"/>
        <v>3.40/km</v>
      </c>
      <c r="H12" s="16">
        <f t="shared" si="1"/>
        <v>0.001666666666666667</v>
      </c>
      <c r="I12" s="16">
        <f>F12-INDEX($F$5:$F$514,MATCH(D12,$D$5:$D$514,0))</f>
        <v>0.00011574074074074264</v>
      </c>
    </row>
    <row r="13" spans="1:9" s="13" customFormat="1" ht="15" customHeight="1">
      <c r="A13" s="14">
        <v>9</v>
      </c>
      <c r="B13" s="15" t="s">
        <v>136</v>
      </c>
      <c r="C13" s="15" t="s">
        <v>62</v>
      </c>
      <c r="D13" s="33" t="s">
        <v>125</v>
      </c>
      <c r="E13" s="15" t="s">
        <v>167</v>
      </c>
      <c r="F13" s="34">
        <v>0.020428240740740743</v>
      </c>
      <c r="G13" s="14" t="str">
        <f t="shared" si="0"/>
        <v>3.41/km</v>
      </c>
      <c r="H13" s="16">
        <f t="shared" si="1"/>
        <v>0.0016898148148148176</v>
      </c>
      <c r="I13" s="16">
        <f>F13-INDEX($F$5:$F$514,MATCH(D13,$D$5:$D$514,0))</f>
        <v>0.00046296296296296363</v>
      </c>
    </row>
    <row r="14" spans="1:9" s="13" customFormat="1" ht="15" customHeight="1">
      <c r="A14" s="14">
        <v>10</v>
      </c>
      <c r="B14" s="15" t="s">
        <v>168</v>
      </c>
      <c r="C14" s="15" t="s">
        <v>62</v>
      </c>
      <c r="D14" s="33" t="s">
        <v>126</v>
      </c>
      <c r="E14" s="15" t="s">
        <v>167</v>
      </c>
      <c r="F14" s="34">
        <v>0.020497685185185185</v>
      </c>
      <c r="G14" s="14" t="str">
        <f t="shared" si="0"/>
        <v>3.41/km</v>
      </c>
      <c r="H14" s="16">
        <f t="shared" si="1"/>
        <v>0.001759259259259259</v>
      </c>
      <c r="I14" s="16">
        <f>F14-INDEX($F$5:$F$514,MATCH(D14,$D$5:$D$514,0))</f>
        <v>0.0012847222222222218</v>
      </c>
    </row>
    <row r="15" spans="1:9" s="13" customFormat="1" ht="15" customHeight="1">
      <c r="A15" s="14">
        <v>11</v>
      </c>
      <c r="B15" s="15" t="s">
        <v>107</v>
      </c>
      <c r="C15" s="15" t="s">
        <v>59</v>
      </c>
      <c r="D15" s="33" t="s">
        <v>126</v>
      </c>
      <c r="E15" s="15" t="s">
        <v>169</v>
      </c>
      <c r="F15" s="34">
        <v>0.020578703703703703</v>
      </c>
      <c r="G15" s="14" t="str">
        <f t="shared" si="0"/>
        <v>3.42/km</v>
      </c>
      <c r="H15" s="16">
        <f t="shared" si="1"/>
        <v>0.0018402777777777775</v>
      </c>
      <c r="I15" s="16">
        <f>F15-INDEX($F$5:$F$514,MATCH(D15,$D$5:$D$514,0))</f>
        <v>0.0013657407407407403</v>
      </c>
    </row>
    <row r="16" spans="1:9" s="13" customFormat="1" ht="15" customHeight="1">
      <c r="A16" s="14">
        <v>12</v>
      </c>
      <c r="B16" s="15" t="s">
        <v>170</v>
      </c>
      <c r="C16" s="15" t="s">
        <v>57</v>
      </c>
      <c r="D16" s="33" t="s">
        <v>125</v>
      </c>
      <c r="E16" s="15" t="s">
        <v>171</v>
      </c>
      <c r="F16" s="34">
        <v>0.020613425925925927</v>
      </c>
      <c r="G16" s="14" t="str">
        <f t="shared" si="0"/>
        <v>3.43/km</v>
      </c>
      <c r="H16" s="16">
        <f t="shared" si="1"/>
        <v>0.0018750000000000017</v>
      </c>
      <c r="I16" s="16">
        <f>F16-INDEX($F$5:$F$514,MATCH(D16,$D$5:$D$514,0))</f>
        <v>0.0006481481481481477</v>
      </c>
    </row>
    <row r="17" spans="1:9" s="13" customFormat="1" ht="15" customHeight="1">
      <c r="A17" s="14">
        <v>13</v>
      </c>
      <c r="B17" s="15" t="s">
        <v>172</v>
      </c>
      <c r="C17" s="15" t="s">
        <v>173</v>
      </c>
      <c r="D17" s="33" t="s">
        <v>126</v>
      </c>
      <c r="E17" s="15" t="s">
        <v>156</v>
      </c>
      <c r="F17" s="34">
        <v>0.021388888888888888</v>
      </c>
      <c r="G17" s="14" t="str">
        <f t="shared" si="0"/>
        <v>3.51/km</v>
      </c>
      <c r="H17" s="16">
        <f t="shared" si="1"/>
        <v>0.002650462962962962</v>
      </c>
      <c r="I17" s="16">
        <f>F17-INDEX($F$5:$F$514,MATCH(D17,$D$5:$D$514,0))</f>
        <v>0.002175925925925925</v>
      </c>
    </row>
    <row r="18" spans="1:9" s="13" customFormat="1" ht="15" customHeight="1">
      <c r="A18" s="14">
        <v>14</v>
      </c>
      <c r="B18" s="15" t="s">
        <v>174</v>
      </c>
      <c r="C18" s="15" t="s">
        <v>58</v>
      </c>
      <c r="D18" s="33" t="s">
        <v>126</v>
      </c>
      <c r="E18" s="15" t="s">
        <v>175</v>
      </c>
      <c r="F18" s="34">
        <v>0.021412037037037035</v>
      </c>
      <c r="G18" s="14" t="str">
        <f t="shared" si="0"/>
        <v>3.51/km</v>
      </c>
      <c r="H18" s="16">
        <f t="shared" si="1"/>
        <v>0.0026736111111111092</v>
      </c>
      <c r="I18" s="16">
        <f>F18-INDEX($F$5:$F$514,MATCH(D18,$D$5:$D$514,0))</f>
        <v>0.002199074074074072</v>
      </c>
    </row>
    <row r="19" spans="1:9" s="13" customFormat="1" ht="15" customHeight="1">
      <c r="A19" s="14">
        <v>15</v>
      </c>
      <c r="B19" s="15" t="s">
        <v>176</v>
      </c>
      <c r="C19" s="15" t="s">
        <v>67</v>
      </c>
      <c r="D19" s="33" t="s">
        <v>126</v>
      </c>
      <c r="E19" s="15" t="s">
        <v>177</v>
      </c>
      <c r="F19" s="34">
        <v>0.021458333333333333</v>
      </c>
      <c r="G19" s="14" t="str">
        <f t="shared" si="0"/>
        <v>3.52/km</v>
      </c>
      <c r="H19" s="16">
        <f t="shared" si="1"/>
        <v>0.002719907407407407</v>
      </c>
      <c r="I19" s="16">
        <f>F19-INDEX($F$5:$F$514,MATCH(D19,$D$5:$D$514,0))</f>
        <v>0.00224537037037037</v>
      </c>
    </row>
    <row r="20" spans="1:9" s="13" customFormat="1" ht="15" customHeight="1">
      <c r="A20" s="14">
        <v>16</v>
      </c>
      <c r="B20" s="15" t="s">
        <v>178</v>
      </c>
      <c r="C20" s="15" t="s">
        <v>64</v>
      </c>
      <c r="D20" s="33" t="s">
        <v>128</v>
      </c>
      <c r="E20" s="15" t="s">
        <v>179</v>
      </c>
      <c r="F20" s="34">
        <v>0.021493055555555557</v>
      </c>
      <c r="G20" s="14" t="str">
        <f t="shared" si="0"/>
        <v>3.52/km</v>
      </c>
      <c r="H20" s="16">
        <f t="shared" si="1"/>
        <v>0.002754629629629631</v>
      </c>
      <c r="I20" s="16">
        <f>F20-INDEX($F$5:$F$514,MATCH(D20,$D$5:$D$514,0))</f>
        <v>0.0027430555555555576</v>
      </c>
    </row>
    <row r="21" spans="1:9" s="13" customFormat="1" ht="15" customHeight="1">
      <c r="A21" s="14">
        <v>17</v>
      </c>
      <c r="B21" s="15" t="s">
        <v>180</v>
      </c>
      <c r="C21" s="15" t="s">
        <v>58</v>
      </c>
      <c r="D21" s="33" t="s">
        <v>129</v>
      </c>
      <c r="E21" s="15" t="s">
        <v>181</v>
      </c>
      <c r="F21" s="34">
        <v>0.021516203703703704</v>
      </c>
      <c r="G21" s="14" t="str">
        <f t="shared" si="0"/>
        <v>3.52/km</v>
      </c>
      <c r="H21" s="16">
        <f t="shared" si="1"/>
        <v>0.0027777777777777783</v>
      </c>
      <c r="I21" s="16">
        <f>F21-INDEX($F$5:$F$514,MATCH(D21,$D$5:$D$514,0))</f>
        <v>0.001226851851851854</v>
      </c>
    </row>
    <row r="22" spans="1:9" s="13" customFormat="1" ht="15" customHeight="1">
      <c r="A22" s="14">
        <v>18</v>
      </c>
      <c r="B22" s="15" t="s">
        <v>182</v>
      </c>
      <c r="C22" s="15" t="s">
        <v>90</v>
      </c>
      <c r="D22" s="33" t="s">
        <v>126</v>
      </c>
      <c r="E22" s="15" t="s">
        <v>183</v>
      </c>
      <c r="F22" s="34">
        <v>0.0215625</v>
      </c>
      <c r="G22" s="14" t="str">
        <f t="shared" si="0"/>
        <v>3.53/km</v>
      </c>
      <c r="H22" s="16">
        <f t="shared" si="1"/>
        <v>0.0028240740740740726</v>
      </c>
      <c r="I22" s="16">
        <f>F22-INDEX($F$5:$F$514,MATCH(D22,$D$5:$D$514,0))</f>
        <v>0.0023495370370370354</v>
      </c>
    </row>
    <row r="23" spans="1:9" s="13" customFormat="1" ht="15" customHeight="1">
      <c r="A23" s="14">
        <v>19</v>
      </c>
      <c r="B23" s="15" t="s">
        <v>184</v>
      </c>
      <c r="C23" s="15" t="s">
        <v>133</v>
      </c>
      <c r="D23" s="33" t="s">
        <v>129</v>
      </c>
      <c r="E23" s="15" t="s">
        <v>183</v>
      </c>
      <c r="F23" s="34">
        <v>0.02165509259259259</v>
      </c>
      <c r="G23" s="14" t="str">
        <f t="shared" si="0"/>
        <v>3.54/km</v>
      </c>
      <c r="H23" s="16">
        <f t="shared" si="1"/>
        <v>0.0029166666666666646</v>
      </c>
      <c r="I23" s="16">
        <f>F23-INDEX($F$5:$F$514,MATCH(D23,$D$5:$D$514,0))</f>
        <v>0.0013657407407407403</v>
      </c>
    </row>
    <row r="24" spans="1:9" s="13" customFormat="1" ht="15" customHeight="1">
      <c r="A24" s="14">
        <v>20</v>
      </c>
      <c r="B24" s="15" t="s">
        <v>185</v>
      </c>
      <c r="C24" s="15" t="s">
        <v>65</v>
      </c>
      <c r="D24" s="33" t="s">
        <v>129</v>
      </c>
      <c r="E24" s="15" t="s">
        <v>163</v>
      </c>
      <c r="F24" s="34">
        <v>0.021689814814814815</v>
      </c>
      <c r="G24" s="14" t="str">
        <f t="shared" si="0"/>
        <v>3.54/km</v>
      </c>
      <c r="H24" s="16">
        <f t="shared" si="1"/>
        <v>0.002951388888888889</v>
      </c>
      <c r="I24" s="16">
        <f>F24-INDEX($F$5:$F$514,MATCH(D24,$D$5:$D$514,0))</f>
        <v>0.0014004629629629645</v>
      </c>
    </row>
    <row r="25" spans="1:9" s="13" customFormat="1" ht="15" customHeight="1">
      <c r="A25" s="14">
        <v>21</v>
      </c>
      <c r="B25" s="15" t="s">
        <v>186</v>
      </c>
      <c r="C25" s="15" t="s">
        <v>59</v>
      </c>
      <c r="D25" s="33" t="s">
        <v>126</v>
      </c>
      <c r="E25" s="15" t="s">
        <v>167</v>
      </c>
      <c r="F25" s="34">
        <v>0.02170138888888889</v>
      </c>
      <c r="G25" s="14" t="str">
        <f t="shared" si="0"/>
        <v>3.54/km</v>
      </c>
      <c r="H25" s="16">
        <f t="shared" si="1"/>
        <v>0.002962962962962966</v>
      </c>
      <c r="I25" s="16">
        <f>F25-INDEX($F$5:$F$514,MATCH(D25,$D$5:$D$514,0))</f>
        <v>0.0024884259259259287</v>
      </c>
    </row>
    <row r="26" spans="1:9" s="13" customFormat="1" ht="15" customHeight="1">
      <c r="A26" s="14">
        <v>22</v>
      </c>
      <c r="B26" s="15" t="s">
        <v>116</v>
      </c>
      <c r="C26" s="15" t="s">
        <v>67</v>
      </c>
      <c r="D26" s="33" t="s">
        <v>125</v>
      </c>
      <c r="E26" s="15" t="s">
        <v>187</v>
      </c>
      <c r="F26" s="34">
        <v>0.02175925925925926</v>
      </c>
      <c r="G26" s="14" t="str">
        <f t="shared" si="0"/>
        <v>3.55/km</v>
      </c>
      <c r="H26" s="16">
        <f t="shared" si="1"/>
        <v>0.0030208333333333337</v>
      </c>
      <c r="I26" s="16">
        <f>F26-INDEX($F$5:$F$514,MATCH(D26,$D$5:$D$514,0))</f>
        <v>0.0017939814814814797</v>
      </c>
    </row>
    <row r="27" spans="1:9" s="13" customFormat="1" ht="15" customHeight="1">
      <c r="A27" s="14">
        <v>23</v>
      </c>
      <c r="B27" s="15" t="s">
        <v>188</v>
      </c>
      <c r="C27" s="15" t="s">
        <v>64</v>
      </c>
      <c r="D27" s="33" t="s">
        <v>128</v>
      </c>
      <c r="E27" s="15" t="s">
        <v>167</v>
      </c>
      <c r="F27" s="34">
        <v>0.021851851851851848</v>
      </c>
      <c r="G27" s="14" t="str">
        <f t="shared" si="0"/>
        <v>3.56/km</v>
      </c>
      <c r="H27" s="16">
        <f t="shared" si="1"/>
        <v>0.0031134259259259223</v>
      </c>
      <c r="I27" s="16">
        <f>F27-INDEX($F$5:$F$514,MATCH(D27,$D$5:$D$514,0))</f>
        <v>0.0031018518518518487</v>
      </c>
    </row>
    <row r="28" spans="1:9" s="17" customFormat="1" ht="15" customHeight="1">
      <c r="A28" s="14">
        <v>24</v>
      </c>
      <c r="B28" s="15" t="s">
        <v>189</v>
      </c>
      <c r="C28" s="15" t="s">
        <v>60</v>
      </c>
      <c r="D28" s="33" t="s">
        <v>126</v>
      </c>
      <c r="E28" s="15" t="s">
        <v>160</v>
      </c>
      <c r="F28" s="34">
        <v>0.022060185185185183</v>
      </c>
      <c r="G28" s="14" t="str">
        <f t="shared" si="0"/>
        <v>3.58/km</v>
      </c>
      <c r="H28" s="16">
        <f t="shared" si="1"/>
        <v>0.003321759259259257</v>
      </c>
      <c r="I28" s="16">
        <f>F28-INDEX($F$5:$F$514,MATCH(D28,$D$5:$D$514,0))</f>
        <v>0.0028472222222222197</v>
      </c>
    </row>
    <row r="29" spans="1:9" ht="15" customHeight="1">
      <c r="A29" s="14">
        <v>25</v>
      </c>
      <c r="B29" s="15" t="s">
        <v>134</v>
      </c>
      <c r="C29" s="15" t="s">
        <v>86</v>
      </c>
      <c r="D29" s="33" t="s">
        <v>129</v>
      </c>
      <c r="E29" s="15" t="s">
        <v>190</v>
      </c>
      <c r="F29" s="34">
        <v>0.022094907407407407</v>
      </c>
      <c r="G29" s="14" t="str">
        <f t="shared" si="0"/>
        <v>3.59/km</v>
      </c>
      <c r="H29" s="16">
        <f t="shared" si="1"/>
        <v>0.003356481481481481</v>
      </c>
      <c r="I29" s="16">
        <f>F29-INDEX($F$5:$F$514,MATCH(D29,$D$5:$D$514,0))</f>
        <v>0.0018055555555555568</v>
      </c>
    </row>
    <row r="30" spans="1:9" ht="15" customHeight="1">
      <c r="A30" s="14">
        <v>26</v>
      </c>
      <c r="B30" s="15" t="s">
        <v>191</v>
      </c>
      <c r="C30" s="15" t="s">
        <v>55</v>
      </c>
      <c r="D30" s="33" t="s">
        <v>129</v>
      </c>
      <c r="E30" s="15" t="s">
        <v>192</v>
      </c>
      <c r="F30" s="34">
        <v>0.022164351851851852</v>
      </c>
      <c r="G30" s="14" t="str">
        <f t="shared" si="0"/>
        <v>3.59/km</v>
      </c>
      <c r="H30" s="16">
        <f t="shared" si="1"/>
        <v>0.003425925925925926</v>
      </c>
      <c r="I30" s="16">
        <f>F30-INDEX($F$5:$F$514,MATCH(D30,$D$5:$D$514,0))</f>
        <v>0.0018750000000000017</v>
      </c>
    </row>
    <row r="31" spans="1:9" ht="15" customHeight="1">
      <c r="A31" s="14">
        <v>27</v>
      </c>
      <c r="B31" s="15" t="s">
        <v>193</v>
      </c>
      <c r="C31" s="15" t="s">
        <v>64</v>
      </c>
      <c r="D31" s="33" t="s">
        <v>126</v>
      </c>
      <c r="E31" s="15" t="s">
        <v>169</v>
      </c>
      <c r="F31" s="34">
        <v>0.02221064814814815</v>
      </c>
      <c r="G31" s="14" t="str">
        <f t="shared" si="0"/>
        <v>3.60/km</v>
      </c>
      <c r="H31" s="16">
        <f t="shared" si="1"/>
        <v>0.0034722222222222238</v>
      </c>
      <c r="I31" s="16">
        <f>F31-INDEX($F$5:$F$514,MATCH(D31,$D$5:$D$514,0))</f>
        <v>0.0029976851851851866</v>
      </c>
    </row>
    <row r="32" spans="1:9" ht="15" customHeight="1">
      <c r="A32" s="14">
        <v>28</v>
      </c>
      <c r="B32" s="15" t="s">
        <v>141</v>
      </c>
      <c r="C32" s="15" t="s">
        <v>69</v>
      </c>
      <c r="D32" s="33" t="s">
        <v>128</v>
      </c>
      <c r="E32" s="15" t="s">
        <v>167</v>
      </c>
      <c r="F32" s="34">
        <v>0.02224537037037037</v>
      </c>
      <c r="G32" s="14" t="str">
        <f t="shared" si="0"/>
        <v>4.00/km</v>
      </c>
      <c r="H32" s="16">
        <f t="shared" si="1"/>
        <v>0.0035069444444444445</v>
      </c>
      <c r="I32" s="16">
        <f>F32-INDEX($F$5:$F$514,MATCH(D32,$D$5:$D$514,0))</f>
        <v>0.003495370370370371</v>
      </c>
    </row>
    <row r="33" spans="1:9" ht="15" customHeight="1">
      <c r="A33" s="14">
        <v>29</v>
      </c>
      <c r="B33" s="15" t="s">
        <v>194</v>
      </c>
      <c r="C33" s="15" t="s">
        <v>62</v>
      </c>
      <c r="D33" s="33" t="s">
        <v>126</v>
      </c>
      <c r="E33" s="15" t="s">
        <v>195</v>
      </c>
      <c r="F33" s="34">
        <v>0.02228009259259259</v>
      </c>
      <c r="G33" s="14" t="str">
        <f t="shared" si="0"/>
        <v>4.01/km</v>
      </c>
      <c r="H33" s="16">
        <f t="shared" si="1"/>
        <v>0.003541666666666665</v>
      </c>
      <c r="I33" s="16">
        <f>F33-INDEX($F$5:$F$514,MATCH(D33,$D$5:$D$514,0))</f>
        <v>0.003067129629629628</v>
      </c>
    </row>
    <row r="34" spans="1:9" ht="15" customHeight="1">
      <c r="A34" s="14">
        <v>30</v>
      </c>
      <c r="B34" s="15" t="s">
        <v>196</v>
      </c>
      <c r="C34" s="15" t="s">
        <v>78</v>
      </c>
      <c r="D34" s="33" t="s">
        <v>126</v>
      </c>
      <c r="E34" s="15" t="s">
        <v>197</v>
      </c>
      <c r="F34" s="34">
        <v>0.022303240740740738</v>
      </c>
      <c r="G34" s="14" t="str">
        <f t="shared" si="0"/>
        <v>4.01/km</v>
      </c>
      <c r="H34" s="16">
        <f t="shared" si="1"/>
        <v>0.0035648148148148123</v>
      </c>
      <c r="I34" s="16">
        <f>F34-INDEX($F$5:$F$514,MATCH(D34,$D$5:$D$514,0))</f>
        <v>0.003090277777777775</v>
      </c>
    </row>
    <row r="35" spans="1:9" ht="15" customHeight="1">
      <c r="A35" s="14">
        <v>31</v>
      </c>
      <c r="B35" s="15" t="s">
        <v>198</v>
      </c>
      <c r="C35" s="15" t="s">
        <v>64</v>
      </c>
      <c r="D35" s="33" t="s">
        <v>129</v>
      </c>
      <c r="E35" s="15" t="s">
        <v>160</v>
      </c>
      <c r="F35" s="34">
        <v>0.022326388888888885</v>
      </c>
      <c r="G35" s="14" t="str">
        <f t="shared" si="0"/>
        <v>4.01/km</v>
      </c>
      <c r="H35" s="16">
        <f t="shared" si="1"/>
        <v>0.0035879629629629595</v>
      </c>
      <c r="I35" s="16">
        <f>F35-INDEX($F$5:$F$514,MATCH(D35,$D$5:$D$514,0))</f>
        <v>0.002037037037037035</v>
      </c>
    </row>
    <row r="36" spans="1:9" ht="15" customHeight="1">
      <c r="A36" s="14">
        <v>32</v>
      </c>
      <c r="B36" s="15" t="s">
        <v>199</v>
      </c>
      <c r="C36" s="15" t="s">
        <v>100</v>
      </c>
      <c r="D36" s="33" t="s">
        <v>129</v>
      </c>
      <c r="E36" s="15" t="s">
        <v>200</v>
      </c>
      <c r="F36" s="34">
        <v>0.022407407407407407</v>
      </c>
      <c r="G36" s="14" t="str">
        <f t="shared" si="0"/>
        <v>4.02/km</v>
      </c>
      <c r="H36" s="16">
        <f t="shared" si="1"/>
        <v>0.0036689814814814814</v>
      </c>
      <c r="I36" s="16">
        <f>F36-INDEX($F$5:$F$514,MATCH(D36,$D$5:$D$514,0))</f>
        <v>0.002118055555555557</v>
      </c>
    </row>
    <row r="37" spans="1:9" ht="15" customHeight="1">
      <c r="A37" s="14">
        <v>33</v>
      </c>
      <c r="B37" s="15" t="s">
        <v>201</v>
      </c>
      <c r="C37" s="15" t="s">
        <v>53</v>
      </c>
      <c r="D37" s="33" t="s">
        <v>128</v>
      </c>
      <c r="E37" s="15" t="s">
        <v>202</v>
      </c>
      <c r="F37" s="34">
        <v>0.022430555555555554</v>
      </c>
      <c r="G37" s="14" t="str">
        <f t="shared" si="0"/>
        <v>4.02/km</v>
      </c>
      <c r="H37" s="16">
        <f t="shared" si="1"/>
        <v>0.0036921296296296285</v>
      </c>
      <c r="I37" s="16">
        <f>F37-INDEX($F$5:$F$514,MATCH(D37,$D$5:$D$514,0))</f>
        <v>0.003680555555555555</v>
      </c>
    </row>
    <row r="38" spans="1:9" ht="15" customHeight="1">
      <c r="A38" s="14">
        <v>34</v>
      </c>
      <c r="B38" s="15" t="s">
        <v>203</v>
      </c>
      <c r="C38" s="15" t="s">
        <v>103</v>
      </c>
      <c r="D38" s="33" t="s">
        <v>128</v>
      </c>
      <c r="E38" s="15" t="s">
        <v>204</v>
      </c>
      <c r="F38" s="34">
        <v>0.02244212962962963</v>
      </c>
      <c r="G38" s="14" t="str">
        <f t="shared" si="0"/>
        <v>4.02/km</v>
      </c>
      <c r="H38" s="16">
        <f t="shared" si="1"/>
        <v>0.0037037037037037056</v>
      </c>
      <c r="I38" s="16">
        <f>F38-INDEX($F$5:$F$514,MATCH(D38,$D$5:$D$514,0))</f>
        <v>0.003692129629629632</v>
      </c>
    </row>
    <row r="39" spans="1:9" ht="15" customHeight="1">
      <c r="A39" s="14">
        <v>35</v>
      </c>
      <c r="B39" s="15" t="s">
        <v>205</v>
      </c>
      <c r="C39" s="15" t="s">
        <v>77</v>
      </c>
      <c r="D39" s="33" t="s">
        <v>131</v>
      </c>
      <c r="E39" s="15" t="s">
        <v>169</v>
      </c>
      <c r="F39" s="34">
        <v>0.022511574074074073</v>
      </c>
      <c r="G39" s="14" t="str">
        <f t="shared" si="0"/>
        <v>4.03/km</v>
      </c>
      <c r="H39" s="16">
        <f t="shared" si="1"/>
        <v>0.003773148148148147</v>
      </c>
      <c r="I39" s="16">
        <f>F39-INDEX($F$5:$F$514,MATCH(D39,$D$5:$D$514,0))</f>
        <v>0</v>
      </c>
    </row>
    <row r="40" spans="1:9" ht="15" customHeight="1">
      <c r="A40" s="14">
        <v>36</v>
      </c>
      <c r="B40" s="15" t="s">
        <v>206</v>
      </c>
      <c r="C40" s="15" t="s">
        <v>52</v>
      </c>
      <c r="D40" s="33" t="s">
        <v>127</v>
      </c>
      <c r="E40" s="15" t="s">
        <v>207</v>
      </c>
      <c r="F40" s="34">
        <v>0.022546296296296297</v>
      </c>
      <c r="G40" s="14" t="str">
        <f t="shared" si="0"/>
        <v>4.04/km</v>
      </c>
      <c r="H40" s="16">
        <f t="shared" si="1"/>
        <v>0.003807870370370371</v>
      </c>
      <c r="I40" s="16">
        <f>F40-INDEX($F$5:$F$514,MATCH(D40,$D$5:$D$514,0))</f>
        <v>0.003807870370370371</v>
      </c>
    </row>
    <row r="41" spans="1:9" ht="15" customHeight="1">
      <c r="A41" s="14">
        <v>37</v>
      </c>
      <c r="B41" s="15" t="s">
        <v>104</v>
      </c>
      <c r="C41" s="15" t="s">
        <v>89</v>
      </c>
      <c r="D41" s="33" t="s">
        <v>125</v>
      </c>
      <c r="E41" s="15" t="s">
        <v>167</v>
      </c>
      <c r="F41" s="34">
        <v>0.022650462962962966</v>
      </c>
      <c r="G41" s="14" t="str">
        <f t="shared" si="0"/>
        <v>4.05/km</v>
      </c>
      <c r="H41" s="16">
        <f t="shared" si="1"/>
        <v>0.00391203703703704</v>
      </c>
      <c r="I41" s="16">
        <f>F41-INDEX($F$5:$F$514,MATCH(D41,$D$5:$D$514,0))</f>
        <v>0.0026851851851851863</v>
      </c>
    </row>
    <row r="42" spans="1:9" ht="15" customHeight="1">
      <c r="A42" s="14">
        <v>38</v>
      </c>
      <c r="B42" s="15" t="s">
        <v>111</v>
      </c>
      <c r="C42" s="15" t="s">
        <v>55</v>
      </c>
      <c r="D42" s="33" t="s">
        <v>126</v>
      </c>
      <c r="E42" s="15" t="s">
        <v>169</v>
      </c>
      <c r="F42" s="34">
        <v>0.022685185185185183</v>
      </c>
      <c r="G42" s="14" t="str">
        <f t="shared" si="0"/>
        <v>4.05/km</v>
      </c>
      <c r="H42" s="16">
        <f t="shared" si="1"/>
        <v>0.0039467592592592575</v>
      </c>
      <c r="I42" s="16">
        <f>F42-INDEX($F$5:$F$514,MATCH(D42,$D$5:$D$514,0))</f>
        <v>0.0034722222222222203</v>
      </c>
    </row>
    <row r="43" spans="1:9" ht="15" customHeight="1">
      <c r="A43" s="14">
        <v>39</v>
      </c>
      <c r="B43" s="15" t="s">
        <v>208</v>
      </c>
      <c r="C43" s="15" t="s">
        <v>82</v>
      </c>
      <c r="D43" s="33" t="s">
        <v>125</v>
      </c>
      <c r="E43" s="15" t="s">
        <v>163</v>
      </c>
      <c r="F43" s="34">
        <v>0.022754629629629628</v>
      </c>
      <c r="G43" s="14" t="str">
        <f t="shared" si="0"/>
        <v>4.06/km</v>
      </c>
      <c r="H43" s="16">
        <f t="shared" si="1"/>
        <v>0.004016203703703702</v>
      </c>
      <c r="I43" s="16">
        <f>F43-INDEX($F$5:$F$514,MATCH(D43,$D$5:$D$514,0))</f>
        <v>0.0027893518518518484</v>
      </c>
    </row>
    <row r="44" spans="1:9" ht="15" customHeight="1">
      <c r="A44" s="14">
        <v>40</v>
      </c>
      <c r="B44" s="15" t="s">
        <v>209</v>
      </c>
      <c r="C44" s="15" t="s">
        <v>63</v>
      </c>
      <c r="D44" s="33" t="s">
        <v>126</v>
      </c>
      <c r="E44" s="15" t="s">
        <v>210</v>
      </c>
      <c r="F44" s="34">
        <v>0.02280092592592593</v>
      </c>
      <c r="G44" s="14" t="str">
        <f t="shared" si="0"/>
        <v>4.06/km</v>
      </c>
      <c r="H44" s="16">
        <f t="shared" si="1"/>
        <v>0.004062500000000004</v>
      </c>
      <c r="I44" s="16">
        <f>F44-INDEX($F$5:$F$514,MATCH(D44,$D$5:$D$514,0))</f>
        <v>0.0035879629629629664</v>
      </c>
    </row>
    <row r="45" spans="1:9" ht="15" customHeight="1">
      <c r="A45" s="14">
        <v>41</v>
      </c>
      <c r="B45" s="15" t="s">
        <v>211</v>
      </c>
      <c r="C45" s="15" t="s">
        <v>69</v>
      </c>
      <c r="D45" s="33" t="s">
        <v>126</v>
      </c>
      <c r="E45" s="15" t="s">
        <v>212</v>
      </c>
      <c r="F45" s="34">
        <v>0.022847222222222224</v>
      </c>
      <c r="G45" s="14" t="str">
        <f t="shared" si="0"/>
        <v>4.07/km</v>
      </c>
      <c r="H45" s="16">
        <f t="shared" si="1"/>
        <v>0.004108796296296298</v>
      </c>
      <c r="I45" s="16">
        <f>F45-INDEX($F$5:$F$514,MATCH(D45,$D$5:$D$514,0))</f>
        <v>0.0036342592592592607</v>
      </c>
    </row>
    <row r="46" spans="1:9" ht="15" customHeight="1">
      <c r="A46" s="14">
        <v>42</v>
      </c>
      <c r="B46" s="15" t="s">
        <v>213</v>
      </c>
      <c r="C46" s="15" t="s">
        <v>59</v>
      </c>
      <c r="D46" s="33" t="s">
        <v>126</v>
      </c>
      <c r="E46" s="15" t="s">
        <v>130</v>
      </c>
      <c r="F46" s="34">
        <v>0.02290509259259259</v>
      </c>
      <c r="G46" s="14" t="str">
        <f t="shared" si="0"/>
        <v>4.07/km</v>
      </c>
      <c r="H46" s="16">
        <f t="shared" si="1"/>
        <v>0.004166666666666666</v>
      </c>
      <c r="I46" s="16">
        <f>F46-INDEX($F$5:$F$514,MATCH(D46,$D$5:$D$514,0))</f>
        <v>0.0036921296296296285</v>
      </c>
    </row>
    <row r="47" spans="1:9" ht="15" customHeight="1">
      <c r="A47" s="14">
        <v>43</v>
      </c>
      <c r="B47" s="15" t="s">
        <v>214</v>
      </c>
      <c r="C47" s="15" t="s">
        <v>82</v>
      </c>
      <c r="D47" s="33" t="s">
        <v>127</v>
      </c>
      <c r="E47" s="15" t="s">
        <v>167</v>
      </c>
      <c r="F47" s="34">
        <v>0.022939814814814816</v>
      </c>
      <c r="G47" s="14" t="str">
        <f t="shared" si="0"/>
        <v>4.08/km</v>
      </c>
      <c r="H47" s="16">
        <f t="shared" si="1"/>
        <v>0.00420138888888889</v>
      </c>
      <c r="I47" s="16">
        <f>F47-INDEX($F$5:$F$514,MATCH(D47,$D$5:$D$514,0))</f>
        <v>0.00420138888888889</v>
      </c>
    </row>
    <row r="48" spans="1:9" ht="15" customHeight="1">
      <c r="A48" s="14">
        <v>44</v>
      </c>
      <c r="B48" s="15" t="s">
        <v>152</v>
      </c>
      <c r="C48" s="15" t="s">
        <v>150</v>
      </c>
      <c r="D48" s="33" t="s">
        <v>138</v>
      </c>
      <c r="E48" s="15" t="s">
        <v>215</v>
      </c>
      <c r="F48" s="34">
        <v>0.023020833333333334</v>
      </c>
      <c r="G48" s="14" t="str">
        <f t="shared" si="0"/>
        <v>4.09/km</v>
      </c>
      <c r="H48" s="16">
        <f t="shared" si="1"/>
        <v>0.004282407407407408</v>
      </c>
      <c r="I48" s="16">
        <f>F48-INDEX($F$5:$F$514,MATCH(D48,$D$5:$D$514,0))</f>
        <v>0</v>
      </c>
    </row>
    <row r="49" spans="1:9" ht="15" customHeight="1">
      <c r="A49" s="14">
        <v>45</v>
      </c>
      <c r="B49" s="15" t="s">
        <v>216</v>
      </c>
      <c r="C49" s="15" t="s">
        <v>217</v>
      </c>
      <c r="D49" s="33" t="s">
        <v>135</v>
      </c>
      <c r="E49" s="15" t="s">
        <v>197</v>
      </c>
      <c r="F49" s="34">
        <v>0.023055555555555555</v>
      </c>
      <c r="G49" s="14" t="str">
        <f t="shared" si="0"/>
        <v>4.09/km</v>
      </c>
      <c r="H49" s="16">
        <f t="shared" si="1"/>
        <v>0.004317129629629629</v>
      </c>
      <c r="I49" s="16">
        <f>F49-INDEX($F$5:$F$514,MATCH(D49,$D$5:$D$514,0))</f>
        <v>0</v>
      </c>
    </row>
    <row r="50" spans="1:9" ht="15" customHeight="1">
      <c r="A50" s="14">
        <v>46</v>
      </c>
      <c r="B50" s="15" t="s">
        <v>153</v>
      </c>
      <c r="C50" s="15" t="s">
        <v>91</v>
      </c>
      <c r="D50" s="33" t="s">
        <v>126</v>
      </c>
      <c r="E50" s="15" t="s">
        <v>218</v>
      </c>
      <c r="F50" s="34">
        <v>0.023067129629629632</v>
      </c>
      <c r="G50" s="14" t="str">
        <f t="shared" si="0"/>
        <v>4.09/km</v>
      </c>
      <c r="H50" s="16">
        <f t="shared" si="1"/>
        <v>0.004328703703703706</v>
      </c>
      <c r="I50" s="16">
        <f>F50-INDEX($F$5:$F$514,MATCH(D50,$D$5:$D$514,0))</f>
        <v>0.003854166666666669</v>
      </c>
    </row>
    <row r="51" spans="1:9" ht="15" customHeight="1">
      <c r="A51" s="14">
        <v>47</v>
      </c>
      <c r="B51" s="15" t="s">
        <v>96</v>
      </c>
      <c r="C51" s="15" t="s">
        <v>57</v>
      </c>
      <c r="D51" s="33" t="s">
        <v>126</v>
      </c>
      <c r="E51" s="15" t="s">
        <v>219</v>
      </c>
      <c r="F51" s="34">
        <v>0.02309027777777778</v>
      </c>
      <c r="G51" s="14" t="str">
        <f t="shared" si="0"/>
        <v>4.09/km</v>
      </c>
      <c r="H51" s="16">
        <f t="shared" si="1"/>
        <v>0.004351851851851853</v>
      </c>
      <c r="I51" s="16">
        <f>F51-INDEX($F$5:$F$514,MATCH(D51,$D$5:$D$514,0))</f>
        <v>0.003877314814814816</v>
      </c>
    </row>
    <row r="52" spans="1:9" ht="15" customHeight="1">
      <c r="A52" s="14">
        <v>48</v>
      </c>
      <c r="B52" s="15" t="s">
        <v>79</v>
      </c>
      <c r="C52" s="15" t="s">
        <v>71</v>
      </c>
      <c r="D52" s="33" t="s">
        <v>132</v>
      </c>
      <c r="E52" s="15" t="s">
        <v>220</v>
      </c>
      <c r="F52" s="34">
        <v>0.02314814814814815</v>
      </c>
      <c r="G52" s="14" t="str">
        <f t="shared" si="0"/>
        <v>4.10/km</v>
      </c>
      <c r="H52" s="16">
        <f t="shared" si="1"/>
        <v>0.004409722222222225</v>
      </c>
      <c r="I52" s="16">
        <f>F52-INDEX($F$5:$F$514,MATCH(D52,$D$5:$D$514,0))</f>
        <v>0</v>
      </c>
    </row>
    <row r="53" spans="1:9" ht="15" customHeight="1">
      <c r="A53" s="14">
        <v>49</v>
      </c>
      <c r="B53" s="15" t="s">
        <v>221</v>
      </c>
      <c r="C53" s="15" t="s">
        <v>222</v>
      </c>
      <c r="D53" s="33" t="s">
        <v>137</v>
      </c>
      <c r="E53" s="15" t="s">
        <v>177</v>
      </c>
      <c r="F53" s="34">
        <v>0.02318287037037037</v>
      </c>
      <c r="G53" s="14" t="str">
        <f t="shared" si="0"/>
        <v>4.10/km</v>
      </c>
      <c r="H53" s="16">
        <f t="shared" si="1"/>
        <v>0.004444444444444445</v>
      </c>
      <c r="I53" s="16">
        <f>F53-INDEX($F$5:$F$514,MATCH(D53,$D$5:$D$514,0))</f>
        <v>0</v>
      </c>
    </row>
    <row r="54" spans="1:9" ht="15" customHeight="1">
      <c r="A54" s="14">
        <v>50</v>
      </c>
      <c r="B54" s="15" t="s">
        <v>223</v>
      </c>
      <c r="C54" s="15" t="s">
        <v>148</v>
      </c>
      <c r="D54" s="33" t="s">
        <v>131</v>
      </c>
      <c r="E54" s="15" t="s">
        <v>167</v>
      </c>
      <c r="F54" s="34">
        <v>0.023217592592592592</v>
      </c>
      <c r="G54" s="14" t="str">
        <f t="shared" si="0"/>
        <v>4.11/km</v>
      </c>
      <c r="H54" s="16">
        <f t="shared" si="1"/>
        <v>0.004479166666666666</v>
      </c>
      <c r="I54" s="16">
        <f>F54-INDEX($F$5:$F$514,MATCH(D54,$D$5:$D$514,0))</f>
        <v>0.000706018518518519</v>
      </c>
    </row>
    <row r="55" spans="1:9" ht="15" customHeight="1">
      <c r="A55" s="14">
        <v>51</v>
      </c>
      <c r="B55" s="15" t="s">
        <v>145</v>
      </c>
      <c r="C55" s="15" t="s">
        <v>80</v>
      </c>
      <c r="D55" s="33" t="s">
        <v>126</v>
      </c>
      <c r="E55" s="15" t="s">
        <v>224</v>
      </c>
      <c r="F55" s="34">
        <v>0.023240740740740742</v>
      </c>
      <c r="G55" s="14" t="str">
        <f t="shared" si="0"/>
        <v>4.11/km</v>
      </c>
      <c r="H55" s="16">
        <f t="shared" si="1"/>
        <v>0.004502314814814817</v>
      </c>
      <c r="I55" s="16">
        <f>F55-INDEX($F$5:$F$514,MATCH(D55,$D$5:$D$514,0))</f>
        <v>0.004027777777777779</v>
      </c>
    </row>
    <row r="56" spans="1:9" ht="15" customHeight="1">
      <c r="A56" s="14">
        <v>52</v>
      </c>
      <c r="B56" s="15" t="s">
        <v>105</v>
      </c>
      <c r="C56" s="15" t="s">
        <v>56</v>
      </c>
      <c r="D56" s="33" t="s">
        <v>125</v>
      </c>
      <c r="E56" s="15" t="s">
        <v>207</v>
      </c>
      <c r="F56" s="34">
        <v>0.02369212962962963</v>
      </c>
      <c r="G56" s="14" t="str">
        <f t="shared" si="0"/>
        <v>4.16/km</v>
      </c>
      <c r="H56" s="16">
        <f t="shared" si="1"/>
        <v>0.004953703703703703</v>
      </c>
      <c r="I56" s="16">
        <f>F56-INDEX($F$5:$F$514,MATCH(D56,$D$5:$D$514,0))</f>
        <v>0.0037268518518518493</v>
      </c>
    </row>
    <row r="57" spans="1:9" ht="15" customHeight="1">
      <c r="A57" s="14">
        <v>53</v>
      </c>
      <c r="B57" s="15" t="s">
        <v>225</v>
      </c>
      <c r="C57" s="15" t="s">
        <v>67</v>
      </c>
      <c r="D57" s="33" t="s">
        <v>126</v>
      </c>
      <c r="E57" s="15" t="s">
        <v>197</v>
      </c>
      <c r="F57" s="34">
        <v>0.023796296296296298</v>
      </c>
      <c r="G57" s="14" t="str">
        <f t="shared" si="0"/>
        <v>4.17/km</v>
      </c>
      <c r="H57" s="16">
        <f t="shared" si="1"/>
        <v>0.005057870370370372</v>
      </c>
      <c r="I57" s="16">
        <f>F57-INDEX($F$5:$F$514,MATCH(D57,$D$5:$D$514,0))</f>
        <v>0.004583333333333335</v>
      </c>
    </row>
    <row r="58" spans="1:9" ht="15" customHeight="1">
      <c r="A58" s="14">
        <v>54</v>
      </c>
      <c r="B58" s="15" t="s">
        <v>226</v>
      </c>
      <c r="C58" s="15" t="s">
        <v>100</v>
      </c>
      <c r="D58" s="33" t="s">
        <v>126</v>
      </c>
      <c r="E58" s="15" t="s">
        <v>92</v>
      </c>
      <c r="F58" s="34">
        <v>0.02383101851851852</v>
      </c>
      <c r="G58" s="14" t="str">
        <f t="shared" si="0"/>
        <v>4.17/km</v>
      </c>
      <c r="H58" s="16">
        <f t="shared" si="1"/>
        <v>0.005092592592592593</v>
      </c>
      <c r="I58" s="16">
        <f>F58-INDEX($F$5:$F$514,MATCH(D58,$D$5:$D$514,0))</f>
        <v>0.004618055555555556</v>
      </c>
    </row>
    <row r="59" spans="1:9" ht="15" customHeight="1">
      <c r="A59" s="14">
        <v>55</v>
      </c>
      <c r="B59" s="15" t="s">
        <v>227</v>
      </c>
      <c r="C59" s="15" t="s">
        <v>61</v>
      </c>
      <c r="D59" s="33" t="s">
        <v>129</v>
      </c>
      <c r="E59" s="15" t="s">
        <v>163</v>
      </c>
      <c r="F59" s="34">
        <v>0.023842592592592596</v>
      </c>
      <c r="G59" s="14" t="str">
        <f t="shared" si="0"/>
        <v>4.18/km</v>
      </c>
      <c r="H59" s="16">
        <f t="shared" si="1"/>
        <v>0.00510416666666667</v>
      </c>
      <c r="I59" s="16">
        <f>F59-INDEX($F$5:$F$514,MATCH(D59,$D$5:$D$514,0))</f>
        <v>0.0035532407407407457</v>
      </c>
    </row>
    <row r="60" spans="1:9" ht="15" customHeight="1">
      <c r="A60" s="14">
        <v>56</v>
      </c>
      <c r="B60" s="15" t="s">
        <v>94</v>
      </c>
      <c r="C60" s="15" t="s">
        <v>63</v>
      </c>
      <c r="D60" s="33" t="s">
        <v>132</v>
      </c>
      <c r="E60" s="15" t="s">
        <v>163</v>
      </c>
      <c r="F60" s="34">
        <v>0.02390046296296296</v>
      </c>
      <c r="G60" s="14" t="str">
        <f t="shared" si="0"/>
        <v>4.18/km</v>
      </c>
      <c r="H60" s="16">
        <f t="shared" si="1"/>
        <v>0.005162037037037034</v>
      </c>
      <c r="I60" s="16">
        <f>F60-INDEX($F$5:$F$514,MATCH(D60,$D$5:$D$514,0))</f>
        <v>0.0007523148148148098</v>
      </c>
    </row>
    <row r="61" spans="1:9" ht="15" customHeight="1">
      <c r="A61" s="14">
        <v>57</v>
      </c>
      <c r="B61" s="15" t="s">
        <v>228</v>
      </c>
      <c r="C61" s="15" t="s">
        <v>80</v>
      </c>
      <c r="D61" s="33" t="s">
        <v>131</v>
      </c>
      <c r="E61" s="15" t="s">
        <v>229</v>
      </c>
      <c r="F61" s="34">
        <v>0.02396990740740741</v>
      </c>
      <c r="G61" s="14" t="str">
        <f t="shared" si="0"/>
        <v>4.19/km</v>
      </c>
      <c r="H61" s="16">
        <f t="shared" si="1"/>
        <v>0.005231481481481483</v>
      </c>
      <c r="I61" s="16">
        <f>F61-INDEX($F$5:$F$514,MATCH(D61,$D$5:$D$514,0))</f>
        <v>0.0014583333333333358</v>
      </c>
    </row>
    <row r="62" spans="1:9" ht="15" customHeight="1">
      <c r="A62" s="14">
        <v>58</v>
      </c>
      <c r="B62" s="15" t="s">
        <v>230</v>
      </c>
      <c r="C62" s="15" t="s">
        <v>122</v>
      </c>
      <c r="D62" s="33" t="s">
        <v>138</v>
      </c>
      <c r="E62" s="15" t="s">
        <v>231</v>
      </c>
      <c r="F62" s="34">
        <v>0.02398148148148148</v>
      </c>
      <c r="G62" s="14" t="str">
        <f t="shared" si="0"/>
        <v>4.19/km</v>
      </c>
      <c r="H62" s="16">
        <f t="shared" si="1"/>
        <v>0.005243055555555553</v>
      </c>
      <c r="I62" s="16">
        <f>F62-INDEX($F$5:$F$514,MATCH(D62,$D$5:$D$514,0))</f>
        <v>0.0009606481481481445</v>
      </c>
    </row>
    <row r="63" spans="1:9" ht="15" customHeight="1">
      <c r="A63" s="14">
        <v>59</v>
      </c>
      <c r="B63" s="15" t="s">
        <v>75</v>
      </c>
      <c r="C63" s="15" t="s">
        <v>52</v>
      </c>
      <c r="D63" s="33" t="s">
        <v>129</v>
      </c>
      <c r="E63" s="15" t="s">
        <v>232</v>
      </c>
      <c r="F63" s="34">
        <v>0.024027777777777776</v>
      </c>
      <c r="G63" s="14" t="str">
        <f t="shared" si="0"/>
        <v>4.20/km</v>
      </c>
      <c r="H63" s="16">
        <f t="shared" si="1"/>
        <v>0.005289351851851851</v>
      </c>
      <c r="I63" s="16">
        <f>F63-INDEX($F$5:$F$514,MATCH(D63,$D$5:$D$514,0))</f>
        <v>0.0037384259259259263</v>
      </c>
    </row>
    <row r="64" spans="1:9" ht="15" customHeight="1">
      <c r="A64" s="14">
        <v>60</v>
      </c>
      <c r="B64" s="15" t="s">
        <v>233</v>
      </c>
      <c r="C64" s="15" t="s">
        <v>234</v>
      </c>
      <c r="D64" s="33" t="s">
        <v>131</v>
      </c>
      <c r="E64" s="15" t="s">
        <v>167</v>
      </c>
      <c r="F64" s="34">
        <v>0.024039351851851853</v>
      </c>
      <c r="G64" s="14" t="str">
        <f t="shared" si="0"/>
        <v>4.20/km</v>
      </c>
      <c r="H64" s="16">
        <f t="shared" si="1"/>
        <v>0.005300925925925928</v>
      </c>
      <c r="I64" s="16">
        <f>F64-INDEX($F$5:$F$514,MATCH(D64,$D$5:$D$514,0))</f>
        <v>0.0015277777777777807</v>
      </c>
    </row>
    <row r="65" spans="1:9" ht="15" customHeight="1">
      <c r="A65" s="14">
        <v>61</v>
      </c>
      <c r="B65" s="15" t="s">
        <v>161</v>
      </c>
      <c r="C65" s="15" t="s">
        <v>52</v>
      </c>
      <c r="D65" s="33" t="s">
        <v>125</v>
      </c>
      <c r="E65" s="15" t="s">
        <v>156</v>
      </c>
      <c r="F65" s="34">
        <v>0.02407407407407407</v>
      </c>
      <c r="G65" s="14" t="str">
        <f t="shared" si="0"/>
        <v>4.20/km</v>
      </c>
      <c r="H65" s="16">
        <f t="shared" si="1"/>
        <v>0.005335648148148145</v>
      </c>
      <c r="I65" s="16">
        <f>F65-INDEX($F$5:$F$514,MATCH(D65,$D$5:$D$514,0))</f>
        <v>0.004108796296296291</v>
      </c>
    </row>
    <row r="66" spans="1:9" ht="15" customHeight="1">
      <c r="A66" s="14">
        <v>62</v>
      </c>
      <c r="B66" s="15" t="s">
        <v>97</v>
      </c>
      <c r="C66" s="15" t="s">
        <v>98</v>
      </c>
      <c r="D66" s="33" t="s">
        <v>128</v>
      </c>
      <c r="E66" s="15" t="s">
        <v>84</v>
      </c>
      <c r="F66" s="34">
        <v>0.024120370370370372</v>
      </c>
      <c r="G66" s="14" t="str">
        <f t="shared" si="0"/>
        <v>4.21/km</v>
      </c>
      <c r="H66" s="16">
        <f t="shared" si="1"/>
        <v>0.005381944444444446</v>
      </c>
      <c r="I66" s="16">
        <f>F66-INDEX($F$5:$F$514,MATCH(D66,$D$5:$D$514,0))</f>
        <v>0.005370370370370373</v>
      </c>
    </row>
    <row r="67" spans="1:9" ht="15" customHeight="1">
      <c r="A67" s="14">
        <v>63</v>
      </c>
      <c r="B67" s="15" t="s">
        <v>235</v>
      </c>
      <c r="C67" s="15" t="s">
        <v>67</v>
      </c>
      <c r="D67" s="33" t="s">
        <v>132</v>
      </c>
      <c r="E67" s="15" t="s">
        <v>236</v>
      </c>
      <c r="F67" s="34">
        <v>0.02414351851851852</v>
      </c>
      <c r="G67" s="14" t="str">
        <f t="shared" si="0"/>
        <v>4.21/km</v>
      </c>
      <c r="H67" s="16">
        <f t="shared" si="1"/>
        <v>0.005405092592592593</v>
      </c>
      <c r="I67" s="16">
        <f>F67-INDEX($F$5:$F$514,MATCH(D67,$D$5:$D$514,0))</f>
        <v>0.0009953703703703687</v>
      </c>
    </row>
    <row r="68" spans="1:9" ht="15" customHeight="1">
      <c r="A68" s="14">
        <v>64</v>
      </c>
      <c r="B68" s="15" t="s">
        <v>237</v>
      </c>
      <c r="C68" s="15" t="s">
        <v>52</v>
      </c>
      <c r="D68" s="33" t="s">
        <v>127</v>
      </c>
      <c r="E68" s="15" t="s">
        <v>238</v>
      </c>
      <c r="F68" s="34">
        <v>0.024189814814814817</v>
      </c>
      <c r="G68" s="14" t="str">
        <f t="shared" si="0"/>
        <v>4.21/km</v>
      </c>
      <c r="H68" s="16">
        <f t="shared" si="1"/>
        <v>0.005451388888888891</v>
      </c>
      <c r="I68" s="16">
        <f>F68-INDEX($F$5:$F$514,MATCH(D68,$D$5:$D$514,0))</f>
        <v>0.005451388888888891</v>
      </c>
    </row>
    <row r="69" spans="1:9" ht="15" customHeight="1">
      <c r="A69" s="14">
        <v>65</v>
      </c>
      <c r="B69" s="15" t="s">
        <v>239</v>
      </c>
      <c r="C69" s="15" t="s">
        <v>59</v>
      </c>
      <c r="D69" s="33" t="s">
        <v>129</v>
      </c>
      <c r="E69" s="15" t="s">
        <v>240</v>
      </c>
      <c r="F69" s="34">
        <v>0.02424768518518518</v>
      </c>
      <c r="G69" s="14" t="str">
        <f aca="true" t="shared" si="2" ref="G69:G129">TEXT(INT((HOUR(F69)*3600+MINUTE(F69)*60+SECOND(F69))/$I$3/60),"0")&amp;"."&amp;TEXT(MOD((HOUR(F69)*3600+MINUTE(F69)*60+SECOND(F69))/$I$3,60),"00")&amp;"/km"</f>
        <v>4.22/km</v>
      </c>
      <c r="H69" s="16">
        <f aca="true" t="shared" si="3" ref="H69:H129">F69-$F$5</f>
        <v>0.005509259259259255</v>
      </c>
      <c r="I69" s="16">
        <f>F69-INDEX($F$5:$F$514,MATCH(D69,$D$5:$D$514,0))</f>
        <v>0.003958333333333331</v>
      </c>
    </row>
    <row r="70" spans="1:9" ht="15" customHeight="1">
      <c r="A70" s="14">
        <v>66</v>
      </c>
      <c r="B70" s="15" t="s">
        <v>117</v>
      </c>
      <c r="C70" s="15" t="s">
        <v>60</v>
      </c>
      <c r="D70" s="33" t="s">
        <v>129</v>
      </c>
      <c r="E70" s="15" t="s">
        <v>183</v>
      </c>
      <c r="F70" s="34">
        <v>0.024340277777777777</v>
      </c>
      <c r="G70" s="14" t="str">
        <f t="shared" si="2"/>
        <v>4.23/km</v>
      </c>
      <c r="H70" s="16">
        <f t="shared" si="3"/>
        <v>0.005601851851851851</v>
      </c>
      <c r="I70" s="16">
        <f>F70-INDEX($F$5:$F$514,MATCH(D70,$D$5:$D$514,0))</f>
        <v>0.004050925925925927</v>
      </c>
    </row>
    <row r="71" spans="1:9" ht="15" customHeight="1">
      <c r="A71" s="14">
        <v>67</v>
      </c>
      <c r="B71" s="15" t="s">
        <v>172</v>
      </c>
      <c r="C71" s="15" t="s">
        <v>62</v>
      </c>
      <c r="D71" s="33" t="s">
        <v>131</v>
      </c>
      <c r="E71" s="15" t="s">
        <v>241</v>
      </c>
      <c r="F71" s="34">
        <v>0.024386574074074074</v>
      </c>
      <c r="G71" s="14" t="str">
        <f t="shared" si="2"/>
        <v>4.23/km</v>
      </c>
      <c r="H71" s="16">
        <f t="shared" si="3"/>
        <v>0.005648148148148149</v>
      </c>
      <c r="I71" s="16">
        <f>F71-INDEX($F$5:$F$514,MATCH(D71,$D$5:$D$514,0))</f>
        <v>0.0018750000000000017</v>
      </c>
    </row>
    <row r="72" spans="1:9" ht="15" customHeight="1">
      <c r="A72" s="14">
        <v>68</v>
      </c>
      <c r="B72" s="15" t="s">
        <v>242</v>
      </c>
      <c r="C72" s="15" t="s">
        <v>72</v>
      </c>
      <c r="D72" s="33" t="s">
        <v>126</v>
      </c>
      <c r="E72" s="15" t="s">
        <v>197</v>
      </c>
      <c r="F72" s="34">
        <v>0.024513888888888887</v>
      </c>
      <c r="G72" s="14" t="str">
        <f t="shared" si="2"/>
        <v>4.25/km</v>
      </c>
      <c r="H72" s="16">
        <f t="shared" si="3"/>
        <v>0.005775462962962961</v>
      </c>
      <c r="I72" s="16">
        <f>F72-INDEX($F$5:$F$514,MATCH(D72,$D$5:$D$514,0))</f>
        <v>0.005300925925925924</v>
      </c>
    </row>
    <row r="73" spans="1:9" ht="15" customHeight="1">
      <c r="A73" s="14">
        <v>69</v>
      </c>
      <c r="B73" s="15" t="s">
        <v>243</v>
      </c>
      <c r="C73" s="15" t="s">
        <v>59</v>
      </c>
      <c r="D73" s="33" t="s">
        <v>126</v>
      </c>
      <c r="E73" s="15" t="s">
        <v>244</v>
      </c>
      <c r="F73" s="34">
        <v>0.024560185185185185</v>
      </c>
      <c r="G73" s="14" t="str">
        <f t="shared" si="2"/>
        <v>4.25/km</v>
      </c>
      <c r="H73" s="16">
        <f t="shared" si="3"/>
        <v>0.005821759259259259</v>
      </c>
      <c r="I73" s="16">
        <f>F73-INDEX($F$5:$F$514,MATCH(D73,$D$5:$D$514,0))</f>
        <v>0.005347222222222222</v>
      </c>
    </row>
    <row r="74" spans="1:9" ht="15" customHeight="1">
      <c r="A74" s="14">
        <v>70</v>
      </c>
      <c r="B74" s="15" t="s">
        <v>245</v>
      </c>
      <c r="C74" s="15" t="s">
        <v>246</v>
      </c>
      <c r="D74" s="33" t="s">
        <v>128</v>
      </c>
      <c r="E74" s="15" t="s">
        <v>167</v>
      </c>
      <c r="F74" s="34">
        <v>0.024733796296296295</v>
      </c>
      <c r="G74" s="14" t="str">
        <f t="shared" si="2"/>
        <v>4.27/km</v>
      </c>
      <c r="H74" s="16">
        <f t="shared" si="3"/>
        <v>0.00599537037037037</v>
      </c>
      <c r="I74" s="16">
        <f>F74-INDEX($F$5:$F$514,MATCH(D74,$D$5:$D$514,0))</f>
        <v>0.005983796296296296</v>
      </c>
    </row>
    <row r="75" spans="1:9" ht="15" customHeight="1">
      <c r="A75" s="14">
        <v>71</v>
      </c>
      <c r="B75" s="15" t="s">
        <v>101</v>
      </c>
      <c r="C75" s="15" t="s">
        <v>70</v>
      </c>
      <c r="D75" s="33" t="s">
        <v>129</v>
      </c>
      <c r="E75" s="15" t="s">
        <v>247</v>
      </c>
      <c r="F75" s="34">
        <v>0.02476851851851852</v>
      </c>
      <c r="G75" s="14" t="str">
        <f t="shared" si="2"/>
        <v>4.28/km</v>
      </c>
      <c r="H75" s="16">
        <f t="shared" si="3"/>
        <v>0.006030092592592594</v>
      </c>
      <c r="I75" s="16">
        <f>F75-INDEX($F$5:$F$514,MATCH(D75,$D$5:$D$514,0))</f>
        <v>0.0044791666666666695</v>
      </c>
    </row>
    <row r="76" spans="1:9" ht="15" customHeight="1">
      <c r="A76" s="14">
        <v>72</v>
      </c>
      <c r="B76" s="15" t="s">
        <v>161</v>
      </c>
      <c r="C76" s="15" t="s">
        <v>57</v>
      </c>
      <c r="D76" s="33" t="s">
        <v>127</v>
      </c>
      <c r="E76" s="15" t="s">
        <v>248</v>
      </c>
      <c r="F76" s="34">
        <v>0.024814814814814817</v>
      </c>
      <c r="G76" s="14" t="str">
        <f t="shared" si="2"/>
        <v>4.28/km</v>
      </c>
      <c r="H76" s="16">
        <f t="shared" si="3"/>
        <v>0.006076388888888892</v>
      </c>
      <c r="I76" s="16">
        <f>F76-INDEX($F$5:$F$514,MATCH(D76,$D$5:$D$514,0))</f>
        <v>0.006076388888888892</v>
      </c>
    </row>
    <row r="77" spans="1:9" ht="15" customHeight="1">
      <c r="A77" s="14">
        <v>73</v>
      </c>
      <c r="B77" s="15" t="s">
        <v>249</v>
      </c>
      <c r="C77" s="15" t="s">
        <v>110</v>
      </c>
      <c r="D77" s="33" t="s">
        <v>137</v>
      </c>
      <c r="E77" s="15" t="s">
        <v>250</v>
      </c>
      <c r="F77" s="34">
        <v>0.02494212962962963</v>
      </c>
      <c r="G77" s="14" t="str">
        <f t="shared" si="2"/>
        <v>4.29/km</v>
      </c>
      <c r="H77" s="16">
        <f t="shared" si="3"/>
        <v>0.006203703703703704</v>
      </c>
      <c r="I77" s="16">
        <f>F77-INDEX($F$5:$F$514,MATCH(D77,$D$5:$D$514,0))</f>
        <v>0.001759259259259259</v>
      </c>
    </row>
    <row r="78" spans="1:9" ht="15" customHeight="1">
      <c r="A78" s="14">
        <v>74</v>
      </c>
      <c r="B78" s="15" t="s">
        <v>251</v>
      </c>
      <c r="C78" s="15" t="s">
        <v>67</v>
      </c>
      <c r="D78" s="33" t="s">
        <v>129</v>
      </c>
      <c r="E78" s="15" t="s">
        <v>224</v>
      </c>
      <c r="F78" s="34">
        <v>0.025069444444444446</v>
      </c>
      <c r="G78" s="14" t="str">
        <f t="shared" si="2"/>
        <v>4.31/km</v>
      </c>
      <c r="H78" s="16">
        <f t="shared" si="3"/>
        <v>0.0063310185185185205</v>
      </c>
      <c r="I78" s="16">
        <f>F78-INDEX($F$5:$F$514,MATCH(D78,$D$5:$D$514,0))</f>
        <v>0.004780092592592596</v>
      </c>
    </row>
    <row r="79" spans="1:9" ht="15" customHeight="1">
      <c r="A79" s="14">
        <v>75</v>
      </c>
      <c r="B79" s="15" t="s">
        <v>252</v>
      </c>
      <c r="C79" s="15" t="s">
        <v>67</v>
      </c>
      <c r="D79" s="33" t="s">
        <v>128</v>
      </c>
      <c r="E79" s="15" t="s">
        <v>167</v>
      </c>
      <c r="F79" s="34">
        <v>0.025196759259259256</v>
      </c>
      <c r="G79" s="14" t="str">
        <f t="shared" si="2"/>
        <v>4.32/km</v>
      </c>
      <c r="H79" s="16">
        <f t="shared" si="3"/>
        <v>0.00645833333333333</v>
      </c>
      <c r="I79" s="16">
        <f>F79-INDEX($F$5:$F$514,MATCH(D79,$D$5:$D$514,0))</f>
        <v>0.006446759259259256</v>
      </c>
    </row>
    <row r="80" spans="1:9" ht="15" customHeight="1">
      <c r="A80" s="14">
        <v>76</v>
      </c>
      <c r="B80" s="15" t="s">
        <v>186</v>
      </c>
      <c r="C80" s="15" t="s">
        <v>62</v>
      </c>
      <c r="D80" s="33" t="s">
        <v>128</v>
      </c>
      <c r="E80" s="15" t="s">
        <v>187</v>
      </c>
      <c r="F80" s="34">
        <v>0.025405092592592594</v>
      </c>
      <c r="G80" s="14" t="str">
        <f t="shared" si="2"/>
        <v>4.34/km</v>
      </c>
      <c r="H80" s="16">
        <f t="shared" si="3"/>
        <v>0.006666666666666668</v>
      </c>
      <c r="I80" s="16">
        <f>F80-INDEX($F$5:$F$514,MATCH(D80,$D$5:$D$514,0))</f>
        <v>0.006655092592592594</v>
      </c>
    </row>
    <row r="81" spans="1:9" ht="15" customHeight="1">
      <c r="A81" s="14">
        <v>77</v>
      </c>
      <c r="B81" s="15" t="s">
        <v>253</v>
      </c>
      <c r="C81" s="15" t="s">
        <v>146</v>
      </c>
      <c r="D81" s="33" t="s">
        <v>126</v>
      </c>
      <c r="E81" s="15" t="s">
        <v>200</v>
      </c>
      <c r="F81" s="34">
        <v>0.02542824074074074</v>
      </c>
      <c r="G81" s="14" t="str">
        <f t="shared" si="2"/>
        <v>4.35/km</v>
      </c>
      <c r="H81" s="16">
        <f t="shared" si="3"/>
        <v>0.006689814814814815</v>
      </c>
      <c r="I81" s="16">
        <f>F81-INDEX($F$5:$F$514,MATCH(D81,$D$5:$D$514,0))</f>
        <v>0.006215277777777778</v>
      </c>
    </row>
    <row r="82" spans="1:9" ht="15" customHeight="1">
      <c r="A82" s="14">
        <v>78</v>
      </c>
      <c r="B82" s="15" t="s">
        <v>102</v>
      </c>
      <c r="C82" s="15" t="s">
        <v>56</v>
      </c>
      <c r="D82" s="33" t="s">
        <v>129</v>
      </c>
      <c r="E82" s="15" t="s">
        <v>175</v>
      </c>
      <c r="F82" s="34">
        <v>0.025451388888888888</v>
      </c>
      <c r="G82" s="14" t="str">
        <f t="shared" si="2"/>
        <v>4.35/km</v>
      </c>
      <c r="H82" s="16">
        <f t="shared" si="3"/>
        <v>0.006712962962962962</v>
      </c>
      <c r="I82" s="16">
        <f>F82-INDEX($F$5:$F$514,MATCH(D82,$D$5:$D$514,0))</f>
        <v>0.005162037037037038</v>
      </c>
    </row>
    <row r="83" spans="1:9" ht="15" customHeight="1">
      <c r="A83" s="14">
        <v>79</v>
      </c>
      <c r="B83" s="15" t="s">
        <v>154</v>
      </c>
      <c r="C83" s="15" t="s">
        <v>82</v>
      </c>
      <c r="D83" s="33" t="s">
        <v>135</v>
      </c>
      <c r="E83" s="15" t="s">
        <v>254</v>
      </c>
      <c r="F83" s="34">
        <v>0.02550925925925926</v>
      </c>
      <c r="G83" s="14" t="str">
        <f t="shared" si="2"/>
        <v>4.36/km</v>
      </c>
      <c r="H83" s="16">
        <f t="shared" si="3"/>
        <v>0.0067708333333333336</v>
      </c>
      <c r="I83" s="16">
        <f>F83-INDEX($F$5:$F$514,MATCH(D83,$D$5:$D$514,0))</f>
        <v>0.0024537037037037045</v>
      </c>
    </row>
    <row r="84" spans="1:9" ht="15" customHeight="1">
      <c r="A84" s="14">
        <v>80</v>
      </c>
      <c r="B84" s="15" t="s">
        <v>255</v>
      </c>
      <c r="C84" s="15" t="s">
        <v>139</v>
      </c>
      <c r="D84" s="33" t="s">
        <v>138</v>
      </c>
      <c r="E84" s="15" t="s">
        <v>256</v>
      </c>
      <c r="F84" s="34">
        <v>0.025543981481481483</v>
      </c>
      <c r="G84" s="14" t="str">
        <f t="shared" si="2"/>
        <v>4.36/km</v>
      </c>
      <c r="H84" s="16">
        <f t="shared" si="3"/>
        <v>0.006805555555555558</v>
      </c>
      <c r="I84" s="16">
        <f>F84-INDEX($F$5:$F$514,MATCH(D84,$D$5:$D$514,0))</f>
        <v>0.0025231481481481494</v>
      </c>
    </row>
    <row r="85" spans="1:9" ht="15" customHeight="1">
      <c r="A85" s="14">
        <v>81</v>
      </c>
      <c r="B85" s="15" t="s">
        <v>144</v>
      </c>
      <c r="C85" s="15" t="s">
        <v>100</v>
      </c>
      <c r="D85" s="33" t="s">
        <v>129</v>
      </c>
      <c r="E85" s="15" t="s">
        <v>169</v>
      </c>
      <c r="F85" s="34">
        <v>0.025694444444444447</v>
      </c>
      <c r="G85" s="14" t="str">
        <f t="shared" si="2"/>
        <v>4.38/km</v>
      </c>
      <c r="H85" s="16">
        <f t="shared" si="3"/>
        <v>0.006956018518518521</v>
      </c>
      <c r="I85" s="16">
        <f>F85-INDEX($F$5:$F$514,MATCH(D85,$D$5:$D$514,0))</f>
        <v>0.005405092592592597</v>
      </c>
    </row>
    <row r="86" spans="1:9" ht="15" customHeight="1">
      <c r="A86" s="14">
        <v>82</v>
      </c>
      <c r="B86" s="15" t="s">
        <v>257</v>
      </c>
      <c r="C86" s="15" t="s">
        <v>73</v>
      </c>
      <c r="D86" s="33" t="s">
        <v>131</v>
      </c>
      <c r="E86" s="15" t="s">
        <v>92</v>
      </c>
      <c r="F86" s="34">
        <v>0.025729166666666664</v>
      </c>
      <c r="G86" s="14" t="str">
        <f t="shared" si="2"/>
        <v>4.38/km</v>
      </c>
      <c r="H86" s="16">
        <f t="shared" si="3"/>
        <v>0.006990740740740738</v>
      </c>
      <c r="I86" s="16">
        <f>F86-INDEX($F$5:$F$514,MATCH(D86,$D$5:$D$514,0))</f>
        <v>0.0032175925925925913</v>
      </c>
    </row>
    <row r="87" spans="1:9" ht="15" customHeight="1">
      <c r="A87" s="14">
        <v>83</v>
      </c>
      <c r="B87" s="15" t="s">
        <v>258</v>
      </c>
      <c r="C87" s="15" t="s">
        <v>58</v>
      </c>
      <c r="D87" s="33" t="s">
        <v>131</v>
      </c>
      <c r="E87" s="15" t="s">
        <v>92</v>
      </c>
      <c r="F87" s="34">
        <v>0.026168981481481477</v>
      </c>
      <c r="G87" s="14" t="str">
        <f t="shared" si="2"/>
        <v>4.43/km</v>
      </c>
      <c r="H87" s="16">
        <f t="shared" si="3"/>
        <v>0.007430555555555551</v>
      </c>
      <c r="I87" s="16">
        <f>F87-INDEX($F$5:$F$514,MATCH(D87,$D$5:$D$514,0))</f>
        <v>0.0036574074074074044</v>
      </c>
    </row>
    <row r="88" spans="1:9" ht="15" customHeight="1">
      <c r="A88" s="14">
        <v>84</v>
      </c>
      <c r="B88" s="15" t="s">
        <v>259</v>
      </c>
      <c r="C88" s="15" t="s">
        <v>88</v>
      </c>
      <c r="D88" s="33" t="s">
        <v>127</v>
      </c>
      <c r="E88" s="15" t="s">
        <v>160</v>
      </c>
      <c r="F88" s="34">
        <v>0.0265625</v>
      </c>
      <c r="G88" s="14" t="str">
        <f t="shared" si="2"/>
        <v>4.47/km</v>
      </c>
      <c r="H88" s="16">
        <f t="shared" si="3"/>
        <v>0.007824074074074074</v>
      </c>
      <c r="I88" s="16">
        <f>F88-INDEX($F$5:$F$514,MATCH(D88,$D$5:$D$514,0))</f>
        <v>0.007824074074074074</v>
      </c>
    </row>
    <row r="89" spans="1:9" ht="15" customHeight="1">
      <c r="A89" s="14">
        <v>85</v>
      </c>
      <c r="B89" s="15" t="s">
        <v>260</v>
      </c>
      <c r="C89" s="15" t="s">
        <v>59</v>
      </c>
      <c r="D89" s="33" t="s">
        <v>126</v>
      </c>
      <c r="E89" s="15" t="s">
        <v>207</v>
      </c>
      <c r="F89" s="34">
        <v>0.026574074074074073</v>
      </c>
      <c r="G89" s="14" t="str">
        <f t="shared" si="2"/>
        <v>4.47/km</v>
      </c>
      <c r="H89" s="16">
        <f t="shared" si="3"/>
        <v>0.007835648148148147</v>
      </c>
      <c r="I89" s="16">
        <f>F89-INDEX($F$5:$F$514,MATCH(D89,$D$5:$D$514,0))</f>
        <v>0.00736111111111111</v>
      </c>
    </row>
    <row r="90" spans="1:9" ht="15" customHeight="1">
      <c r="A90" s="14">
        <v>86</v>
      </c>
      <c r="B90" s="15" t="s">
        <v>108</v>
      </c>
      <c r="C90" s="15" t="s">
        <v>109</v>
      </c>
      <c r="D90" s="33" t="s">
        <v>138</v>
      </c>
      <c r="E90" s="15" t="s">
        <v>261</v>
      </c>
      <c r="F90" s="34">
        <v>0.02659722222222222</v>
      </c>
      <c r="G90" s="14" t="str">
        <f t="shared" si="2"/>
        <v>4.47/km</v>
      </c>
      <c r="H90" s="16">
        <f t="shared" si="3"/>
        <v>0.007858796296296294</v>
      </c>
      <c r="I90" s="16">
        <f>F90-INDEX($F$5:$F$514,MATCH(D90,$D$5:$D$514,0))</f>
        <v>0.003576388888888886</v>
      </c>
    </row>
    <row r="91" spans="1:9" ht="15" customHeight="1">
      <c r="A91" s="14">
        <v>87</v>
      </c>
      <c r="B91" s="15" t="s">
        <v>262</v>
      </c>
      <c r="C91" s="15" t="s">
        <v>263</v>
      </c>
      <c r="D91" s="33" t="s">
        <v>132</v>
      </c>
      <c r="E91" s="15" t="s">
        <v>0</v>
      </c>
      <c r="F91" s="34">
        <v>0.026909722222222224</v>
      </c>
      <c r="G91" s="14" t="str">
        <f t="shared" si="2"/>
        <v>4.51/km</v>
      </c>
      <c r="H91" s="16">
        <f t="shared" si="3"/>
        <v>0.008171296296296298</v>
      </c>
      <c r="I91" s="16">
        <f>F91-INDEX($F$5:$F$514,MATCH(D91,$D$5:$D$514,0))</f>
        <v>0.0037615740740740734</v>
      </c>
    </row>
    <row r="92" spans="1:9" ht="15" customHeight="1">
      <c r="A92" s="14">
        <v>88</v>
      </c>
      <c r="B92" s="15" t="s">
        <v>230</v>
      </c>
      <c r="C92" s="15" t="s">
        <v>63</v>
      </c>
      <c r="D92" s="33" t="s">
        <v>132</v>
      </c>
      <c r="E92" s="15" t="s">
        <v>1</v>
      </c>
      <c r="F92" s="34">
        <v>0.02711805555555555</v>
      </c>
      <c r="G92" s="14" t="str">
        <f t="shared" si="2"/>
        <v>4.53/km</v>
      </c>
      <c r="H92" s="16">
        <f t="shared" si="3"/>
        <v>0.008379629629629626</v>
      </c>
      <c r="I92" s="16">
        <f>F92-INDEX($F$5:$F$514,MATCH(D92,$D$5:$D$514,0))</f>
        <v>0.003969907407407401</v>
      </c>
    </row>
    <row r="93" spans="1:9" ht="15" customHeight="1">
      <c r="A93" s="14">
        <v>89</v>
      </c>
      <c r="B93" s="15" t="s">
        <v>2</v>
      </c>
      <c r="C93" s="15" t="s">
        <v>139</v>
      </c>
      <c r="D93" s="33" t="s">
        <v>138</v>
      </c>
      <c r="E93" s="15" t="s">
        <v>87</v>
      </c>
      <c r="F93" s="34">
        <v>0.027210648148148147</v>
      </c>
      <c r="G93" s="14" t="str">
        <f t="shared" si="2"/>
        <v>4.54/km</v>
      </c>
      <c r="H93" s="16">
        <f t="shared" si="3"/>
        <v>0.008472222222222221</v>
      </c>
      <c r="I93" s="16">
        <f>F93-INDEX($F$5:$F$514,MATCH(D93,$D$5:$D$514,0))</f>
        <v>0.004189814814814813</v>
      </c>
    </row>
    <row r="94" spans="1:9" ht="15" customHeight="1">
      <c r="A94" s="14">
        <v>90</v>
      </c>
      <c r="B94" s="15" t="s">
        <v>3</v>
      </c>
      <c r="C94" s="15" t="s">
        <v>151</v>
      </c>
      <c r="D94" s="33" t="s">
        <v>137</v>
      </c>
      <c r="E94" s="15" t="s">
        <v>167</v>
      </c>
      <c r="F94" s="34">
        <v>0.027476851851851853</v>
      </c>
      <c r="G94" s="14" t="str">
        <f t="shared" si="2"/>
        <v>4.57/km</v>
      </c>
      <c r="H94" s="16">
        <f t="shared" si="3"/>
        <v>0.008738425925925927</v>
      </c>
      <c r="I94" s="16">
        <f>F94-INDEX($F$5:$F$514,MATCH(D94,$D$5:$D$514,0))</f>
        <v>0.004293981481481482</v>
      </c>
    </row>
    <row r="95" spans="1:9" ht="15" customHeight="1">
      <c r="A95" s="14">
        <v>91</v>
      </c>
      <c r="B95" s="15" t="s">
        <v>4</v>
      </c>
      <c r="C95" s="15" t="s">
        <v>100</v>
      </c>
      <c r="D95" s="33" t="s">
        <v>129</v>
      </c>
      <c r="E95" s="15" t="s">
        <v>163</v>
      </c>
      <c r="F95" s="34">
        <v>0.027627314814814813</v>
      </c>
      <c r="G95" s="14" t="str">
        <f t="shared" si="2"/>
        <v>4.58/km</v>
      </c>
      <c r="H95" s="16">
        <f t="shared" si="3"/>
        <v>0.008888888888888887</v>
      </c>
      <c r="I95" s="16">
        <f>F95-INDEX($F$5:$F$514,MATCH(D95,$D$5:$D$514,0))</f>
        <v>0.007337962962962963</v>
      </c>
    </row>
    <row r="96" spans="1:9" ht="15" customHeight="1">
      <c r="A96" s="14">
        <v>92</v>
      </c>
      <c r="B96" s="15" t="s">
        <v>5</v>
      </c>
      <c r="C96" s="15" t="s">
        <v>99</v>
      </c>
      <c r="D96" s="33" t="s">
        <v>129</v>
      </c>
      <c r="E96" s="15" t="s">
        <v>163</v>
      </c>
      <c r="F96" s="34">
        <v>0.02763888888888889</v>
      </c>
      <c r="G96" s="14" t="str">
        <f t="shared" si="2"/>
        <v>4.59/km</v>
      </c>
      <c r="H96" s="16">
        <f t="shared" si="3"/>
        <v>0.008900462962962964</v>
      </c>
      <c r="I96" s="16">
        <f>F96-INDEX($F$5:$F$514,MATCH(D96,$D$5:$D$514,0))</f>
        <v>0.00734953703703704</v>
      </c>
    </row>
    <row r="97" spans="1:9" ht="15" customHeight="1">
      <c r="A97" s="14">
        <v>93</v>
      </c>
      <c r="B97" s="15" t="s">
        <v>6</v>
      </c>
      <c r="C97" s="15" t="s">
        <v>54</v>
      </c>
      <c r="D97" s="33" t="s">
        <v>132</v>
      </c>
      <c r="E97" s="15" t="s">
        <v>7</v>
      </c>
      <c r="F97" s="34">
        <v>0.02773148148148148</v>
      </c>
      <c r="G97" s="14" t="str">
        <f t="shared" si="2"/>
        <v>4.60/km</v>
      </c>
      <c r="H97" s="16">
        <f t="shared" si="3"/>
        <v>0.008993055555555553</v>
      </c>
      <c r="I97" s="16">
        <f>F97-INDEX($F$5:$F$514,MATCH(D97,$D$5:$D$514,0))</f>
        <v>0.004583333333333328</v>
      </c>
    </row>
    <row r="98" spans="1:9" ht="15" customHeight="1">
      <c r="A98" s="14">
        <v>94</v>
      </c>
      <c r="B98" s="15" t="s">
        <v>8</v>
      </c>
      <c r="C98" s="15" t="s">
        <v>62</v>
      </c>
      <c r="D98" s="33" t="s">
        <v>126</v>
      </c>
      <c r="E98" s="15" t="s">
        <v>207</v>
      </c>
      <c r="F98" s="34">
        <v>0.027789351851851853</v>
      </c>
      <c r="G98" s="14" t="str">
        <f t="shared" si="2"/>
        <v>5.00/km</v>
      </c>
      <c r="H98" s="16">
        <f t="shared" si="3"/>
        <v>0.009050925925925928</v>
      </c>
      <c r="I98" s="16">
        <f>F98-INDEX($F$5:$F$514,MATCH(D98,$D$5:$D$514,0))</f>
        <v>0.00857638888888889</v>
      </c>
    </row>
    <row r="99" spans="1:9" ht="15" customHeight="1">
      <c r="A99" s="14">
        <v>95</v>
      </c>
      <c r="B99" s="15" t="s">
        <v>119</v>
      </c>
      <c r="C99" s="15" t="s">
        <v>110</v>
      </c>
      <c r="D99" s="33" t="s">
        <v>138</v>
      </c>
      <c r="E99" s="15" t="s">
        <v>9</v>
      </c>
      <c r="F99" s="34">
        <v>0.027893518518518515</v>
      </c>
      <c r="G99" s="14" t="str">
        <f t="shared" si="2"/>
        <v>5.01/km</v>
      </c>
      <c r="H99" s="16">
        <f t="shared" si="3"/>
        <v>0.00915509259259259</v>
      </c>
      <c r="I99" s="16">
        <f>F99-INDEX($F$5:$F$514,MATCH(D99,$D$5:$D$514,0))</f>
        <v>0.004872685185185181</v>
      </c>
    </row>
    <row r="100" spans="1:9" ht="15" customHeight="1">
      <c r="A100" s="14">
        <v>96</v>
      </c>
      <c r="B100" s="15" t="s">
        <v>10</v>
      </c>
      <c r="C100" s="15" t="s">
        <v>69</v>
      </c>
      <c r="D100" s="33" t="s">
        <v>131</v>
      </c>
      <c r="E100" s="15" t="s">
        <v>167</v>
      </c>
      <c r="F100" s="34">
        <v>0.027962962962962964</v>
      </c>
      <c r="G100" s="14" t="str">
        <f t="shared" si="2"/>
        <v>5.02/km</v>
      </c>
      <c r="H100" s="16">
        <f t="shared" si="3"/>
        <v>0.009224537037037038</v>
      </c>
      <c r="I100" s="16">
        <f>F100-INDEX($F$5:$F$514,MATCH(D100,$D$5:$D$514,0))</f>
        <v>0.005451388888888891</v>
      </c>
    </row>
    <row r="101" spans="1:9" ht="15" customHeight="1">
      <c r="A101" s="14">
        <v>97</v>
      </c>
      <c r="B101" s="15" t="s">
        <v>11</v>
      </c>
      <c r="C101" s="15" t="s">
        <v>12</v>
      </c>
      <c r="D101" s="33" t="s">
        <v>138</v>
      </c>
      <c r="E101" s="15" t="s">
        <v>130</v>
      </c>
      <c r="F101" s="34">
        <v>0.02847222222222222</v>
      </c>
      <c r="G101" s="14" t="str">
        <f t="shared" si="2"/>
        <v>5.08/km</v>
      </c>
      <c r="H101" s="16">
        <f t="shared" si="3"/>
        <v>0.009733796296296296</v>
      </c>
      <c r="I101" s="16">
        <f>F101-INDEX($F$5:$F$514,MATCH(D101,$D$5:$D$514,0))</f>
        <v>0.0054513888888888876</v>
      </c>
    </row>
    <row r="102" spans="1:9" ht="15" customHeight="1">
      <c r="A102" s="14">
        <v>98</v>
      </c>
      <c r="B102" s="15" t="s">
        <v>114</v>
      </c>
      <c r="C102" s="15" t="s">
        <v>123</v>
      </c>
      <c r="D102" s="33" t="s">
        <v>128</v>
      </c>
      <c r="E102" s="15" t="s">
        <v>1</v>
      </c>
      <c r="F102" s="34">
        <v>0.02900462962962963</v>
      </c>
      <c r="G102" s="14" t="str">
        <f t="shared" si="2"/>
        <v>5.13/km</v>
      </c>
      <c r="H102" s="16">
        <f t="shared" si="3"/>
        <v>0.010266203703703704</v>
      </c>
      <c r="I102" s="16">
        <f>F102-INDEX($F$5:$F$514,MATCH(D102,$D$5:$D$514,0))</f>
        <v>0.010254629629629631</v>
      </c>
    </row>
    <row r="103" spans="1:9" ht="15" customHeight="1">
      <c r="A103" s="14">
        <v>99</v>
      </c>
      <c r="B103" s="15" t="s">
        <v>13</v>
      </c>
      <c r="C103" s="15" t="s">
        <v>66</v>
      </c>
      <c r="D103" s="33" t="s">
        <v>128</v>
      </c>
      <c r="E103" s="15" t="s">
        <v>200</v>
      </c>
      <c r="F103" s="34">
        <v>0.029108796296296296</v>
      </c>
      <c r="G103" s="14" t="str">
        <f t="shared" si="2"/>
        <v>5.14/km</v>
      </c>
      <c r="H103" s="16">
        <f t="shared" si="3"/>
        <v>0.01037037037037037</v>
      </c>
      <c r="I103" s="16">
        <f>F103-INDEX($F$5:$F$514,MATCH(D103,$D$5:$D$514,0))</f>
        <v>0.010358796296296297</v>
      </c>
    </row>
    <row r="104" spans="1:9" ht="15" customHeight="1">
      <c r="A104" s="14">
        <v>100</v>
      </c>
      <c r="B104" s="15" t="s">
        <v>14</v>
      </c>
      <c r="C104" s="15" t="s">
        <v>74</v>
      </c>
      <c r="D104" s="33" t="s">
        <v>132</v>
      </c>
      <c r="E104" s="15" t="s">
        <v>238</v>
      </c>
      <c r="F104" s="34">
        <v>0.029120370370370366</v>
      </c>
      <c r="G104" s="14" t="str">
        <f t="shared" si="2"/>
        <v>5.15/km</v>
      </c>
      <c r="H104" s="16">
        <f t="shared" si="3"/>
        <v>0.01038194444444444</v>
      </c>
      <c r="I104" s="16">
        <f>F104-INDEX($F$5:$F$514,MATCH(D104,$D$5:$D$514,0))</f>
        <v>0.005972222222222216</v>
      </c>
    </row>
    <row r="105" spans="1:9" ht="15" customHeight="1">
      <c r="A105" s="14">
        <v>101</v>
      </c>
      <c r="B105" s="15" t="s">
        <v>115</v>
      </c>
      <c r="C105" s="15" t="s">
        <v>155</v>
      </c>
      <c r="D105" s="33" t="s">
        <v>137</v>
      </c>
      <c r="E105" s="15" t="s">
        <v>93</v>
      </c>
      <c r="F105" s="34">
        <v>0.02925925925925926</v>
      </c>
      <c r="G105" s="14" t="str">
        <f t="shared" si="2"/>
        <v>5.16/km</v>
      </c>
      <c r="H105" s="16">
        <f t="shared" si="3"/>
        <v>0.010520833333333333</v>
      </c>
      <c r="I105" s="16">
        <f>F105-INDEX($F$5:$F$514,MATCH(D105,$D$5:$D$514,0))</f>
        <v>0.006076388888888888</v>
      </c>
    </row>
    <row r="106" spans="1:9" ht="15" customHeight="1">
      <c r="A106" s="14">
        <v>102</v>
      </c>
      <c r="B106" s="15" t="s">
        <v>113</v>
      </c>
      <c r="C106" s="15" t="s">
        <v>103</v>
      </c>
      <c r="D106" s="33" t="s">
        <v>128</v>
      </c>
      <c r="E106" s="15" t="s">
        <v>93</v>
      </c>
      <c r="F106" s="34">
        <v>0.029456018518518517</v>
      </c>
      <c r="G106" s="14" t="str">
        <f t="shared" si="2"/>
        <v>5.18/km</v>
      </c>
      <c r="H106" s="16">
        <f t="shared" si="3"/>
        <v>0.010717592592592591</v>
      </c>
      <c r="I106" s="16">
        <f>F106-INDEX($F$5:$F$514,MATCH(D106,$D$5:$D$514,0))</f>
        <v>0.010706018518518517</v>
      </c>
    </row>
    <row r="107" spans="1:9" ht="15" customHeight="1">
      <c r="A107" s="14">
        <v>103</v>
      </c>
      <c r="B107" s="15" t="s">
        <v>15</v>
      </c>
      <c r="C107" s="15" t="s">
        <v>59</v>
      </c>
      <c r="D107" s="33" t="s">
        <v>126</v>
      </c>
      <c r="E107" s="15" t="s">
        <v>167</v>
      </c>
      <c r="F107" s="34">
        <v>0.02951388888888889</v>
      </c>
      <c r="G107" s="14" t="str">
        <f t="shared" si="2"/>
        <v>5.19/km</v>
      </c>
      <c r="H107" s="16">
        <f t="shared" si="3"/>
        <v>0.010775462962962966</v>
      </c>
      <c r="I107" s="16">
        <f>F107-INDEX($F$5:$F$514,MATCH(D107,$D$5:$D$514,0))</f>
        <v>0.010300925925925929</v>
      </c>
    </row>
    <row r="108" spans="1:9" ht="15" customHeight="1">
      <c r="A108" s="14">
        <v>104</v>
      </c>
      <c r="B108" s="15" t="s">
        <v>16</v>
      </c>
      <c r="C108" s="15" t="s">
        <v>142</v>
      </c>
      <c r="D108" s="33" t="s">
        <v>135</v>
      </c>
      <c r="E108" s="15" t="s">
        <v>207</v>
      </c>
      <c r="F108" s="34">
        <v>0.029930555555555557</v>
      </c>
      <c r="G108" s="14" t="str">
        <f t="shared" si="2"/>
        <v>5.23/km</v>
      </c>
      <c r="H108" s="16">
        <f t="shared" si="3"/>
        <v>0.011192129629629632</v>
      </c>
      <c r="I108" s="16">
        <f>F108-INDEX($F$5:$F$514,MATCH(D108,$D$5:$D$514,0))</f>
        <v>0.006875000000000003</v>
      </c>
    </row>
    <row r="109" spans="1:9" ht="15" customHeight="1">
      <c r="A109" s="14">
        <v>105</v>
      </c>
      <c r="B109" s="15" t="s">
        <v>118</v>
      </c>
      <c r="C109" s="15" t="s">
        <v>100</v>
      </c>
      <c r="D109" s="33" t="s">
        <v>132</v>
      </c>
      <c r="E109" s="15" t="s">
        <v>17</v>
      </c>
      <c r="F109" s="34">
        <v>0.030138888888888885</v>
      </c>
      <c r="G109" s="14" t="str">
        <f t="shared" si="2"/>
        <v>5.26/km</v>
      </c>
      <c r="H109" s="16">
        <f t="shared" si="3"/>
        <v>0.01140046296296296</v>
      </c>
      <c r="I109" s="16">
        <f>F109-INDEX($F$5:$F$514,MATCH(D109,$D$5:$D$514,0))</f>
        <v>0.006990740740740735</v>
      </c>
    </row>
    <row r="110" spans="1:9" ht="15" customHeight="1">
      <c r="A110" s="14">
        <v>106</v>
      </c>
      <c r="B110" s="15" t="s">
        <v>230</v>
      </c>
      <c r="C110" s="15" t="s">
        <v>110</v>
      </c>
      <c r="D110" s="33" t="s">
        <v>138</v>
      </c>
      <c r="E110" s="15" t="s">
        <v>1</v>
      </c>
      <c r="F110" s="34">
        <v>0.03019675925925926</v>
      </c>
      <c r="G110" s="14" t="str">
        <f t="shared" si="2"/>
        <v>5.26/km</v>
      </c>
      <c r="H110" s="16">
        <f t="shared" si="3"/>
        <v>0.011458333333333334</v>
      </c>
      <c r="I110" s="16">
        <f>F110-INDEX($F$5:$F$514,MATCH(D110,$D$5:$D$514,0))</f>
        <v>0.007175925925925926</v>
      </c>
    </row>
    <row r="111" spans="1:9" ht="15" customHeight="1">
      <c r="A111" s="14">
        <v>107</v>
      </c>
      <c r="B111" s="15" t="s">
        <v>18</v>
      </c>
      <c r="C111" s="15" t="s">
        <v>112</v>
      </c>
      <c r="D111" s="33" t="s">
        <v>131</v>
      </c>
      <c r="E111" s="15" t="s">
        <v>224</v>
      </c>
      <c r="F111" s="34">
        <v>0.0303125</v>
      </c>
      <c r="G111" s="14" t="str">
        <f t="shared" si="2"/>
        <v>5.27/km</v>
      </c>
      <c r="H111" s="16">
        <f t="shared" si="3"/>
        <v>0.011574074074074073</v>
      </c>
      <c r="I111" s="16">
        <f>F111-INDEX($F$5:$F$514,MATCH(D111,$D$5:$D$514,0))</f>
        <v>0.007800925925925926</v>
      </c>
    </row>
    <row r="112" spans="1:9" ht="15" customHeight="1">
      <c r="A112" s="14">
        <v>108</v>
      </c>
      <c r="B112" s="15" t="s">
        <v>19</v>
      </c>
      <c r="C112" s="15" t="s">
        <v>83</v>
      </c>
      <c r="D112" s="33" t="s">
        <v>129</v>
      </c>
      <c r="E112" s="15" t="s">
        <v>163</v>
      </c>
      <c r="F112" s="34">
        <v>0.030752314814814816</v>
      </c>
      <c r="G112" s="14" t="str">
        <f t="shared" si="2"/>
        <v>5.32/km</v>
      </c>
      <c r="H112" s="16">
        <f t="shared" si="3"/>
        <v>0.01201388888888889</v>
      </c>
      <c r="I112" s="16">
        <f>F112-INDEX($F$5:$F$514,MATCH(D112,$D$5:$D$514,0))</f>
        <v>0.010462962962962966</v>
      </c>
    </row>
    <row r="113" spans="1:9" ht="15" customHeight="1">
      <c r="A113" s="14">
        <v>109</v>
      </c>
      <c r="B113" s="15" t="s">
        <v>20</v>
      </c>
      <c r="C113" s="15" t="s">
        <v>147</v>
      </c>
      <c r="D113" s="33" t="s">
        <v>135</v>
      </c>
      <c r="E113" s="15" t="s">
        <v>143</v>
      </c>
      <c r="F113" s="34">
        <v>0.03085648148148148</v>
      </c>
      <c r="G113" s="14" t="str">
        <f t="shared" si="2"/>
        <v>5.33/km</v>
      </c>
      <c r="H113" s="16">
        <f t="shared" si="3"/>
        <v>0.012118055555555556</v>
      </c>
      <c r="I113" s="16">
        <f>F113-INDEX($F$5:$F$514,MATCH(D113,$D$5:$D$514,0))</f>
        <v>0.007800925925925926</v>
      </c>
    </row>
    <row r="114" spans="1:9" ht="15" customHeight="1">
      <c r="A114" s="14">
        <v>110</v>
      </c>
      <c r="B114" s="15" t="s">
        <v>21</v>
      </c>
      <c r="C114" s="15" t="s">
        <v>68</v>
      </c>
      <c r="D114" s="33" t="s">
        <v>127</v>
      </c>
      <c r="E114" s="15" t="s">
        <v>175</v>
      </c>
      <c r="F114" s="34">
        <v>0.031006944444444445</v>
      </c>
      <c r="G114" s="14" t="str">
        <f t="shared" si="2"/>
        <v>5.35/km</v>
      </c>
      <c r="H114" s="16">
        <f t="shared" si="3"/>
        <v>0.012268518518518519</v>
      </c>
      <c r="I114" s="16">
        <f>F114-INDEX($F$5:$F$514,MATCH(D114,$D$5:$D$514,0))</f>
        <v>0.012268518518518519</v>
      </c>
    </row>
    <row r="115" spans="1:9" ht="15" customHeight="1">
      <c r="A115" s="14">
        <v>111</v>
      </c>
      <c r="B115" s="15" t="s">
        <v>120</v>
      </c>
      <c r="C115" s="15" t="s">
        <v>78</v>
      </c>
      <c r="D115" s="33" t="s">
        <v>135</v>
      </c>
      <c r="E115" s="15" t="s">
        <v>1</v>
      </c>
      <c r="F115" s="34">
        <v>0.03113425925925926</v>
      </c>
      <c r="G115" s="14" t="str">
        <f t="shared" si="2"/>
        <v>5.36/km</v>
      </c>
      <c r="H115" s="16">
        <f t="shared" si="3"/>
        <v>0.012395833333333335</v>
      </c>
      <c r="I115" s="16">
        <f>F115-INDEX($F$5:$F$514,MATCH(D115,$D$5:$D$514,0))</f>
        <v>0.008078703703703706</v>
      </c>
    </row>
    <row r="116" spans="1:9" ht="15" customHeight="1">
      <c r="A116" s="14">
        <v>112</v>
      </c>
      <c r="B116" s="15" t="s">
        <v>22</v>
      </c>
      <c r="C116" s="15" t="s">
        <v>72</v>
      </c>
      <c r="D116" s="33" t="s">
        <v>132</v>
      </c>
      <c r="E116" s="15" t="s">
        <v>238</v>
      </c>
      <c r="F116" s="34">
        <v>0.031145833333333334</v>
      </c>
      <c r="G116" s="14" t="str">
        <f t="shared" si="2"/>
        <v>5.36/km</v>
      </c>
      <c r="H116" s="16">
        <f t="shared" si="3"/>
        <v>0.012407407407407409</v>
      </c>
      <c r="I116" s="16">
        <f>F116-INDEX($F$5:$F$514,MATCH(D116,$D$5:$D$514,0))</f>
        <v>0.007997685185185184</v>
      </c>
    </row>
    <row r="117" spans="1:9" ht="15" customHeight="1">
      <c r="A117" s="14">
        <v>113</v>
      </c>
      <c r="B117" s="15" t="s">
        <v>23</v>
      </c>
      <c r="C117" s="15" t="s">
        <v>95</v>
      </c>
      <c r="D117" s="33" t="s">
        <v>135</v>
      </c>
      <c r="E117" s="15" t="s">
        <v>24</v>
      </c>
      <c r="F117" s="34">
        <v>0.0312962962962963</v>
      </c>
      <c r="G117" s="14" t="str">
        <f t="shared" si="2"/>
        <v>5.38/km</v>
      </c>
      <c r="H117" s="16">
        <f t="shared" si="3"/>
        <v>0.012557870370370375</v>
      </c>
      <c r="I117" s="16">
        <f>F117-INDEX($F$5:$F$514,MATCH(D117,$D$5:$D$514,0))</f>
        <v>0.008240740740740746</v>
      </c>
    </row>
    <row r="118" spans="1:9" ht="15" customHeight="1">
      <c r="A118" s="14">
        <v>114</v>
      </c>
      <c r="B118" s="15" t="s">
        <v>25</v>
      </c>
      <c r="C118" s="15" t="s">
        <v>53</v>
      </c>
      <c r="D118" s="33" t="s">
        <v>129</v>
      </c>
      <c r="E118" s="15" t="s">
        <v>163</v>
      </c>
      <c r="F118" s="34">
        <v>0.031782407407407405</v>
      </c>
      <c r="G118" s="14" t="str">
        <f t="shared" si="2"/>
        <v>5.43/km</v>
      </c>
      <c r="H118" s="16">
        <f t="shared" si="3"/>
        <v>0.01304398148148148</v>
      </c>
      <c r="I118" s="16">
        <f>F118-INDEX($F$5:$F$514,MATCH(D118,$D$5:$D$514,0))</f>
        <v>0.011493055555555555</v>
      </c>
    </row>
    <row r="119" spans="1:9" ht="15" customHeight="1">
      <c r="A119" s="14">
        <v>115</v>
      </c>
      <c r="B119" s="15" t="s">
        <v>26</v>
      </c>
      <c r="C119" s="15" t="s">
        <v>27</v>
      </c>
      <c r="D119" s="33" t="s">
        <v>137</v>
      </c>
      <c r="E119" s="15" t="s">
        <v>238</v>
      </c>
      <c r="F119" s="34">
        <v>0.03184027777777778</v>
      </c>
      <c r="G119" s="14" t="str">
        <f t="shared" si="2"/>
        <v>5.44/km</v>
      </c>
      <c r="H119" s="16">
        <f t="shared" si="3"/>
        <v>0.013101851851851854</v>
      </c>
      <c r="I119" s="16">
        <f>F119-INDEX($F$5:$F$514,MATCH(D119,$D$5:$D$514,0))</f>
        <v>0.008657407407407409</v>
      </c>
    </row>
    <row r="120" spans="1:9" ht="15" customHeight="1">
      <c r="A120" s="14">
        <v>116</v>
      </c>
      <c r="B120" s="15" t="s">
        <v>28</v>
      </c>
      <c r="C120" s="15" t="s">
        <v>29</v>
      </c>
      <c r="D120" s="33" t="s">
        <v>137</v>
      </c>
      <c r="E120" s="15" t="s">
        <v>169</v>
      </c>
      <c r="F120" s="34">
        <v>0.032060185185185185</v>
      </c>
      <c r="G120" s="14" t="str">
        <f t="shared" si="2"/>
        <v>5.46/km</v>
      </c>
      <c r="H120" s="16">
        <f t="shared" si="3"/>
        <v>0.013321759259259259</v>
      </c>
      <c r="I120" s="16">
        <f>F120-INDEX($F$5:$F$514,MATCH(D120,$D$5:$D$514,0))</f>
        <v>0.008877314814814814</v>
      </c>
    </row>
    <row r="121" spans="1:9" ht="15" customHeight="1">
      <c r="A121" s="14">
        <v>117</v>
      </c>
      <c r="B121" s="15" t="s">
        <v>119</v>
      </c>
      <c r="C121" s="15" t="s">
        <v>67</v>
      </c>
      <c r="D121" s="33" t="s">
        <v>135</v>
      </c>
      <c r="E121" s="15" t="s">
        <v>9</v>
      </c>
      <c r="F121" s="34">
        <v>0.03226851851851852</v>
      </c>
      <c r="G121" s="14" t="str">
        <f t="shared" si="2"/>
        <v>5.49/km</v>
      </c>
      <c r="H121" s="16">
        <f t="shared" si="3"/>
        <v>0.013530092592592597</v>
      </c>
      <c r="I121" s="16">
        <f>F121-INDEX($F$5:$F$514,MATCH(D121,$D$5:$D$514,0))</f>
        <v>0.009212962962962968</v>
      </c>
    </row>
    <row r="122" spans="1:9" ht="15" customHeight="1">
      <c r="A122" s="14">
        <v>118</v>
      </c>
      <c r="B122" s="15" t="s">
        <v>30</v>
      </c>
      <c r="C122" s="15" t="s">
        <v>76</v>
      </c>
      <c r="D122" s="33" t="s">
        <v>135</v>
      </c>
      <c r="E122" s="15" t="s">
        <v>31</v>
      </c>
      <c r="F122" s="34">
        <v>0.033379629629629634</v>
      </c>
      <c r="G122" s="14" t="str">
        <f t="shared" si="2"/>
        <v>6.01/km</v>
      </c>
      <c r="H122" s="16">
        <f t="shared" si="3"/>
        <v>0.014641203703703708</v>
      </c>
      <c r="I122" s="16">
        <f>F122-INDEX($F$5:$F$514,MATCH(D122,$D$5:$D$514,0))</f>
        <v>0.01032407407407408</v>
      </c>
    </row>
    <row r="123" spans="1:9" ht="15" customHeight="1">
      <c r="A123" s="14">
        <v>119</v>
      </c>
      <c r="B123" s="15" t="s">
        <v>140</v>
      </c>
      <c r="C123" s="15" t="s">
        <v>124</v>
      </c>
      <c r="D123" s="33" t="s">
        <v>137</v>
      </c>
      <c r="E123" s="15" t="s">
        <v>207</v>
      </c>
      <c r="F123" s="34">
        <v>0.03339120370370371</v>
      </c>
      <c r="G123" s="14" t="str">
        <f t="shared" si="2"/>
        <v>6.01/km</v>
      </c>
      <c r="H123" s="16">
        <f t="shared" si="3"/>
        <v>0.014652777777777782</v>
      </c>
      <c r="I123" s="16">
        <f>F123-INDEX($F$5:$F$514,MATCH(D123,$D$5:$D$514,0))</f>
        <v>0.010208333333333337</v>
      </c>
    </row>
    <row r="124" spans="1:9" ht="15" customHeight="1">
      <c r="A124" s="14">
        <v>120</v>
      </c>
      <c r="B124" s="15" t="s">
        <v>32</v>
      </c>
      <c r="C124" s="15" t="s">
        <v>52</v>
      </c>
      <c r="D124" s="33" t="s">
        <v>132</v>
      </c>
      <c r="E124" s="15" t="s">
        <v>238</v>
      </c>
      <c r="F124" s="34">
        <v>0.03369212962962963</v>
      </c>
      <c r="G124" s="14" t="str">
        <f t="shared" si="2"/>
        <v>6.04/km</v>
      </c>
      <c r="H124" s="16">
        <f t="shared" si="3"/>
        <v>0.014953703703703702</v>
      </c>
      <c r="I124" s="16">
        <f>F124-INDEX($F$5:$F$514,MATCH(D124,$D$5:$D$514,0))</f>
        <v>0.010543981481481477</v>
      </c>
    </row>
    <row r="125" spans="1:9" ht="15" customHeight="1">
      <c r="A125" s="14">
        <v>121</v>
      </c>
      <c r="B125" s="15" t="s">
        <v>121</v>
      </c>
      <c r="C125" s="15" t="s">
        <v>81</v>
      </c>
      <c r="D125" s="33" t="s">
        <v>135</v>
      </c>
      <c r="E125" s="15" t="s">
        <v>1</v>
      </c>
      <c r="F125" s="34">
        <v>0.035555555555555556</v>
      </c>
      <c r="G125" s="14" t="str">
        <f t="shared" si="2"/>
        <v>6.24/km</v>
      </c>
      <c r="H125" s="16">
        <f t="shared" si="3"/>
        <v>0.01681712962962963</v>
      </c>
      <c r="I125" s="16">
        <f>F125-INDEX($F$5:$F$514,MATCH(D125,$D$5:$D$514,0))</f>
        <v>0.0125</v>
      </c>
    </row>
    <row r="126" spans="1:9" ht="15" customHeight="1">
      <c r="A126" s="14">
        <v>122</v>
      </c>
      <c r="B126" s="15" t="s">
        <v>33</v>
      </c>
      <c r="C126" s="15" t="s">
        <v>149</v>
      </c>
      <c r="D126" s="33" t="s">
        <v>135</v>
      </c>
      <c r="E126" s="15" t="s">
        <v>175</v>
      </c>
      <c r="F126" s="34">
        <v>0.04305555555555556</v>
      </c>
      <c r="G126" s="14" t="str">
        <f t="shared" si="2"/>
        <v>7.45/km</v>
      </c>
      <c r="H126" s="16">
        <f t="shared" si="3"/>
        <v>0.024317129629629636</v>
      </c>
      <c r="I126" s="16">
        <f>F126-INDEX($F$5:$F$514,MATCH(D126,$D$5:$D$514,0))</f>
        <v>0.020000000000000007</v>
      </c>
    </row>
    <row r="127" spans="1:9" ht="15" customHeight="1">
      <c r="A127" s="14">
        <v>123</v>
      </c>
      <c r="B127" s="15" t="s">
        <v>34</v>
      </c>
      <c r="C127" s="15" t="s">
        <v>35</v>
      </c>
      <c r="D127" s="33" t="s">
        <v>137</v>
      </c>
      <c r="E127" s="15" t="s">
        <v>175</v>
      </c>
      <c r="F127" s="34">
        <v>0.04375</v>
      </c>
      <c r="G127" s="14" t="str">
        <f t="shared" si="2"/>
        <v>7.53/km</v>
      </c>
      <c r="H127" s="16">
        <f t="shared" si="3"/>
        <v>0.02501157407407407</v>
      </c>
      <c r="I127" s="16">
        <f>F127-INDEX($F$5:$F$514,MATCH(D127,$D$5:$D$514,0))</f>
        <v>0.020567129629629626</v>
      </c>
    </row>
    <row r="128" spans="1:9" ht="15" customHeight="1">
      <c r="A128" s="14">
        <v>124</v>
      </c>
      <c r="B128" s="15" t="s">
        <v>36</v>
      </c>
      <c r="C128" s="15" t="s">
        <v>100</v>
      </c>
      <c r="D128" s="33" t="s">
        <v>135</v>
      </c>
      <c r="E128" s="15" t="s">
        <v>87</v>
      </c>
      <c r="F128" s="34">
        <v>0.043923611111111115</v>
      </c>
      <c r="G128" s="14" t="str">
        <f t="shared" si="2"/>
        <v>7.54/km</v>
      </c>
      <c r="H128" s="16">
        <f t="shared" si="3"/>
        <v>0.02518518518518519</v>
      </c>
      <c r="I128" s="16">
        <f>F128-INDEX($F$5:$F$514,MATCH(D128,$D$5:$D$514,0))</f>
        <v>0.02086805555555556</v>
      </c>
    </row>
    <row r="129" spans="1:9" ht="15" customHeight="1">
      <c r="A129" s="18">
        <v>125</v>
      </c>
      <c r="B129" s="19" t="s">
        <v>37</v>
      </c>
      <c r="C129" s="19" t="s">
        <v>70</v>
      </c>
      <c r="D129" s="35" t="s">
        <v>135</v>
      </c>
      <c r="E129" s="19" t="s">
        <v>238</v>
      </c>
      <c r="F129" s="36">
        <v>0.044328703703703703</v>
      </c>
      <c r="G129" s="18" t="str">
        <f t="shared" si="2"/>
        <v>7.59/km</v>
      </c>
      <c r="H129" s="20">
        <f t="shared" si="3"/>
        <v>0.025590277777777778</v>
      </c>
      <c r="I129" s="20">
        <f>F129-INDEX($F$5:$F$514,MATCH(D129,$D$5:$D$514,0))</f>
        <v>0.02127314814814815</v>
      </c>
    </row>
  </sheetData>
  <autoFilter ref="A4:I1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Memorial Paola Pesci</v>
      </c>
      <c r="B1" s="29"/>
      <c r="C1" s="29"/>
    </row>
    <row r="2" spans="1:3" ht="42" customHeight="1">
      <c r="A2" s="30" t="str">
        <f>Individuale!A3&amp;" km. "&amp;Individuale!I3</f>
        <v>Vasanello (VT) Italia - Domenica 05/08/2012 km. 8</v>
      </c>
      <c r="B2" s="30"/>
      <c r="C2" s="30"/>
    </row>
    <row r="3" spans="1:3" ht="24.75" customHeight="1">
      <c r="A3" s="21" t="s">
        <v>43</v>
      </c>
      <c r="B3" s="22" t="s">
        <v>47</v>
      </c>
      <c r="C3" s="22" t="s">
        <v>41</v>
      </c>
    </row>
    <row r="4" spans="1:3" ht="15" customHeight="1">
      <c r="A4" s="10">
        <v>1</v>
      </c>
      <c r="B4" s="11" t="s">
        <v>167</v>
      </c>
      <c r="C4" s="23">
        <v>14</v>
      </c>
    </row>
    <row r="5" spans="1:3" ht="15" customHeight="1">
      <c r="A5" s="14">
        <v>2</v>
      </c>
      <c r="B5" s="15" t="s">
        <v>163</v>
      </c>
      <c r="C5" s="24">
        <v>10</v>
      </c>
    </row>
    <row r="6" spans="1:3" ht="15" customHeight="1">
      <c r="A6" s="14">
        <v>3</v>
      </c>
      <c r="B6" s="15" t="s">
        <v>207</v>
      </c>
      <c r="C6" s="24">
        <v>6</v>
      </c>
    </row>
    <row r="7" spans="1:3" ht="15" customHeight="1">
      <c r="A7" s="14">
        <v>4</v>
      </c>
      <c r="B7" s="15" t="s">
        <v>238</v>
      </c>
      <c r="C7" s="24">
        <v>6</v>
      </c>
    </row>
    <row r="8" spans="1:3" ht="15" customHeight="1">
      <c r="A8" s="14">
        <v>5</v>
      </c>
      <c r="B8" s="15" t="s">
        <v>169</v>
      </c>
      <c r="C8" s="24">
        <v>6</v>
      </c>
    </row>
    <row r="9" spans="1:3" ht="15" customHeight="1">
      <c r="A9" s="14">
        <v>6</v>
      </c>
      <c r="B9" s="15" t="s">
        <v>1</v>
      </c>
      <c r="C9" s="24">
        <v>5</v>
      </c>
    </row>
    <row r="10" spans="1:3" ht="15" customHeight="1">
      <c r="A10" s="14">
        <v>7</v>
      </c>
      <c r="B10" s="15" t="s">
        <v>175</v>
      </c>
      <c r="C10" s="24">
        <v>5</v>
      </c>
    </row>
    <row r="11" spans="1:3" ht="15" customHeight="1">
      <c r="A11" s="14">
        <v>8</v>
      </c>
      <c r="B11" s="15" t="s">
        <v>160</v>
      </c>
      <c r="C11" s="24">
        <v>5</v>
      </c>
    </row>
    <row r="12" spans="1:3" ht="15" customHeight="1">
      <c r="A12" s="14">
        <v>9</v>
      </c>
      <c r="B12" s="15" t="s">
        <v>197</v>
      </c>
      <c r="C12" s="24">
        <v>4</v>
      </c>
    </row>
    <row r="13" spans="1:3" ht="15" customHeight="1">
      <c r="A13" s="14">
        <v>10</v>
      </c>
      <c r="B13" s="15" t="s">
        <v>156</v>
      </c>
      <c r="C13" s="24">
        <v>4</v>
      </c>
    </row>
    <row r="14" spans="1:3" ht="15" customHeight="1">
      <c r="A14" s="14">
        <v>11</v>
      </c>
      <c r="B14" s="15" t="s">
        <v>183</v>
      </c>
      <c r="C14" s="24">
        <v>3</v>
      </c>
    </row>
    <row r="15" spans="1:3" ht="15" customHeight="1">
      <c r="A15" s="14">
        <v>12</v>
      </c>
      <c r="B15" s="15" t="s">
        <v>200</v>
      </c>
      <c r="C15" s="24">
        <v>3</v>
      </c>
    </row>
    <row r="16" spans="1:3" ht="15" customHeight="1">
      <c r="A16" s="14">
        <v>13</v>
      </c>
      <c r="B16" s="15" t="s">
        <v>92</v>
      </c>
      <c r="C16" s="24">
        <v>3</v>
      </c>
    </row>
    <row r="17" spans="1:3" ht="15" customHeight="1">
      <c r="A17" s="14">
        <v>14</v>
      </c>
      <c r="B17" s="15" t="s">
        <v>224</v>
      </c>
      <c r="C17" s="24">
        <v>3</v>
      </c>
    </row>
    <row r="18" spans="1:3" ht="15" customHeight="1">
      <c r="A18" s="14">
        <v>15</v>
      </c>
      <c r="B18" s="15" t="s">
        <v>177</v>
      </c>
      <c r="C18" s="24">
        <v>2</v>
      </c>
    </row>
    <row r="19" spans="1:3" ht="15" customHeight="1">
      <c r="A19" s="14">
        <v>16</v>
      </c>
      <c r="B19" s="15" t="s">
        <v>158</v>
      </c>
      <c r="C19" s="24">
        <v>2</v>
      </c>
    </row>
    <row r="20" spans="1:3" ht="15" customHeight="1">
      <c r="A20" s="14">
        <v>17</v>
      </c>
      <c r="B20" s="15" t="s">
        <v>9</v>
      </c>
      <c r="C20" s="24">
        <v>2</v>
      </c>
    </row>
    <row r="21" spans="1:3" ht="15" customHeight="1">
      <c r="A21" s="14">
        <v>18</v>
      </c>
      <c r="B21" s="15" t="s">
        <v>93</v>
      </c>
      <c r="C21" s="24">
        <v>2</v>
      </c>
    </row>
    <row r="22" spans="1:3" ht="15" customHeight="1">
      <c r="A22" s="14">
        <v>19</v>
      </c>
      <c r="B22" s="15" t="s">
        <v>187</v>
      </c>
      <c r="C22" s="24">
        <v>2</v>
      </c>
    </row>
    <row r="23" spans="1:3" ht="15" customHeight="1">
      <c r="A23" s="14">
        <v>20</v>
      </c>
      <c r="B23" s="15" t="s">
        <v>130</v>
      </c>
      <c r="C23" s="24">
        <v>2</v>
      </c>
    </row>
    <row r="24" spans="1:3" ht="15" customHeight="1">
      <c r="A24" s="14">
        <v>21</v>
      </c>
      <c r="B24" s="15" t="s">
        <v>87</v>
      </c>
      <c r="C24" s="24">
        <v>2</v>
      </c>
    </row>
    <row r="25" spans="1:3" ht="15" customHeight="1">
      <c r="A25" s="14">
        <v>22</v>
      </c>
      <c r="B25" s="15" t="s">
        <v>256</v>
      </c>
      <c r="C25" s="24">
        <v>1</v>
      </c>
    </row>
    <row r="26" spans="1:3" ht="15" customHeight="1">
      <c r="A26" s="14">
        <v>23</v>
      </c>
      <c r="B26" s="15" t="s">
        <v>84</v>
      </c>
      <c r="C26" s="24">
        <v>1</v>
      </c>
    </row>
    <row r="27" spans="1:3" ht="15" customHeight="1">
      <c r="A27" s="14">
        <v>24</v>
      </c>
      <c r="B27" s="15" t="s">
        <v>247</v>
      </c>
      <c r="C27" s="24">
        <v>1</v>
      </c>
    </row>
    <row r="28" spans="1:3" ht="15" customHeight="1">
      <c r="A28" s="14">
        <v>25</v>
      </c>
      <c r="B28" s="15" t="s">
        <v>236</v>
      </c>
      <c r="C28" s="24">
        <v>1</v>
      </c>
    </row>
    <row r="29" spans="1:3" ht="15" customHeight="1">
      <c r="A29" s="14">
        <v>26</v>
      </c>
      <c r="B29" s="15" t="s">
        <v>244</v>
      </c>
      <c r="C29" s="24">
        <v>1</v>
      </c>
    </row>
    <row r="30" spans="1:3" ht="15" customHeight="1">
      <c r="A30" s="14">
        <v>27</v>
      </c>
      <c r="B30" s="15" t="s">
        <v>171</v>
      </c>
      <c r="C30" s="24">
        <v>1</v>
      </c>
    </row>
    <row r="31" spans="1:3" ht="15" customHeight="1">
      <c r="A31" s="14">
        <v>28</v>
      </c>
      <c r="B31" s="15" t="s">
        <v>254</v>
      </c>
      <c r="C31" s="24">
        <v>1</v>
      </c>
    </row>
    <row r="32" spans="1:3" ht="15" customHeight="1">
      <c r="A32" s="14">
        <v>29</v>
      </c>
      <c r="B32" s="15" t="s">
        <v>24</v>
      </c>
      <c r="C32" s="24">
        <v>1</v>
      </c>
    </row>
    <row r="33" spans="1:3" ht="15" customHeight="1">
      <c r="A33" s="14">
        <v>30</v>
      </c>
      <c r="B33" s="15" t="s">
        <v>204</v>
      </c>
      <c r="C33" s="24">
        <v>1</v>
      </c>
    </row>
    <row r="34" spans="1:3" ht="15" customHeight="1">
      <c r="A34" s="14">
        <v>31</v>
      </c>
      <c r="B34" s="15" t="s">
        <v>241</v>
      </c>
      <c r="C34" s="24">
        <v>1</v>
      </c>
    </row>
    <row r="35" spans="1:3" ht="15" customHeight="1">
      <c r="A35" s="14">
        <v>32</v>
      </c>
      <c r="B35" s="15" t="s">
        <v>143</v>
      </c>
      <c r="C35" s="24">
        <v>1</v>
      </c>
    </row>
    <row r="36" spans="1:3" ht="15" customHeight="1">
      <c r="A36" s="14">
        <v>33</v>
      </c>
      <c r="B36" s="15" t="s">
        <v>7</v>
      </c>
      <c r="C36" s="24">
        <v>1</v>
      </c>
    </row>
    <row r="37" spans="1:3" ht="15" customHeight="1">
      <c r="A37" s="14">
        <v>34</v>
      </c>
      <c r="B37" s="15" t="s">
        <v>250</v>
      </c>
      <c r="C37" s="24">
        <v>1</v>
      </c>
    </row>
    <row r="38" spans="1:3" ht="15" customHeight="1">
      <c r="A38" s="14">
        <v>35</v>
      </c>
      <c r="B38" s="15" t="s">
        <v>218</v>
      </c>
      <c r="C38" s="24">
        <v>1</v>
      </c>
    </row>
    <row r="39" spans="1:3" ht="15" customHeight="1">
      <c r="A39" s="14">
        <v>36</v>
      </c>
      <c r="B39" s="15" t="s">
        <v>195</v>
      </c>
      <c r="C39" s="24">
        <v>1</v>
      </c>
    </row>
    <row r="40" spans="1:3" ht="15" customHeight="1">
      <c r="A40" s="14">
        <v>37</v>
      </c>
      <c r="B40" s="15" t="s">
        <v>248</v>
      </c>
      <c r="C40" s="24">
        <v>1</v>
      </c>
    </row>
    <row r="41" spans="1:3" ht="15" customHeight="1">
      <c r="A41" s="14">
        <v>38</v>
      </c>
      <c r="B41" s="15" t="s">
        <v>190</v>
      </c>
      <c r="C41" s="24">
        <v>1</v>
      </c>
    </row>
    <row r="42" spans="1:3" ht="15" customHeight="1">
      <c r="A42" s="14">
        <v>39</v>
      </c>
      <c r="B42" s="15" t="s">
        <v>229</v>
      </c>
      <c r="C42" s="24">
        <v>1</v>
      </c>
    </row>
    <row r="43" spans="1:3" ht="15" customHeight="1">
      <c r="A43" s="14">
        <v>40</v>
      </c>
      <c r="B43" s="15" t="s">
        <v>0</v>
      </c>
      <c r="C43" s="24">
        <v>1</v>
      </c>
    </row>
    <row r="44" spans="1:3" ht="15" customHeight="1">
      <c r="A44" s="14">
        <v>41</v>
      </c>
      <c r="B44" s="15" t="s">
        <v>212</v>
      </c>
      <c r="C44" s="24">
        <v>1</v>
      </c>
    </row>
    <row r="45" spans="1:3" ht="15" customHeight="1">
      <c r="A45" s="14">
        <v>42</v>
      </c>
      <c r="B45" s="15" t="s">
        <v>231</v>
      </c>
      <c r="C45" s="24">
        <v>1</v>
      </c>
    </row>
    <row r="46" spans="1:3" ht="15" customHeight="1">
      <c r="A46" s="14">
        <v>43</v>
      </c>
      <c r="B46" s="15" t="s">
        <v>181</v>
      </c>
      <c r="C46" s="24">
        <v>1</v>
      </c>
    </row>
    <row r="47" spans="1:3" ht="15" customHeight="1">
      <c r="A47" s="14">
        <v>44</v>
      </c>
      <c r="B47" s="15" t="s">
        <v>232</v>
      </c>
      <c r="C47" s="24">
        <v>1</v>
      </c>
    </row>
    <row r="48" spans="1:3" ht="15" customHeight="1">
      <c r="A48" s="14">
        <v>45</v>
      </c>
      <c r="B48" s="15" t="s">
        <v>192</v>
      </c>
      <c r="C48" s="24">
        <v>1</v>
      </c>
    </row>
    <row r="49" spans="1:3" ht="15" customHeight="1">
      <c r="A49" s="14">
        <v>46</v>
      </c>
      <c r="B49" s="15" t="s">
        <v>31</v>
      </c>
      <c r="C49" s="24">
        <v>1</v>
      </c>
    </row>
    <row r="50" spans="1:3" ht="15" customHeight="1">
      <c r="A50" s="14">
        <v>47</v>
      </c>
      <c r="B50" s="15" t="s">
        <v>210</v>
      </c>
      <c r="C50" s="24">
        <v>1</v>
      </c>
    </row>
    <row r="51" spans="1:3" ht="15" customHeight="1">
      <c r="A51" s="14">
        <v>48</v>
      </c>
      <c r="B51" s="15" t="s">
        <v>219</v>
      </c>
      <c r="C51" s="24">
        <v>1</v>
      </c>
    </row>
    <row r="52" spans="1:3" ht="15" customHeight="1">
      <c r="A52" s="14">
        <v>49</v>
      </c>
      <c r="B52" s="15" t="s">
        <v>261</v>
      </c>
      <c r="C52" s="24">
        <v>1</v>
      </c>
    </row>
    <row r="53" spans="1:3" ht="15" customHeight="1">
      <c r="A53" s="14">
        <v>50</v>
      </c>
      <c r="B53" s="15" t="s">
        <v>179</v>
      </c>
      <c r="C53" s="24">
        <v>1</v>
      </c>
    </row>
    <row r="54" spans="1:3" ht="15" customHeight="1">
      <c r="A54" s="14">
        <v>51</v>
      </c>
      <c r="B54" s="15" t="s">
        <v>17</v>
      </c>
      <c r="C54" s="24">
        <v>1</v>
      </c>
    </row>
    <row r="55" spans="1:3" ht="15" customHeight="1">
      <c r="A55" s="14">
        <v>52</v>
      </c>
      <c r="B55" s="15" t="s">
        <v>215</v>
      </c>
      <c r="C55" s="24">
        <v>1</v>
      </c>
    </row>
    <row r="56" spans="1:3" ht="15" customHeight="1">
      <c r="A56" s="14">
        <v>53</v>
      </c>
      <c r="B56" s="15" t="s">
        <v>220</v>
      </c>
      <c r="C56" s="24">
        <v>1</v>
      </c>
    </row>
    <row r="57" spans="1:3" ht="15" customHeight="1">
      <c r="A57" s="14">
        <v>54</v>
      </c>
      <c r="B57" s="15" t="s">
        <v>202</v>
      </c>
      <c r="C57" s="24">
        <v>1</v>
      </c>
    </row>
    <row r="58" spans="1:3" ht="15" customHeight="1">
      <c r="A58" s="18">
        <v>55</v>
      </c>
      <c r="B58" s="19" t="s">
        <v>240</v>
      </c>
      <c r="C58" s="25">
        <v>1</v>
      </c>
    </row>
    <row r="59" ht="12.75">
      <c r="C59" s="2">
        <f>SUM(C4:C58)</f>
        <v>125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2012-08-06T14:17:57Z</dcterms:modified>
  <cp:category/>
  <cp:version/>
  <cp:contentType/>
  <cp:contentStatus/>
</cp:coreProperties>
</file>