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<sst xmlns="http://schemas.openxmlformats.org/spreadsheetml/2006/main" count="901" uniqueCount="511">
  <si>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</si>
  <si>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</si>
  <si>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</si>
  <si>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</si>
  <si>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</si>
  <si>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</si>
  <si>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</si>
  <si>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</si>
  <si>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</si>
  <si>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</si>
  <si>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</si>
  <si>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</si>
  <si>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MAURIZIO</t>
  </si>
  <si>
    <t>MAURO</t>
  </si>
  <si>
    <t>LUCA</t>
  </si>
  <si>
    <t>CARLO</t>
  </si>
  <si>
    <t>ANTONIO</t>
  </si>
  <si>
    <t>GIUSEPPE</t>
  </si>
  <si>
    <t>MASSIMO</t>
  </si>
  <si>
    <t>FRANCESCO</t>
  </si>
  <si>
    <t>DOMENICO</t>
  </si>
  <si>
    <t>ROBERTO</t>
  </si>
  <si>
    <t>GIANLUCA</t>
  </si>
  <si>
    <t>MARCO</t>
  </si>
  <si>
    <t>ANDREA</t>
  </si>
  <si>
    <t>ENRICO</t>
  </si>
  <si>
    <t>MARIO</t>
  </si>
  <si>
    <t>MASSIMILIANO</t>
  </si>
  <si>
    <t>ALESSANDRO</t>
  </si>
  <si>
    <t>PAOLO</t>
  </si>
  <si>
    <t>DANIELE</t>
  </si>
  <si>
    <t>ANGELO</t>
  </si>
  <si>
    <t>PIETRO</t>
  </si>
  <si>
    <t>SERGIO</t>
  </si>
  <si>
    <t>RAFFAELE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</si>
  <si>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</si>
  <si>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</si>
  <si>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</si>
  <si>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</si>
  <si>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</si>
  <si>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</si>
  <si>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</si>
  <si>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</si>
  <si>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</si>
  <si>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</si>
  <si>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</si>
  <si>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</si>
  <si>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</si>
  <si>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</si>
  <si>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</si>
  <si>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FRANCO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</si>
  <si>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</si>
  <si>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</si>
  <si>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</si>
  <si>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</si>
  <si>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</si>
  <si>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</si>
  <si>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</si>
  <si>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</si>
  <si>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</si>
  <si>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</si>
  <si>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</si>
  <si>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</si>
  <si>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</si>
  <si>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</si>
  <si>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</si>
  <si>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</si>
  <si>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</si>
  <si>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</si>
  <si>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</si>
  <si>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</si>
  <si>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</si>
  <si>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</si>
  <si>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</si>
  <si>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</si>
  <si>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</si>
  <si>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</si>
  <si>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</si>
  <si>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</si>
  <si>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</si>
  <si>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LORENZO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</si>
  <si>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</si>
  <si>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</si>
  <si>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</si>
  <si>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</si>
  <si>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</si>
  <si>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</si>
  <si>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</si>
  <si>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</si>
  <si>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</si>
  <si>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</si>
  <si>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</si>
  <si>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</si>
  <si>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</si>
  <si>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</si>
  <si>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</si>
  <si>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</si>
  <si>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</si>
  <si>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</si>
  <si>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</si>
  <si>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</si>
  <si>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</si>
  <si>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</si>
  <si>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</si>
  <si>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</si>
  <si>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</si>
  <si>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</si>
  <si>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</si>
  <si>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</si>
  <si>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</si>
  <si>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</si>
  <si>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</si>
  <si>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</si>
  <si>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</si>
  <si>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</si>
  <si>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</si>
  <si>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</si>
  <si>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</si>
  <si>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</si>
  <si>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</si>
  <si>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</si>
  <si>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</si>
  <si>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</si>
  <si>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</si>
  <si>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</si>
  <si>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</si>
  <si>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</si>
  <si>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</si>
  <si>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</si>
  <si>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</si>
  <si>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</si>
  <si>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</si>
  <si>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</si>
  <si>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</si>
  <si>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</si>
  <si>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</si>
  <si>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</si>
  <si>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LUIGI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</si>
  <si>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</si>
  <si>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</si>
  <si>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</si>
  <si>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</si>
  <si>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</si>
  <si>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</si>
  <si>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</si>
  <si>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</si>
  <si>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</si>
  <si>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</si>
  <si>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</si>
  <si>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</si>
  <si>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</si>
  <si>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</si>
  <si>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</si>
  <si>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</si>
  <si>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</si>
  <si>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</si>
  <si>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</si>
  <si>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</si>
  <si>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</si>
  <si>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</si>
  <si>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</si>
  <si>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</si>
  <si>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</si>
  <si>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</si>
  <si>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</si>
  <si>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</si>
  <si>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</si>
  <si>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</si>
  <si>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</si>
  <si>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</si>
  <si>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</si>
  <si>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</si>
  <si>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</si>
  <si>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</si>
  <si>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</si>
  <si>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</si>
  <si>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</si>
  <si>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</si>
  <si>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</si>
  <si>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</si>
  <si>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</si>
  <si>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</si>
  <si>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</si>
  <si>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</si>
  <si>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</si>
  <si>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</si>
  <si>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</si>
  <si>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</si>
  <si>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</si>
  <si>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</si>
  <si>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</si>
  <si>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</si>
  <si>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</si>
  <si>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</si>
  <si>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</si>
  <si>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</si>
  <si>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</si>
  <si>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</si>
  <si>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</si>
  <si>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</si>
  <si>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</si>
  <si>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</si>
  <si>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</si>
  <si>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</si>
  <si>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</si>
  <si>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</si>
  <si>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</si>
  <si>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ALBERTO</t>
  </si>
  <si>
    <t>BRUNO</t>
  </si>
  <si>
    <t>SIMONE</t>
  </si>
  <si>
    <t>LUCIANO</t>
  </si>
  <si>
    <t>ANTONELLA</t>
  </si>
  <si>
    <t>CLAUDIO</t>
  </si>
  <si>
    <t>DANILO</t>
  </si>
  <si>
    <t>MORETTI</t>
  </si>
  <si>
    <t>FABIO</t>
  </si>
  <si>
    <t>PIERO</t>
  </si>
  <si>
    <t>CLAUDIA</t>
  </si>
  <si>
    <t>GINO</t>
  </si>
  <si>
    <t>FRANCESCA</t>
  </si>
  <si>
    <t>ETTORE</t>
  </si>
  <si>
    <t>BALDASSARRE</t>
  </si>
  <si>
    <t>ALESSIO</t>
  </si>
  <si>
    <t>A.S.D. PODISTICA SOLIDARIETA'</t>
  </si>
  <si>
    <t>SANDRO</t>
  </si>
  <si>
    <t>CARLA</t>
  </si>
  <si>
    <t xml:space="preserve"> Domenica 01/10/2017</t>
  </si>
  <si>
    <t>VALENTI</t>
  </si>
  <si>
    <t>DAVIDE</t>
  </si>
  <si>
    <t>GIORGIO</t>
  </si>
  <si>
    <t>ROSSI</t>
  </si>
  <si>
    <t>UISP LATINA</t>
  </si>
  <si>
    <t>MOLINARI</t>
  </si>
  <si>
    <t>STEFANIA</t>
  </si>
  <si>
    <t>GIOVANNI</t>
  </si>
  <si>
    <t>VINCENZO</t>
  </si>
  <si>
    <t>RUNNING CLUB LATINA</t>
  </si>
  <si>
    <t>PATRIZIO</t>
  </si>
  <si>
    <t>MARCELLO</t>
  </si>
  <si>
    <t>AMILCARE</t>
  </si>
  <si>
    <t>MANUEL</t>
  </si>
  <si>
    <t>SILVANO</t>
  </si>
  <si>
    <t>RICCARDO</t>
  </si>
  <si>
    <t>PODISTICA DEI FIORI</t>
  </si>
  <si>
    <t>NARDI</t>
  </si>
  <si>
    <t>ADRIANO</t>
  </si>
  <si>
    <t>VITO</t>
  </si>
  <si>
    <t>AGOSTINO</t>
  </si>
  <si>
    <t>PFIZER ITALIA RUNNING TEAM</t>
  </si>
  <si>
    <t>CHIARA</t>
  </si>
  <si>
    <t>NICOLA</t>
  </si>
  <si>
    <t>ARMANDO</t>
  </si>
  <si>
    <t>GAETANO</t>
  </si>
  <si>
    <t>CONTE</t>
  </si>
  <si>
    <t>MARIANO</t>
  </si>
  <si>
    <t>ROBERTA</t>
  </si>
  <si>
    <t>MARIA</t>
  </si>
  <si>
    <t>PARISI</t>
  </si>
  <si>
    <t>ALDO</t>
  </si>
  <si>
    <t>CESARE</t>
  </si>
  <si>
    <t>FATICONI</t>
  </si>
  <si>
    <t>GABRIELE</t>
  </si>
  <si>
    <t>MARILENA</t>
  </si>
  <si>
    <t>CASTALDI</t>
  </si>
  <si>
    <t>PERRONE</t>
  </si>
  <si>
    <t>ENZO</t>
  </si>
  <si>
    <t>MORELLI</t>
  </si>
  <si>
    <t>ESTER</t>
  </si>
  <si>
    <t>D'ALESSIO</t>
  </si>
  <si>
    <t>ZARALLI</t>
  </si>
  <si>
    <t>TONINO</t>
  </si>
  <si>
    <t>ABBAFATI</t>
  </si>
  <si>
    <t>170</t>
  </si>
  <si>
    <t>FALCONE</t>
  </si>
  <si>
    <t>CRISTIAN</t>
  </si>
  <si>
    <t>M_C30</t>
  </si>
  <si>
    <t>NEGROSINI</t>
  </si>
  <si>
    <t>M_G50</t>
  </si>
  <si>
    <t>ATL. BORG. RIUN.SERMONETA</t>
  </si>
  <si>
    <t>DE NARDIS</t>
  </si>
  <si>
    <t>M_A20</t>
  </si>
  <si>
    <t>A.S.D.  PODISTICA AVIS PRIVERNO</t>
  </si>
  <si>
    <t>ANZALONE</t>
  </si>
  <si>
    <t>M_E40</t>
  </si>
  <si>
    <t>DI LORETO</t>
  </si>
  <si>
    <t>M_F45</t>
  </si>
  <si>
    <t>A.S.D. PODISTICA PONTINIA</t>
  </si>
  <si>
    <t>ZANNINI</t>
  </si>
  <si>
    <t>M_D35</t>
  </si>
  <si>
    <t>FRANGAR NON FLECTAR</t>
  </si>
  <si>
    <t>GRAZIOSO</t>
  </si>
  <si>
    <t>MONESCALCHI</t>
  </si>
  <si>
    <t>NASSO</t>
  </si>
  <si>
    <t>LUDOVISI</t>
  </si>
  <si>
    <t>A.S.D. ROCCAGORGA</t>
  </si>
  <si>
    <t>DEL PRINCIPE</t>
  </si>
  <si>
    <t>ATL. ANZIO</t>
  </si>
  <si>
    <t>PAPONETTI</t>
  </si>
  <si>
    <t>PANNO</t>
  </si>
  <si>
    <t>M_H55</t>
  </si>
  <si>
    <t>POD. TERRACINA</t>
  </si>
  <si>
    <t>MINICUCCI</t>
  </si>
  <si>
    <t>ASD NUOVA PODISTICA  LATINA</t>
  </si>
  <si>
    <t>ALTOBELLI</t>
  </si>
  <si>
    <t>FLAMINI</t>
  </si>
  <si>
    <t>A.S.D. CENTRO FITNESS MONTELLO</t>
  </si>
  <si>
    <t>ROMANO</t>
  </si>
  <si>
    <t>BELVISI</t>
  </si>
  <si>
    <t>GIAMBATTISTA</t>
  </si>
  <si>
    <t>A.S.D. PODISTICA  APRILIA</t>
  </si>
  <si>
    <t>LANCIA</t>
  </si>
  <si>
    <t>DANIEL</t>
  </si>
  <si>
    <t>FICAROLA</t>
  </si>
  <si>
    <t>PAPI</t>
  </si>
  <si>
    <t>MONTIN</t>
  </si>
  <si>
    <t>MIRKO</t>
  </si>
  <si>
    <t>ZANCHETTA</t>
  </si>
  <si>
    <t>LUCCHETTI</t>
  </si>
  <si>
    <t>ASD RUNNERS TEAM COLLEFERRO</t>
  </si>
  <si>
    <t>RAMOS CALERO</t>
  </si>
  <si>
    <t>WINTON ROLANDO</t>
  </si>
  <si>
    <t>A.S.D. ATLETICA SETINA</t>
  </si>
  <si>
    <t>GIOVANNINI</t>
  </si>
  <si>
    <t>DEL BONO</t>
  </si>
  <si>
    <t>PETELLA</t>
  </si>
  <si>
    <t>M_I60</t>
  </si>
  <si>
    <t>LEANDRI</t>
  </si>
  <si>
    <t>W_C30</t>
  </si>
  <si>
    <t>A.S.D. ATLETICA AMATORI VELLETRI</t>
  </si>
  <si>
    <t>NARDACCI</t>
  </si>
  <si>
    <t>CATALANI</t>
  </si>
  <si>
    <t>FARINA</t>
  </si>
  <si>
    <t>FANTAUZZI</t>
  </si>
  <si>
    <t>A.S.D. FONDI RUNNERS 2010</t>
  </si>
  <si>
    <t>FAGGION</t>
  </si>
  <si>
    <t>TRAORE</t>
  </si>
  <si>
    <t>YERO DIOUMA</t>
  </si>
  <si>
    <t>W_D35</t>
  </si>
  <si>
    <t>VALERI</t>
  </si>
  <si>
    <t>A.S.D. FREE RUNNERS</t>
  </si>
  <si>
    <t>RAPONE</t>
  </si>
  <si>
    <t>ULISSE</t>
  </si>
  <si>
    <t>RAFFLEGEAU</t>
  </si>
  <si>
    <t>MATTHIEU</t>
  </si>
  <si>
    <t>PIETROSANTI</t>
  </si>
  <si>
    <t>M_M70</t>
  </si>
  <si>
    <t>IL PONTE SCANDICCI A.S.D. PODISTICA</t>
  </si>
  <si>
    <t>SANTUCCI</t>
  </si>
  <si>
    <t>LUCIO</t>
  </si>
  <si>
    <t>ATL. MONTICELLANA</t>
  </si>
  <si>
    <t>SVOLACCHIA</t>
  </si>
  <si>
    <t>ASD TOP RUNNERS CASTELLI ROMANI</t>
  </si>
  <si>
    <t>BRUSCIANO</t>
  </si>
  <si>
    <t>OGNIBENE</t>
  </si>
  <si>
    <t>PETTONI</t>
  </si>
  <si>
    <t>ABRUSCATO</t>
  </si>
  <si>
    <t>MANGIACAPRA</t>
  </si>
  <si>
    <t>DI VITO</t>
  </si>
  <si>
    <t>ELISEO</t>
  </si>
  <si>
    <t>LA ROSA</t>
  </si>
  <si>
    <t>PEDRAZZI</t>
  </si>
  <si>
    <t>ASD WELLNSSTUDIO</t>
  </si>
  <si>
    <t>OTTAVIANI</t>
  </si>
  <si>
    <t>DE FABRIITIS</t>
  </si>
  <si>
    <t>EMILIO</t>
  </si>
  <si>
    <t>ROCCO</t>
  </si>
  <si>
    <t>TACCONI</t>
  </si>
  <si>
    <t>M_L65</t>
  </si>
  <si>
    <t>GUADAGNINO</t>
  </si>
  <si>
    <t>VENDITTI</t>
  </si>
  <si>
    <t>MARIA FLAVIA</t>
  </si>
  <si>
    <t>W_F45</t>
  </si>
  <si>
    <t>SESSA</t>
  </si>
  <si>
    <t>BRIGANTI</t>
  </si>
  <si>
    <t>ATL. COLLEFERRO SEGNI</t>
  </si>
  <si>
    <t>TOSCHI</t>
  </si>
  <si>
    <t>ANSELMO</t>
  </si>
  <si>
    <t>RANDI</t>
  </si>
  <si>
    <t>DE ANGELIS</t>
  </si>
  <si>
    <t>VENTRE</t>
  </si>
  <si>
    <t>GIAMBERARDINI</t>
  </si>
  <si>
    <t>FEDERICA</t>
  </si>
  <si>
    <t>W_A20</t>
  </si>
  <si>
    <t>GASBARRONE</t>
  </si>
  <si>
    <t>BAGNO</t>
  </si>
  <si>
    <t>VAUDO</t>
  </si>
  <si>
    <t>LUISA</t>
  </si>
  <si>
    <t>A.S.D. ATLETICA HERMADA</t>
  </si>
  <si>
    <t>BALZINI</t>
  </si>
  <si>
    <t>ANDREA LUIGI GUIDO</t>
  </si>
  <si>
    <t>CIOETA</t>
  </si>
  <si>
    <t>FRACCHIOLLA</t>
  </si>
  <si>
    <t>W_E40</t>
  </si>
  <si>
    <t>BRAGA</t>
  </si>
  <si>
    <t>WOJTAL</t>
  </si>
  <si>
    <t>AGNIESZKA MALGORZATA</t>
  </si>
  <si>
    <t>GUZZON</t>
  </si>
  <si>
    <t>RANIERO</t>
  </si>
  <si>
    <t>MASTROBATTISTA</t>
  </si>
  <si>
    <t>CIRC. SPORT. DILETT. LA FONTANA</t>
  </si>
  <si>
    <t>MENEGON</t>
  </si>
  <si>
    <t>INGIOSI</t>
  </si>
  <si>
    <t>ABM PODISTICA ASD</t>
  </si>
  <si>
    <t>TERENZI</t>
  </si>
  <si>
    <t>SONIA</t>
  </si>
  <si>
    <t>SELLAN</t>
  </si>
  <si>
    <t>SAVONA</t>
  </si>
  <si>
    <t>MICCI</t>
  </si>
  <si>
    <t>PETRUCCI</t>
  </si>
  <si>
    <t>FELICE</t>
  </si>
  <si>
    <t>A.S.D. ATLETICA SABAUDIA</t>
  </si>
  <si>
    <t>BELLISARI</t>
  </si>
  <si>
    <t>RAMADU</t>
  </si>
  <si>
    <t>DEMIS</t>
  </si>
  <si>
    <t>CALISI</t>
  </si>
  <si>
    <t>PAPA</t>
  </si>
  <si>
    <t>DI TROCCHIO</t>
  </si>
  <si>
    <t>PERCOCO</t>
  </si>
  <si>
    <t>SAUTTO</t>
  </si>
  <si>
    <t>CIOTTI</t>
  </si>
  <si>
    <t>QUADRINO</t>
  </si>
  <si>
    <t>BERARDO</t>
  </si>
  <si>
    <t>LATINA RUNNERS</t>
  </si>
  <si>
    <t>BACCO</t>
  </si>
  <si>
    <t>ZAMPI</t>
  </si>
  <si>
    <t>GELORMINI</t>
  </si>
  <si>
    <t>GIANFRANCO</t>
  </si>
  <si>
    <t>PUNZETTI</t>
  </si>
  <si>
    <t>DE PUCCHIO</t>
  </si>
  <si>
    <t>HUMBERTO</t>
  </si>
  <si>
    <t>ROMANELLI</t>
  </si>
  <si>
    <t>MAURIZI</t>
  </si>
  <si>
    <t>SIMONETTA</t>
  </si>
  <si>
    <t>W_H55</t>
  </si>
  <si>
    <t>PAPARELLO</t>
  </si>
  <si>
    <t>PIERINA</t>
  </si>
  <si>
    <t>ROCCARINA</t>
  </si>
  <si>
    <t>LOREDANA</t>
  </si>
  <si>
    <t>DUMA</t>
  </si>
  <si>
    <t>W_G50</t>
  </si>
  <si>
    <t>LAMBERTI</t>
  </si>
  <si>
    <t>CINZIA</t>
  </si>
  <si>
    <t>ONORATI</t>
  </si>
  <si>
    <t>SEPE</t>
  </si>
  <si>
    <t>ANTONELLO</t>
  </si>
  <si>
    <t>SPERDUTI</t>
  </si>
  <si>
    <t>WILLIAM</t>
  </si>
  <si>
    <t>INGOGLIA</t>
  </si>
  <si>
    <t>DE SANTIS</t>
  </si>
  <si>
    <t>MARIA ANTONIETTA</t>
  </si>
  <si>
    <t>LIMONE</t>
  </si>
  <si>
    <t>A.S.D. ATLETICA LATINA</t>
  </si>
  <si>
    <t>GIANSANTI</t>
  </si>
  <si>
    <t>VIDALE</t>
  </si>
  <si>
    <t>SOFRA</t>
  </si>
  <si>
    <t>CLOTILDE</t>
  </si>
  <si>
    <t>BETTI</t>
  </si>
  <si>
    <t>IPPOLITI</t>
  </si>
  <si>
    <t>FARALLI</t>
  </si>
  <si>
    <t>BENEDETTO</t>
  </si>
  <si>
    <t>MAIONE</t>
  </si>
  <si>
    <t>MARIACRISTINA</t>
  </si>
  <si>
    <t>MARZANO</t>
  </si>
  <si>
    <t>RIZZI</t>
  </si>
  <si>
    <t>ZOLOFRA</t>
  </si>
  <si>
    <t>GIORDANO</t>
  </si>
  <si>
    <t>AMELIA</t>
  </si>
  <si>
    <t>BIAGIO</t>
  </si>
  <si>
    <t>GNACCARINI</t>
  </si>
  <si>
    <t>CUCCARO</t>
  </si>
  <si>
    <t>MAROSTICA</t>
  </si>
  <si>
    <t>ALBINO</t>
  </si>
  <si>
    <t>LEVA</t>
  </si>
  <si>
    <t>COCO</t>
  </si>
  <si>
    <t>CUTELLE'</t>
  </si>
  <si>
    <t>ANNA MARINA</t>
  </si>
  <si>
    <t>MICHELI</t>
  </si>
  <si>
    <t>MAGGI</t>
  </si>
  <si>
    <t>DI GREGORIO</t>
  </si>
  <si>
    <t>DI MANNO</t>
  </si>
  <si>
    <t>CAMILLI</t>
  </si>
  <si>
    <t>TRUINI</t>
  </si>
  <si>
    <t>ANACLETO</t>
  </si>
  <si>
    <t>VIGLIANTE</t>
  </si>
  <si>
    <t>MARIA MARTINA</t>
  </si>
  <si>
    <t>MARINELLI</t>
  </si>
  <si>
    <t>GRASSI</t>
  </si>
  <si>
    <t>FORCHIA</t>
  </si>
  <si>
    <t>CASAGRANDE</t>
  </si>
  <si>
    <t>AIELLO</t>
  </si>
  <si>
    <t>IAGNOCCO</t>
  </si>
  <si>
    <t>CERVONI</t>
  </si>
  <si>
    <t>M_N75</t>
  </si>
  <si>
    <t>ATLETICA CECCANO</t>
  </si>
  <si>
    <t>GATTO</t>
  </si>
  <si>
    <t>FERULLO</t>
  </si>
  <si>
    <t>CLAUDIA ALESSANDRA</t>
  </si>
  <si>
    <t>SPERDUTO</t>
  </si>
  <si>
    <t>CORINA</t>
  </si>
  <si>
    <t>ENEA</t>
  </si>
  <si>
    <t>ROSATO</t>
  </si>
  <si>
    <t>FIDAL RUNCARD</t>
  </si>
  <si>
    <t>TAFFAREL</t>
  </si>
  <si>
    <t>L'AMANTE</t>
  </si>
  <si>
    <t>RESINI</t>
  </si>
  <si>
    <t>MANARIN</t>
  </si>
  <si>
    <t>MANZOLI</t>
  </si>
  <si>
    <t>SPAZIANI</t>
  </si>
  <si>
    <t>Trofeo Madonna della Vittoria</t>
  </si>
  <si>
    <t>Sermoneta (LT) Italia</t>
  </si>
  <si>
    <t>32ª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</si>
</sst>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Bookman Old Style"/>
      <family val="1"/>
    </font>
    <font>
      <b/>
      <sz val="20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7" fillId="3" borderId="0" applyNumberFormat="0" applyBorder="0" applyAlignment="0" applyProtection="0"/>
    <xf numFmtId="0" fontId="34" fillId="4" borderId="0" applyNumberFormat="0" applyBorder="0" applyAlignment="0" applyProtection="0"/>
    <xf numFmtId="0" fontId="7" fillId="5" borderId="0" applyNumberFormat="0" applyBorder="0" applyAlignment="0" applyProtection="0"/>
    <xf numFmtId="0" fontId="34" fillId="6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7" fillId="9" borderId="0" applyNumberFormat="0" applyBorder="0" applyAlignment="0" applyProtection="0"/>
    <xf numFmtId="0" fontId="34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1" applyNumberFormat="0" applyAlignment="0" applyProtection="0"/>
    <xf numFmtId="0" fontId="9" fillId="35" borderId="2" applyNumberFormat="0" applyAlignment="0" applyProtection="0"/>
    <xf numFmtId="0" fontId="37" fillId="0" borderId="3" applyNumberFormat="0" applyFill="0" applyAlignment="0" applyProtection="0"/>
    <xf numFmtId="0" fontId="10" fillId="0" borderId="4" applyNumberFormat="0" applyFill="0" applyAlignment="0" applyProtection="0"/>
    <xf numFmtId="0" fontId="38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4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5" fillId="44" borderId="0" applyNumberFormat="0" applyBorder="0" applyAlignment="0" applyProtection="0"/>
    <xf numFmtId="0" fontId="8" fillId="29" borderId="0" applyNumberFormat="0" applyBorder="0" applyAlignment="0" applyProtection="0"/>
    <xf numFmtId="0" fontId="35" fillId="45" borderId="0" applyNumberFormat="0" applyBorder="0" applyAlignment="0" applyProtection="0"/>
    <xf numFmtId="0" fontId="8" fillId="31" borderId="0" applyNumberFormat="0" applyBorder="0" applyAlignment="0" applyProtection="0"/>
    <xf numFmtId="0" fontId="35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46" fillId="0" borderId="13" applyNumberFormat="0" applyFill="0" applyAlignment="0" applyProtection="0"/>
    <xf numFmtId="0" fontId="19" fillId="0" borderId="14" applyNumberFormat="0" applyFill="0" applyAlignment="0" applyProtection="0"/>
    <xf numFmtId="0" fontId="47" fillId="0" borderId="15" applyNumberFormat="0" applyFill="0" applyAlignment="0" applyProtection="0"/>
    <xf numFmtId="0" fontId="2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53" borderId="0" applyNumberFormat="0" applyBorder="0" applyAlignment="0" applyProtection="0"/>
    <xf numFmtId="0" fontId="22" fillId="5" borderId="0" applyNumberFormat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57" borderId="35" xfId="0" applyFont="1" applyFill="1" applyBorder="1" applyAlignment="1">
      <alignment horizontal="center" vertical="center"/>
    </xf>
    <xf numFmtId="0" fontId="53" fillId="57" borderId="36" xfId="0" applyFont="1" applyFill="1" applyBorder="1" applyAlignment="1">
      <alignment vertical="center"/>
    </xf>
    <xf numFmtId="0" fontId="53" fillId="57" borderId="36" xfId="0" applyFont="1" applyFill="1" applyBorder="1" applyAlignment="1">
      <alignment horizontal="center" vertical="center"/>
    </xf>
    <xf numFmtId="21" fontId="53" fillId="57" borderId="36" xfId="0" applyNumberFormat="1" applyFont="1" applyFill="1" applyBorder="1" applyAlignment="1">
      <alignment horizontal="center" vertical="center"/>
    </xf>
    <xf numFmtId="21" fontId="53" fillId="57" borderId="37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0" fontId="1" fillId="56" borderId="41" xfId="0" applyFont="1" applyFill="1" applyBorder="1" applyAlignment="1">
      <alignment horizontal="center" vertical="center"/>
    </xf>
    <xf numFmtId="0" fontId="1" fillId="56" borderId="42" xfId="0" applyFont="1" applyFill="1" applyBorder="1" applyAlignment="1">
      <alignment horizontal="center" vertical="center"/>
    </xf>
    <xf numFmtId="0" fontId="1" fillId="56" borderId="43" xfId="0" applyFont="1" applyFill="1" applyBorder="1" applyAlignment="1">
      <alignment horizontal="center" vertical="center"/>
    </xf>
    <xf numFmtId="0" fontId="31" fillId="56" borderId="44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45" xfId="0" applyFont="1" applyFill="1" applyBorder="1" applyAlignment="1">
      <alignment horizontal="center" vertical="center"/>
    </xf>
    <xf numFmtId="0" fontId="6" fillId="56" borderId="41" xfId="0" applyFont="1" applyFill="1" applyBorder="1" applyAlignment="1">
      <alignment horizontal="center" vertical="center" wrapText="1"/>
    </xf>
    <xf numFmtId="0" fontId="6" fillId="56" borderId="42" xfId="0" applyFont="1" applyFill="1" applyBorder="1" applyAlignment="1">
      <alignment horizontal="center" vertical="center" wrapText="1"/>
    </xf>
    <xf numFmtId="0" fontId="6" fillId="56" borderId="43" xfId="0" applyFont="1" applyFill="1" applyBorder="1" applyAlignment="1">
      <alignment horizontal="center" vertical="center" wrapText="1"/>
    </xf>
    <xf numFmtId="0" fontId="27" fillId="55" borderId="44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5" xfId="0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21" fontId="52" fillId="0" borderId="0" xfId="0" applyNumberFormat="1" applyFont="1" applyAlignment="1">
      <alignment/>
    </xf>
    <xf numFmtId="0" fontId="25" fillId="0" borderId="39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53" fillId="57" borderId="49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  <col min="16" max="16" width="18.57421875" style="62" customWidth="1"/>
  </cols>
  <sheetData>
    <row r="1" spans="1:9" ht="45" customHeight="1">
      <c r="A1" s="50" t="s">
        <v>508</v>
      </c>
      <c r="B1" s="51"/>
      <c r="C1" s="51"/>
      <c r="D1" s="51"/>
      <c r="E1" s="51"/>
      <c r="F1" s="51"/>
      <c r="G1" s="51"/>
      <c r="H1" s="51"/>
      <c r="I1" s="52"/>
    </row>
    <row r="2" spans="1:9" ht="24" customHeight="1">
      <c r="A2" s="53" t="s">
        <v>510</v>
      </c>
      <c r="B2" s="54"/>
      <c r="C2" s="54"/>
      <c r="D2" s="54"/>
      <c r="E2" s="54"/>
      <c r="F2" s="54"/>
      <c r="G2" s="54"/>
      <c r="H2" s="54"/>
      <c r="I2" s="55"/>
    </row>
    <row r="3" spans="1:9" ht="24" customHeight="1">
      <c r="A3" s="40"/>
      <c r="B3" s="14" t="s">
        <v>509</v>
      </c>
      <c r="C3" s="14"/>
      <c r="D3" s="15"/>
      <c r="E3" s="14" t="s">
        <v>226</v>
      </c>
      <c r="F3" s="15"/>
      <c r="G3" s="14"/>
      <c r="H3" s="15" t="s">
        <v>0</v>
      </c>
      <c r="I3" s="16">
        <v>7.8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19" s="3" customFormat="1" ht="18" customHeight="1">
      <c r="A5" s="7" t="s">
        <v>35</v>
      </c>
      <c r="B5" s="38" t="s">
        <v>273</v>
      </c>
      <c r="C5" s="38" t="s">
        <v>274</v>
      </c>
      <c r="D5" s="38" t="s">
        <v>275</v>
      </c>
      <c r="E5" s="38" t="s">
        <v>236</v>
      </c>
      <c r="F5" s="36">
        <v>0.02136574074074074</v>
      </c>
      <c r="G5" s="8" t="str">
        <f>TEXT(INT((HOUR(F5)*3600+MINUTE(F5)*60+SECOND(F5))/$I$3/60),"0")&amp;"."&amp;TEXT(MOD((HOUR(F5)*3600+MINUTE(F5)*60+SECOND(F5))/$I$3,60),"00")&amp;"/km"</f>
        <v>3.57/km</v>
      </c>
      <c r="H5" s="36">
        <f>F5-$F$5</f>
        <v>0</v>
      </c>
      <c r="I5" s="9">
        <f>F5-INDEX($F$5:$F$176,MATCH(D5,$D$5:$D$176,0))</f>
        <v>0</v>
      </c>
      <c r="M5" s="42"/>
      <c r="N5" s="42"/>
      <c r="O5" s="42"/>
      <c r="P5" s="63"/>
      <c r="Q5" s="42"/>
      <c r="R5" s="42"/>
      <c r="S5" s="42"/>
    </row>
    <row r="6" spans="1:19" s="3" customFormat="1" ht="18" customHeight="1">
      <c r="A6" s="30" t="s">
        <v>36</v>
      </c>
      <c r="B6" s="39" t="s">
        <v>276</v>
      </c>
      <c r="C6" s="39" t="s">
        <v>18</v>
      </c>
      <c r="D6" s="39" t="s">
        <v>277</v>
      </c>
      <c r="E6" s="39" t="s">
        <v>278</v>
      </c>
      <c r="F6" s="37">
        <v>0.021550925925925928</v>
      </c>
      <c r="G6" s="31" t="str">
        <f>TEXT(INT((HOUR(F6)*3600+MINUTE(F6)*60+SECOND(F6))/$I$3/60),"0")&amp;"."&amp;TEXT(MOD((HOUR(F6)*3600+MINUTE(F6)*60+SECOND(F6))/$I$3,60),"00")&amp;"/km"</f>
        <v>3.59/km</v>
      </c>
      <c r="H6" s="37">
        <f>F6-$F$5</f>
        <v>0.00018518518518518753</v>
      </c>
      <c r="I6" s="32">
        <f>F6-INDEX($F$5:$F$176,MATCH(D6,$D$5:$D$176,0))</f>
        <v>0</v>
      </c>
      <c r="M6" s="42"/>
      <c r="N6" s="42"/>
      <c r="O6" s="42"/>
      <c r="P6" s="63"/>
      <c r="Q6" s="42"/>
      <c r="R6" s="42"/>
      <c r="S6" s="42"/>
    </row>
    <row r="7" spans="1:19" s="3" customFormat="1" ht="18" customHeight="1">
      <c r="A7" s="30" t="s">
        <v>37</v>
      </c>
      <c r="B7" s="39" t="s">
        <v>279</v>
      </c>
      <c r="C7" s="39" t="s">
        <v>245</v>
      </c>
      <c r="D7" s="39" t="s">
        <v>280</v>
      </c>
      <c r="E7" s="39" t="s">
        <v>281</v>
      </c>
      <c r="F7" s="37">
        <v>0.02245370370370371</v>
      </c>
      <c r="G7" s="31" t="str">
        <f>TEXT(INT((HOUR(F7)*3600+MINUTE(F7)*60+SECOND(F7))/$I$3/60),"0")&amp;"."&amp;TEXT(MOD((HOUR(F7)*3600+MINUTE(F7)*60+SECOND(F7))/$I$3,60),"00")&amp;"/km"</f>
        <v>4.09/km</v>
      </c>
      <c r="H7" s="37">
        <f>F7-$F$5</f>
        <v>0.0010879629629629677</v>
      </c>
      <c r="I7" s="32">
        <f>F7-INDEX($F$5:$F$176,MATCH(D7,$D$5:$D$176,0))</f>
        <v>0</v>
      </c>
      <c r="M7" s="42"/>
      <c r="N7" s="42"/>
      <c r="O7" s="42"/>
      <c r="P7" s="63"/>
      <c r="Q7" s="42"/>
      <c r="R7" s="42"/>
      <c r="S7" s="42"/>
    </row>
    <row r="8" spans="1:19" s="3" customFormat="1" ht="18" customHeight="1">
      <c r="A8" s="30" t="s">
        <v>38</v>
      </c>
      <c r="B8" s="39" t="s">
        <v>282</v>
      </c>
      <c r="C8" s="39" t="s">
        <v>13</v>
      </c>
      <c r="D8" s="39" t="s">
        <v>283</v>
      </c>
      <c r="E8" s="39" t="s">
        <v>278</v>
      </c>
      <c r="F8" s="37">
        <v>0.022777777777777775</v>
      </c>
      <c r="G8" s="31" t="str">
        <f>TEXT(INT((HOUR(F8)*3600+MINUTE(F8)*60+SECOND(F8))/$I$3/60),"0")&amp;"."&amp;TEXT(MOD((HOUR(F8)*3600+MINUTE(F8)*60+SECOND(F8))/$I$3,60),"00")&amp;"/km"</f>
        <v>4.12/km</v>
      </c>
      <c r="H8" s="37">
        <f>F8-$F$5</f>
        <v>0.0014120370370370346</v>
      </c>
      <c r="I8" s="32">
        <f>F8-INDEX($F$5:$F$176,MATCH(D8,$D$5:$D$176,0))</f>
        <v>0</v>
      </c>
      <c r="M8" s="42"/>
      <c r="N8" s="42"/>
      <c r="O8" s="42"/>
      <c r="P8" s="63"/>
      <c r="Q8" s="42"/>
      <c r="R8" s="42"/>
      <c r="S8" s="42"/>
    </row>
    <row r="9" spans="1:19" s="3" customFormat="1" ht="18" customHeight="1">
      <c r="A9" s="30" t="s">
        <v>39</v>
      </c>
      <c r="B9" s="39" t="s">
        <v>284</v>
      </c>
      <c r="C9" s="39" t="s">
        <v>23</v>
      </c>
      <c r="D9" s="39" t="s">
        <v>285</v>
      </c>
      <c r="E9" s="39" t="s">
        <v>286</v>
      </c>
      <c r="F9" s="37">
        <v>0.022789351851851852</v>
      </c>
      <c r="G9" s="31" t="str">
        <f>TEXT(INT((HOUR(F9)*3600+MINUTE(F9)*60+SECOND(F9))/$I$3/60),"0")&amp;"."&amp;TEXT(MOD((HOUR(F9)*3600+MINUTE(F9)*60+SECOND(F9))/$I$3,60),"00")&amp;"/km"</f>
        <v>4.12/km</v>
      </c>
      <c r="H9" s="37">
        <f>F9-$F$5</f>
        <v>0.0014236111111111116</v>
      </c>
      <c r="I9" s="32">
        <f>F9-INDEX($F$5:$F$176,MATCH(D9,$D$5:$D$176,0))</f>
        <v>0</v>
      </c>
      <c r="M9" s="42"/>
      <c r="N9" s="42"/>
      <c r="O9" s="42"/>
      <c r="P9" s="63"/>
      <c r="Q9" s="42"/>
      <c r="R9" s="42"/>
      <c r="S9" s="42"/>
    </row>
    <row r="10" spans="1:19" s="3" customFormat="1" ht="18" customHeight="1">
      <c r="A10" s="30" t="s">
        <v>40</v>
      </c>
      <c r="B10" s="39" t="s">
        <v>287</v>
      </c>
      <c r="C10" s="39" t="s">
        <v>222</v>
      </c>
      <c r="D10" s="39" t="s">
        <v>288</v>
      </c>
      <c r="E10" s="39" t="s">
        <v>236</v>
      </c>
      <c r="F10" s="37">
        <v>0.02280092592592593</v>
      </c>
      <c r="G10" s="31" t="str">
        <f>TEXT(INT((HOUR(F10)*3600+MINUTE(F10)*60+SECOND(F10))/$I$3/60),"0")&amp;"."&amp;TEXT(MOD((HOUR(F10)*3600+MINUTE(F10)*60+SECOND(F10))/$I$3,60),"00")&amp;"/km"</f>
        <v>4.13/km</v>
      </c>
      <c r="H10" s="37">
        <f>F10-$F$5</f>
        <v>0.0014351851851851886</v>
      </c>
      <c r="I10" s="32">
        <f>F10-INDEX($F$5:$F$176,MATCH(D10,$D$5:$D$176,0))</f>
        <v>0</v>
      </c>
      <c r="M10" s="42"/>
      <c r="N10" s="42"/>
      <c r="O10" s="42"/>
      <c r="P10" s="63"/>
      <c r="Q10" s="42"/>
      <c r="R10" s="42"/>
      <c r="S10" s="42"/>
    </row>
    <row r="11" spans="1:19" s="3" customFormat="1" ht="18" customHeight="1">
      <c r="A11" s="30" t="s">
        <v>41</v>
      </c>
      <c r="B11" s="39" t="s">
        <v>214</v>
      </c>
      <c r="C11" s="39" t="s">
        <v>23</v>
      </c>
      <c r="D11" s="39" t="s">
        <v>283</v>
      </c>
      <c r="E11" s="39" t="s">
        <v>289</v>
      </c>
      <c r="F11" s="37">
        <v>0.02332175925925926</v>
      </c>
      <c r="G11" s="31" t="str">
        <f>TEXT(INT((HOUR(F11)*3600+MINUTE(F11)*60+SECOND(F11))/$I$3/60),"0")&amp;"."&amp;TEXT(MOD((HOUR(F11)*3600+MINUTE(F11)*60+SECOND(F11))/$I$3,60),"00")&amp;"/km"</f>
        <v>4.18/km</v>
      </c>
      <c r="H11" s="37">
        <f>F11-$F$5</f>
        <v>0.00195601851851852</v>
      </c>
      <c r="I11" s="32">
        <f>F11-INDEX($F$5:$F$176,MATCH(D11,$D$5:$D$176,0))</f>
        <v>0.0005439814814814856</v>
      </c>
      <c r="M11" s="42"/>
      <c r="N11" s="42"/>
      <c r="O11" s="42"/>
      <c r="P11" s="63"/>
      <c r="Q11" s="42"/>
      <c r="R11" s="42"/>
      <c r="S11" s="42"/>
    </row>
    <row r="12" spans="1:19" s="3" customFormat="1" ht="18" customHeight="1">
      <c r="A12" s="30" t="s">
        <v>42</v>
      </c>
      <c r="B12" s="39" t="s">
        <v>282</v>
      </c>
      <c r="C12" s="39" t="s">
        <v>24</v>
      </c>
      <c r="D12" s="39" t="s">
        <v>283</v>
      </c>
      <c r="E12" s="39" t="s">
        <v>278</v>
      </c>
      <c r="F12" s="37">
        <v>0.023460648148148147</v>
      </c>
      <c r="G12" s="31" t="str">
        <f>TEXT(INT((HOUR(F12)*3600+MINUTE(F12)*60+SECOND(F12))/$I$3/60),"0")&amp;"."&amp;TEXT(MOD((HOUR(F12)*3600+MINUTE(F12)*60+SECOND(F12))/$I$3,60),"00")&amp;"/km"</f>
        <v>4.20/km</v>
      </c>
      <c r="H12" s="37">
        <f>F12-$F$5</f>
        <v>0.0020949074074074064</v>
      </c>
      <c r="I12" s="32">
        <f>F12-INDEX($F$5:$F$176,MATCH(D12,$D$5:$D$176,0))</f>
        <v>0.0006828703703703719</v>
      </c>
      <c r="M12" s="42"/>
      <c r="N12" s="42"/>
      <c r="O12" s="42"/>
      <c r="P12" s="63"/>
      <c r="Q12" s="42"/>
      <c r="R12" s="42"/>
      <c r="S12" s="42"/>
    </row>
    <row r="13" spans="1:19" s="3" customFormat="1" ht="18" customHeight="1">
      <c r="A13" s="30" t="s">
        <v>43</v>
      </c>
      <c r="B13" s="39" t="s">
        <v>290</v>
      </c>
      <c r="C13" s="39" t="s">
        <v>28</v>
      </c>
      <c r="D13" s="39" t="s">
        <v>280</v>
      </c>
      <c r="E13" s="39" t="s">
        <v>236</v>
      </c>
      <c r="F13" s="37">
        <v>0.023460648148148147</v>
      </c>
      <c r="G13" s="31" t="str">
        <f>TEXT(INT((HOUR(F13)*3600+MINUTE(F13)*60+SECOND(F13))/$I$3/60),"0")&amp;"."&amp;TEXT(MOD((HOUR(F13)*3600+MINUTE(F13)*60+SECOND(F13))/$I$3,60),"00")&amp;"/km"</f>
        <v>4.20/km</v>
      </c>
      <c r="H13" s="37">
        <f>F13-$F$5</f>
        <v>0.0020949074074074064</v>
      </c>
      <c r="I13" s="32">
        <f>F13-INDEX($F$5:$F$176,MATCH(D13,$D$5:$D$176,0))</f>
        <v>0.0010069444444444388</v>
      </c>
      <c r="M13" s="42"/>
      <c r="N13" s="42"/>
      <c r="O13" s="42"/>
      <c r="P13" s="63"/>
      <c r="Q13" s="42"/>
      <c r="R13" s="42"/>
      <c r="S13" s="42"/>
    </row>
    <row r="14" spans="1:19" s="3" customFormat="1" ht="18" customHeight="1">
      <c r="A14" s="30" t="s">
        <v>44</v>
      </c>
      <c r="B14" s="39" t="s">
        <v>291</v>
      </c>
      <c r="C14" s="39" t="s">
        <v>14</v>
      </c>
      <c r="D14" s="39" t="s">
        <v>288</v>
      </c>
      <c r="E14" s="39" t="s">
        <v>231</v>
      </c>
      <c r="F14" s="37">
        <v>0.023634259259259258</v>
      </c>
      <c r="G14" s="31" t="str">
        <f>TEXT(INT((HOUR(F14)*3600+MINUTE(F14)*60+SECOND(F14))/$I$3/60),"0")&amp;"."&amp;TEXT(MOD((HOUR(F14)*3600+MINUTE(F14)*60+SECOND(F14))/$I$3,60),"00")&amp;"/km"</f>
        <v>4.22/km</v>
      </c>
      <c r="H14" s="37">
        <f>F14-$F$5</f>
        <v>0.002268518518518517</v>
      </c>
      <c r="I14" s="32">
        <f>F14-INDEX($F$5:$F$176,MATCH(D14,$D$5:$D$176,0))</f>
        <v>0.0008333333333333283</v>
      </c>
      <c r="M14" s="42"/>
      <c r="N14" s="42"/>
      <c r="O14" s="42"/>
      <c r="P14" s="63"/>
      <c r="Q14" s="42"/>
      <c r="R14" s="42"/>
      <c r="S14" s="42"/>
    </row>
    <row r="15" spans="1:19" s="3" customFormat="1" ht="18" customHeight="1">
      <c r="A15" s="30" t="s">
        <v>45</v>
      </c>
      <c r="B15" s="39" t="s">
        <v>292</v>
      </c>
      <c r="C15" s="39" t="s">
        <v>209</v>
      </c>
      <c r="D15" s="39" t="s">
        <v>288</v>
      </c>
      <c r="E15" s="39" t="s">
        <v>236</v>
      </c>
      <c r="F15" s="37">
        <v>0.023680555555555555</v>
      </c>
      <c r="G15" s="31" t="str">
        <f>TEXT(INT((HOUR(F15)*3600+MINUTE(F15)*60+SECOND(F15))/$I$3/60),"0")&amp;"."&amp;TEXT(MOD((HOUR(F15)*3600+MINUTE(F15)*60+SECOND(F15))/$I$3,60),"00")&amp;"/km"</f>
        <v>4.22/km</v>
      </c>
      <c r="H15" s="37">
        <f>F15-$F$5</f>
        <v>0.0023148148148148147</v>
      </c>
      <c r="I15" s="32">
        <f>F15-INDEX($F$5:$F$176,MATCH(D15,$D$5:$D$176,0))</f>
        <v>0.000879629629629626</v>
      </c>
      <c r="M15" s="42"/>
      <c r="N15" s="42"/>
      <c r="O15" s="42"/>
      <c r="P15" s="63"/>
      <c r="Q15" s="42"/>
      <c r="R15" s="42"/>
      <c r="S15" s="42"/>
    </row>
    <row r="16" spans="1:19" s="3" customFormat="1" ht="18" customHeight="1">
      <c r="A16" s="30" t="s">
        <v>46</v>
      </c>
      <c r="B16" s="39" t="s">
        <v>293</v>
      </c>
      <c r="C16" s="39" t="s">
        <v>220</v>
      </c>
      <c r="D16" s="39" t="s">
        <v>285</v>
      </c>
      <c r="E16" s="39" t="s">
        <v>294</v>
      </c>
      <c r="F16" s="37">
        <v>0.023796296296296298</v>
      </c>
      <c r="G16" s="31" t="str">
        <f>TEXT(INT((HOUR(F16)*3600+MINUTE(F16)*60+SECOND(F16))/$I$3/60),"0")&amp;"."&amp;TEXT(MOD((HOUR(F16)*3600+MINUTE(F16)*60+SECOND(F16))/$I$3,60),"00")&amp;"/km"</f>
        <v>4.24/km</v>
      </c>
      <c r="H16" s="37">
        <f>F16-$F$5</f>
        <v>0.0024305555555555573</v>
      </c>
      <c r="I16" s="32">
        <f>F16-INDEX($F$5:$F$176,MATCH(D16,$D$5:$D$176,0))</f>
        <v>0.0010069444444444457</v>
      </c>
      <c r="M16" s="42"/>
      <c r="N16" s="42"/>
      <c r="O16" s="42"/>
      <c r="P16" s="63"/>
      <c r="Q16" s="42"/>
      <c r="R16" s="42"/>
      <c r="S16" s="42"/>
    </row>
    <row r="17" spans="1:19" s="3" customFormat="1" ht="18" customHeight="1">
      <c r="A17" s="30" t="s">
        <v>47</v>
      </c>
      <c r="B17" s="39" t="s">
        <v>295</v>
      </c>
      <c r="C17" s="39" t="s">
        <v>18</v>
      </c>
      <c r="D17" s="39" t="s">
        <v>288</v>
      </c>
      <c r="E17" s="39" t="s">
        <v>296</v>
      </c>
      <c r="F17" s="37">
        <v>0.02383101851851852</v>
      </c>
      <c r="G17" s="31" t="str">
        <f>TEXT(INT((HOUR(F17)*3600+MINUTE(F17)*60+SECOND(F17))/$I$3/60),"0")&amp;"."&amp;TEXT(MOD((HOUR(F17)*3600+MINUTE(F17)*60+SECOND(F17))/$I$3,60),"00")&amp;"/km"</f>
        <v>4.24/km</v>
      </c>
      <c r="H17" s="37">
        <f>F17-$F$5</f>
        <v>0.002465277777777778</v>
      </c>
      <c r="I17" s="32">
        <f>F17-INDEX($F$5:$F$176,MATCH(D17,$D$5:$D$176,0))</f>
        <v>0.0010300925925925894</v>
      </c>
      <c r="M17" s="42"/>
      <c r="N17" s="42"/>
      <c r="O17" s="42"/>
      <c r="P17" s="63"/>
      <c r="Q17" s="42"/>
      <c r="R17" s="42"/>
      <c r="S17" s="42"/>
    </row>
    <row r="18" spans="1:19" s="3" customFormat="1" ht="18" customHeight="1">
      <c r="A18" s="30" t="s">
        <v>48</v>
      </c>
      <c r="B18" s="39" t="s">
        <v>297</v>
      </c>
      <c r="C18" s="39" t="s">
        <v>16</v>
      </c>
      <c r="D18" s="39" t="s">
        <v>277</v>
      </c>
      <c r="E18" s="39" t="s">
        <v>278</v>
      </c>
      <c r="F18" s="37">
        <v>0.023912037037037034</v>
      </c>
      <c r="G18" s="31" t="str">
        <f>TEXT(INT((HOUR(F18)*3600+MINUTE(F18)*60+SECOND(F18))/$I$3/60),"0")&amp;"."&amp;TEXT(MOD((HOUR(F18)*3600+MINUTE(F18)*60+SECOND(F18))/$I$3,60),"00")&amp;"/km"</f>
        <v>4.25/km</v>
      </c>
      <c r="H18" s="37">
        <f>F18-$F$5</f>
        <v>0.002546296296296293</v>
      </c>
      <c r="I18" s="32">
        <f>F18-INDEX($F$5:$F$176,MATCH(D18,$D$5:$D$176,0))</f>
        <v>0.0023611111111111055</v>
      </c>
      <c r="M18" s="42"/>
      <c r="N18" s="42"/>
      <c r="O18" s="42"/>
      <c r="P18" s="63"/>
      <c r="Q18" s="42"/>
      <c r="R18" s="42"/>
      <c r="S18" s="42"/>
    </row>
    <row r="19" spans="1:19" s="3" customFormat="1" ht="18" customHeight="1">
      <c r="A19" s="30" t="s">
        <v>49</v>
      </c>
      <c r="B19" s="39" t="s">
        <v>298</v>
      </c>
      <c r="C19" s="39" t="s">
        <v>270</v>
      </c>
      <c r="D19" s="39" t="s">
        <v>299</v>
      </c>
      <c r="E19" s="39" t="s">
        <v>300</v>
      </c>
      <c r="F19" s="37">
        <v>0.023935185185185184</v>
      </c>
      <c r="G19" s="31" t="str">
        <f>TEXT(INT((HOUR(F19)*3600+MINUTE(F19)*60+SECOND(F19))/$I$3/60),"0")&amp;"."&amp;TEXT(MOD((HOUR(F19)*3600+MINUTE(F19)*60+SECOND(F19))/$I$3,60),"00")&amp;"/km"</f>
        <v>4.25/km</v>
      </c>
      <c r="H19" s="37">
        <f>F19-$F$5</f>
        <v>0.0025694444444444436</v>
      </c>
      <c r="I19" s="32">
        <f>F19-INDEX($F$5:$F$176,MATCH(D19,$D$5:$D$176,0))</f>
        <v>0</v>
      </c>
      <c r="M19" s="42"/>
      <c r="N19" s="42"/>
      <c r="O19" s="42"/>
      <c r="P19" s="63"/>
      <c r="Q19" s="42"/>
      <c r="R19" s="42"/>
      <c r="S19" s="42"/>
    </row>
    <row r="20" spans="1:19" s="3" customFormat="1" ht="18" customHeight="1">
      <c r="A20" s="30" t="s">
        <v>51</v>
      </c>
      <c r="B20" s="39" t="s">
        <v>301</v>
      </c>
      <c r="C20" s="39" t="s">
        <v>242</v>
      </c>
      <c r="D20" s="39" t="s">
        <v>285</v>
      </c>
      <c r="E20" s="39" t="s">
        <v>302</v>
      </c>
      <c r="F20" s="37">
        <v>0.02398148148148148</v>
      </c>
      <c r="G20" s="31" t="str">
        <f>TEXT(INT((HOUR(F20)*3600+MINUTE(F20)*60+SECOND(F20))/$I$3/60),"0")&amp;"."&amp;TEXT(MOD((HOUR(F20)*3600+MINUTE(F20)*60+SECOND(F20))/$I$3,60),"00")&amp;"/km"</f>
        <v>4.26/km</v>
      </c>
      <c r="H20" s="37">
        <f>F20-$F$5</f>
        <v>0.002615740740740738</v>
      </c>
      <c r="I20" s="32">
        <f>F20-INDEX($F$5:$F$176,MATCH(D20,$D$5:$D$176,0))</f>
        <v>0.0011921296296296263</v>
      </c>
      <c r="M20" s="42"/>
      <c r="N20" s="42"/>
      <c r="O20" s="42"/>
      <c r="P20" s="63"/>
      <c r="Q20" s="42"/>
      <c r="R20" s="42"/>
      <c r="S20" s="42"/>
    </row>
    <row r="21" spans="1:19" ht="18" customHeight="1">
      <c r="A21" s="30" t="s">
        <v>52</v>
      </c>
      <c r="B21" s="39" t="s">
        <v>303</v>
      </c>
      <c r="C21" s="39" t="s">
        <v>212</v>
      </c>
      <c r="D21" s="39" t="s">
        <v>283</v>
      </c>
      <c r="E21" s="39" t="s">
        <v>286</v>
      </c>
      <c r="F21" s="37">
        <v>0.02417824074074074</v>
      </c>
      <c r="G21" s="31" t="str">
        <f>TEXT(INT((HOUR(F21)*3600+MINUTE(F21)*60+SECOND(F21))/$I$3/60),"0")&amp;"."&amp;TEXT(MOD((HOUR(F21)*3600+MINUTE(F21)*60+SECOND(F21))/$I$3,60),"00")&amp;"/km"</f>
        <v>4.28/km</v>
      </c>
      <c r="H21" s="37">
        <f>F21-$F$5</f>
        <v>0.002812499999999999</v>
      </c>
      <c r="I21" s="32">
        <f>F21-INDEX($F$5:$F$176,MATCH(D21,$D$5:$D$176,0))</f>
        <v>0.0014004629629629645</v>
      </c>
      <c r="M21" s="42"/>
      <c r="N21" s="42"/>
      <c r="O21" s="42"/>
      <c r="P21" s="63"/>
      <c r="Q21" s="42"/>
      <c r="R21" s="42"/>
      <c r="S21" s="42"/>
    </row>
    <row r="22" spans="1:19" ht="18" customHeight="1">
      <c r="A22" s="30" t="s">
        <v>53</v>
      </c>
      <c r="B22" s="39" t="s">
        <v>304</v>
      </c>
      <c r="C22" s="39" t="s">
        <v>28</v>
      </c>
      <c r="D22" s="39" t="s">
        <v>285</v>
      </c>
      <c r="E22" s="39" t="s">
        <v>305</v>
      </c>
      <c r="F22" s="37">
        <v>0.024224537037037034</v>
      </c>
      <c r="G22" s="31" t="str">
        <f>TEXT(INT((HOUR(F22)*3600+MINUTE(F22)*60+SECOND(F22))/$I$3/60),"0")&amp;"."&amp;TEXT(MOD((HOUR(F22)*3600+MINUTE(F22)*60+SECOND(F22))/$I$3,60),"00")&amp;"/km"</f>
        <v>4.28/km</v>
      </c>
      <c r="H22" s="37">
        <f>F22-$F$5</f>
        <v>0.0028587962962962933</v>
      </c>
      <c r="I22" s="32">
        <f>F22-INDEX($F$5:$F$176,MATCH(D22,$D$5:$D$176,0))</f>
        <v>0.0014351851851851817</v>
      </c>
      <c r="M22" s="42"/>
      <c r="N22" s="42"/>
      <c r="O22" s="42"/>
      <c r="P22" s="63"/>
      <c r="Q22" s="42"/>
      <c r="R22" s="42"/>
      <c r="S22" s="42"/>
    </row>
    <row r="23" spans="1:19" ht="18" customHeight="1">
      <c r="A23" s="30" t="s">
        <v>54</v>
      </c>
      <c r="B23" s="39" t="s">
        <v>263</v>
      </c>
      <c r="C23" s="39" t="s">
        <v>259</v>
      </c>
      <c r="D23" s="39" t="s">
        <v>277</v>
      </c>
      <c r="E23" s="39" t="s">
        <v>305</v>
      </c>
      <c r="F23" s="37">
        <v>0.02423611111111111</v>
      </c>
      <c r="G23" s="31" t="str">
        <f>TEXT(INT((HOUR(F23)*3600+MINUTE(F23)*60+SECOND(F23))/$I$3/60),"0")&amp;"."&amp;TEXT(MOD((HOUR(F23)*3600+MINUTE(F23)*60+SECOND(F23))/$I$3,60),"00")&amp;"/km"</f>
        <v>4.28/km</v>
      </c>
      <c r="H23" s="37">
        <f>F23-$F$5</f>
        <v>0.0028703703703703703</v>
      </c>
      <c r="I23" s="32">
        <f>F23-INDEX($F$5:$F$176,MATCH(D23,$D$5:$D$176,0))</f>
        <v>0.002685185185185183</v>
      </c>
      <c r="M23" s="42"/>
      <c r="N23" s="42"/>
      <c r="O23" s="42"/>
      <c r="P23" s="63"/>
      <c r="Q23" s="42"/>
      <c r="R23" s="42"/>
      <c r="S23" s="42"/>
    </row>
    <row r="24" spans="1:19" ht="18" customHeight="1">
      <c r="A24" s="30" t="s">
        <v>55</v>
      </c>
      <c r="B24" s="39" t="s">
        <v>306</v>
      </c>
      <c r="C24" s="39" t="s">
        <v>24</v>
      </c>
      <c r="D24" s="39" t="s">
        <v>275</v>
      </c>
      <c r="E24" s="39" t="s">
        <v>302</v>
      </c>
      <c r="F24" s="37">
        <v>0.024363425925925927</v>
      </c>
      <c r="G24" s="31" t="str">
        <f>TEXT(INT((HOUR(F24)*3600+MINUTE(F24)*60+SECOND(F24))/$I$3/60),"0")&amp;"."&amp;TEXT(MOD((HOUR(F24)*3600+MINUTE(F24)*60+SECOND(F24))/$I$3,60),"00")&amp;"/km"</f>
        <v>4.30/km</v>
      </c>
      <c r="H24" s="37">
        <f>F24-$F$5</f>
        <v>0.0029976851851851866</v>
      </c>
      <c r="I24" s="32">
        <f>F24-INDEX($F$5:$F$176,MATCH(D24,$D$5:$D$176,0))</f>
        <v>0.0029976851851851866</v>
      </c>
      <c r="M24" s="42"/>
      <c r="N24" s="42"/>
      <c r="O24" s="42"/>
      <c r="P24" s="63"/>
      <c r="Q24" s="42"/>
      <c r="R24" s="42"/>
      <c r="S24" s="42"/>
    </row>
    <row r="25" spans="1:19" ht="18" customHeight="1">
      <c r="A25" s="30" t="s">
        <v>56</v>
      </c>
      <c r="B25" s="39" t="s">
        <v>307</v>
      </c>
      <c r="C25" s="39" t="s">
        <v>308</v>
      </c>
      <c r="D25" s="39" t="s">
        <v>280</v>
      </c>
      <c r="E25" s="39" t="s">
        <v>309</v>
      </c>
      <c r="F25" s="37">
        <v>0.024444444444444446</v>
      </c>
      <c r="G25" s="31" t="str">
        <f>TEXT(INT((HOUR(F25)*3600+MINUTE(F25)*60+SECOND(F25))/$I$3/60),"0")&amp;"."&amp;TEXT(MOD((HOUR(F25)*3600+MINUTE(F25)*60+SECOND(F25))/$I$3,60),"00")&amp;"/km"</f>
        <v>4.31/km</v>
      </c>
      <c r="H25" s="37">
        <f>F25-$F$5</f>
        <v>0.003078703703703705</v>
      </c>
      <c r="I25" s="32">
        <f>F25-INDEX($F$5:$F$176,MATCH(D25,$D$5:$D$176,0))</f>
        <v>0.0019907407407407374</v>
      </c>
      <c r="M25" s="42"/>
      <c r="N25" s="42"/>
      <c r="O25" s="42"/>
      <c r="P25" s="63"/>
      <c r="Q25" s="42"/>
      <c r="R25" s="42"/>
      <c r="S25" s="42"/>
    </row>
    <row r="26" spans="1:19" ht="18" customHeight="1">
      <c r="A26" s="30" t="s">
        <v>57</v>
      </c>
      <c r="B26" s="39" t="s">
        <v>310</v>
      </c>
      <c r="C26" s="39" t="s">
        <v>311</v>
      </c>
      <c r="D26" s="39" t="s">
        <v>285</v>
      </c>
      <c r="E26" s="39" t="s">
        <v>231</v>
      </c>
      <c r="F26" s="37">
        <v>0.024502314814814814</v>
      </c>
      <c r="G26" s="31" t="str">
        <f>TEXT(INT((HOUR(F26)*3600+MINUTE(F26)*60+SECOND(F26))/$I$3/60),"0")&amp;"."&amp;TEXT(MOD((HOUR(F26)*3600+MINUTE(F26)*60+SECOND(F26))/$I$3,60),"00")&amp;"/km"</f>
        <v>4.31/km</v>
      </c>
      <c r="H26" s="37">
        <f>F26-$F$5</f>
        <v>0.003136574074074073</v>
      </c>
      <c r="I26" s="32">
        <f>F26-INDEX($F$5:$F$176,MATCH(D26,$D$5:$D$176,0))</f>
        <v>0.0017129629629629613</v>
      </c>
      <c r="M26" s="42"/>
      <c r="N26" s="42"/>
      <c r="O26" s="42"/>
      <c r="P26" s="63"/>
      <c r="Q26" s="42"/>
      <c r="R26" s="42"/>
      <c r="S26" s="42"/>
    </row>
    <row r="27" spans="1:19" ht="18" customHeight="1">
      <c r="A27" s="30" t="s">
        <v>58</v>
      </c>
      <c r="B27" s="39" t="s">
        <v>312</v>
      </c>
      <c r="C27" s="39" t="s">
        <v>245</v>
      </c>
      <c r="D27" s="39" t="s">
        <v>288</v>
      </c>
      <c r="E27" s="39" t="s">
        <v>289</v>
      </c>
      <c r="F27" s="37">
        <v>0.024548611111111115</v>
      </c>
      <c r="G27" s="31" t="str">
        <f>TEXT(INT((HOUR(F27)*3600+MINUTE(F27)*60+SECOND(F27))/$I$3/60),"0")&amp;"."&amp;TEXT(MOD((HOUR(F27)*3600+MINUTE(F27)*60+SECOND(F27))/$I$3,60),"00")&amp;"/km"</f>
        <v>4.32/km</v>
      </c>
      <c r="H27" s="37">
        <f>F27-$F$5</f>
        <v>0.003182870370370374</v>
      </c>
      <c r="I27" s="32">
        <f>F27-INDEX($F$5:$F$176,MATCH(D27,$D$5:$D$176,0))</f>
        <v>0.0017476851851851855</v>
      </c>
      <c r="M27" s="42"/>
      <c r="N27" s="42"/>
      <c r="O27" s="42"/>
      <c r="P27" s="63"/>
      <c r="Q27" s="42"/>
      <c r="R27" s="42"/>
      <c r="S27" s="42"/>
    </row>
    <row r="28" spans="1:19" ht="18" customHeight="1">
      <c r="A28" s="30" t="s">
        <v>59</v>
      </c>
      <c r="B28" s="39" t="s">
        <v>313</v>
      </c>
      <c r="C28" s="39" t="s">
        <v>30</v>
      </c>
      <c r="D28" s="39" t="s">
        <v>288</v>
      </c>
      <c r="E28" s="39" t="s">
        <v>236</v>
      </c>
      <c r="F28" s="37">
        <v>0.02466435185185185</v>
      </c>
      <c r="G28" s="31" t="str">
        <f>TEXT(INT((HOUR(F28)*3600+MINUTE(F28)*60+SECOND(F28))/$I$3/60),"0")&amp;"."&amp;TEXT(MOD((HOUR(F28)*3600+MINUTE(F28)*60+SECOND(F28))/$I$3,60),"00")&amp;"/km"</f>
        <v>4.33/km</v>
      </c>
      <c r="H28" s="37">
        <f>F28-$F$5</f>
        <v>0.00329861111111111</v>
      </c>
      <c r="I28" s="32">
        <f>F28-INDEX($F$5:$F$176,MATCH(D28,$D$5:$D$176,0))</f>
        <v>0.0018634259259259212</v>
      </c>
      <c r="M28" s="42"/>
      <c r="N28" s="42"/>
      <c r="O28" s="42"/>
      <c r="P28" s="63"/>
      <c r="Q28" s="42"/>
      <c r="R28" s="42"/>
      <c r="S28" s="42"/>
    </row>
    <row r="29" spans="1:19" ht="18" customHeight="1">
      <c r="A29" s="30" t="s">
        <v>60</v>
      </c>
      <c r="B29" s="39" t="s">
        <v>314</v>
      </c>
      <c r="C29" s="39" t="s">
        <v>315</v>
      </c>
      <c r="D29" s="39" t="s">
        <v>288</v>
      </c>
      <c r="E29" s="39" t="s">
        <v>236</v>
      </c>
      <c r="F29" s="37">
        <v>0.024699074074074078</v>
      </c>
      <c r="G29" s="31" t="str">
        <f>TEXT(INT((HOUR(F29)*3600+MINUTE(F29)*60+SECOND(F29))/$I$3/60),"0")&amp;"."&amp;TEXT(MOD((HOUR(F29)*3600+MINUTE(F29)*60+SECOND(F29))/$I$3,60),"00")&amp;"/km"</f>
        <v>4.34/km</v>
      </c>
      <c r="H29" s="37">
        <f>F29-$F$5</f>
        <v>0.0033333333333333375</v>
      </c>
      <c r="I29" s="32">
        <f>F29-INDEX($F$5:$F$176,MATCH(D29,$D$5:$D$176,0))</f>
        <v>0.0018981481481481488</v>
      </c>
      <c r="M29" s="42"/>
      <c r="N29" s="42"/>
      <c r="O29" s="42"/>
      <c r="P29" s="63"/>
      <c r="Q29" s="42"/>
      <c r="R29" s="42"/>
      <c r="S29" s="42"/>
    </row>
    <row r="30" spans="1:19" ht="18" customHeight="1">
      <c r="A30" s="30" t="s">
        <v>61</v>
      </c>
      <c r="B30" s="39" t="s">
        <v>316</v>
      </c>
      <c r="C30" s="39" t="s">
        <v>261</v>
      </c>
      <c r="D30" s="39" t="s">
        <v>283</v>
      </c>
      <c r="E30" s="39" t="s">
        <v>236</v>
      </c>
      <c r="F30" s="37">
        <v>0.02487268518518519</v>
      </c>
      <c r="G30" s="31" t="str">
        <f>TEXT(INT((HOUR(F30)*3600+MINUTE(F30)*60+SECOND(F30))/$I$3/60),"0")&amp;"."&amp;TEXT(MOD((HOUR(F30)*3600+MINUTE(F30)*60+SECOND(F30))/$I$3,60),"00")&amp;"/km"</f>
        <v>4.36/km</v>
      </c>
      <c r="H30" s="37">
        <f>F30-$F$5</f>
        <v>0.003506944444444448</v>
      </c>
      <c r="I30" s="32">
        <f>F30-INDEX($F$5:$F$176,MATCH(D30,$D$5:$D$176,0))</f>
        <v>0.0020949074074074134</v>
      </c>
      <c r="M30" s="42"/>
      <c r="N30" s="42"/>
      <c r="O30" s="42"/>
      <c r="P30" s="63"/>
      <c r="Q30" s="42"/>
      <c r="R30" s="42"/>
      <c r="S30" s="42"/>
    </row>
    <row r="31" spans="1:19" ht="18" customHeight="1">
      <c r="A31" s="30" t="s">
        <v>62</v>
      </c>
      <c r="B31" s="39" t="s">
        <v>317</v>
      </c>
      <c r="C31" s="39" t="s">
        <v>238</v>
      </c>
      <c r="D31" s="39" t="s">
        <v>277</v>
      </c>
      <c r="E31" s="39" t="s">
        <v>318</v>
      </c>
      <c r="F31" s="37">
        <v>0.02488425925925926</v>
      </c>
      <c r="G31" s="31" t="str">
        <f>TEXT(INT((HOUR(F31)*3600+MINUTE(F31)*60+SECOND(F31))/$I$3/60),"0")&amp;"."&amp;TEXT(MOD((HOUR(F31)*3600+MINUTE(F31)*60+SECOND(F31))/$I$3,60),"00")&amp;"/km"</f>
        <v>4.36/km</v>
      </c>
      <c r="H31" s="37">
        <f>F31-$F$5</f>
        <v>0.003518518518518518</v>
      </c>
      <c r="I31" s="32">
        <f>F31-INDEX($F$5:$F$176,MATCH(D31,$D$5:$D$176,0))</f>
        <v>0.0033333333333333305</v>
      </c>
      <c r="M31" s="42"/>
      <c r="N31" s="42"/>
      <c r="O31" s="42"/>
      <c r="P31" s="63"/>
      <c r="Q31" s="42"/>
      <c r="R31" s="42"/>
      <c r="S31" s="42"/>
    </row>
    <row r="32" spans="1:19" ht="18" customHeight="1">
      <c r="A32" s="30" t="s">
        <v>63</v>
      </c>
      <c r="B32" s="39" t="s">
        <v>319</v>
      </c>
      <c r="C32" s="39" t="s">
        <v>320</v>
      </c>
      <c r="D32" s="39" t="s">
        <v>283</v>
      </c>
      <c r="E32" s="39" t="s">
        <v>321</v>
      </c>
      <c r="F32" s="37">
        <v>0.0249537037037037</v>
      </c>
      <c r="G32" s="31" t="str">
        <f>TEXT(INT((HOUR(F32)*3600+MINUTE(F32)*60+SECOND(F32))/$I$3/60),"0")&amp;"."&amp;TEXT(MOD((HOUR(F32)*3600+MINUTE(F32)*60+SECOND(F32))/$I$3,60),"00")&amp;"/km"</f>
        <v>4.36/km</v>
      </c>
      <c r="H32" s="37">
        <f>F32-$F$5</f>
        <v>0.0035879629629629595</v>
      </c>
      <c r="I32" s="32">
        <f>F32-INDEX($F$5:$F$176,MATCH(D32,$D$5:$D$176,0))</f>
        <v>0.002175925925925925</v>
      </c>
      <c r="M32" s="42"/>
      <c r="N32" s="42"/>
      <c r="O32" s="42"/>
      <c r="P32" s="63"/>
      <c r="Q32" s="42"/>
      <c r="R32" s="42"/>
      <c r="S32" s="42"/>
    </row>
    <row r="33" spans="1:19" ht="18" customHeight="1">
      <c r="A33" s="43" t="s">
        <v>64</v>
      </c>
      <c r="B33" s="44" t="s">
        <v>322</v>
      </c>
      <c r="C33" s="44" t="s">
        <v>29</v>
      </c>
      <c r="D33" s="44" t="s">
        <v>299</v>
      </c>
      <c r="E33" s="44" t="s">
        <v>223</v>
      </c>
      <c r="F33" s="46">
        <v>0.025069444444444446</v>
      </c>
      <c r="G33" s="45" t="str">
        <f>TEXT(INT((HOUR(F33)*3600+MINUTE(F33)*60+SECOND(F33))/$I$3/60),"0")&amp;"."&amp;TEXT(MOD((HOUR(F33)*3600+MINUTE(F33)*60+SECOND(F33))/$I$3,60),"00")&amp;"/km"</f>
        <v>4.38/km</v>
      </c>
      <c r="H33" s="46">
        <f>F33-$F$5</f>
        <v>0.0037037037037037056</v>
      </c>
      <c r="I33" s="47">
        <f>F33-INDEX($F$5:$F$176,MATCH(D33,$D$5:$D$176,0))</f>
        <v>0.001134259259259262</v>
      </c>
      <c r="M33" s="42"/>
      <c r="N33" s="42"/>
      <c r="O33" s="42"/>
      <c r="P33" s="63"/>
      <c r="Q33" s="42"/>
      <c r="R33" s="42"/>
      <c r="S33" s="42"/>
    </row>
    <row r="34" spans="1:19" ht="18" customHeight="1">
      <c r="A34" s="30" t="s">
        <v>65</v>
      </c>
      <c r="B34" s="39" t="s">
        <v>323</v>
      </c>
      <c r="C34" s="39" t="s">
        <v>21</v>
      </c>
      <c r="D34" s="39" t="s">
        <v>288</v>
      </c>
      <c r="E34" s="39" t="s">
        <v>300</v>
      </c>
      <c r="F34" s="37">
        <v>0.025277777777777777</v>
      </c>
      <c r="G34" s="31" t="str">
        <f>TEXT(INT((HOUR(F34)*3600+MINUTE(F34)*60+SECOND(F34))/$I$3/60),"0")&amp;"."&amp;TEXT(MOD((HOUR(F34)*3600+MINUTE(F34)*60+SECOND(F34))/$I$3,60),"00")&amp;"/km"</f>
        <v>4.40/km</v>
      </c>
      <c r="H34" s="37">
        <f>F34-$F$5</f>
        <v>0.003912037037037037</v>
      </c>
      <c r="I34" s="32">
        <f>F34-INDEX($F$5:$F$176,MATCH(D34,$D$5:$D$176,0))</f>
        <v>0.002476851851851848</v>
      </c>
      <c r="M34" s="42"/>
      <c r="N34" s="42"/>
      <c r="O34" s="42"/>
      <c r="P34" s="63"/>
      <c r="Q34" s="42"/>
      <c r="R34" s="42"/>
      <c r="S34" s="42"/>
    </row>
    <row r="35" spans="1:9" ht="18" customHeight="1">
      <c r="A35" s="30" t="s">
        <v>66</v>
      </c>
      <c r="B35" s="39" t="s">
        <v>324</v>
      </c>
      <c r="C35" s="39" t="s">
        <v>19</v>
      </c>
      <c r="D35" s="39" t="s">
        <v>325</v>
      </c>
      <c r="E35" s="39" t="s">
        <v>231</v>
      </c>
      <c r="F35" s="37">
        <v>0.02532407407407408</v>
      </c>
      <c r="G35" s="31" t="str">
        <f>TEXT(INT((HOUR(F35)*3600+MINUTE(F35)*60+SECOND(F35))/$I$3/60),"0")&amp;"."&amp;TEXT(MOD((HOUR(F35)*3600+MINUTE(F35)*60+SECOND(F35))/$I$3,60),"00")&amp;"/km"</f>
        <v>4.41/km</v>
      </c>
      <c r="H35" s="37">
        <f>F35-$F$5</f>
        <v>0.003958333333333338</v>
      </c>
      <c r="I35" s="32">
        <f>F35-INDEX($F$5:$F$176,MATCH(D35,$D$5:$D$176,0))</f>
        <v>0</v>
      </c>
    </row>
    <row r="36" spans="1:9" ht="18" customHeight="1">
      <c r="A36" s="30" t="s">
        <v>67</v>
      </c>
      <c r="B36" s="39" t="s">
        <v>326</v>
      </c>
      <c r="C36" s="39" t="s">
        <v>217</v>
      </c>
      <c r="D36" s="39" t="s">
        <v>327</v>
      </c>
      <c r="E36" s="39" t="s">
        <v>328</v>
      </c>
      <c r="F36" s="37">
        <v>0.025520833333333336</v>
      </c>
      <c r="G36" s="31" t="str">
        <f>TEXT(INT((HOUR(F36)*3600+MINUTE(F36)*60+SECOND(F36))/$I$3/60),"0")&amp;"."&amp;TEXT(MOD((HOUR(F36)*3600+MINUTE(F36)*60+SECOND(F36))/$I$3,60),"00")&amp;"/km"</f>
        <v>4.43/km</v>
      </c>
      <c r="H36" s="37">
        <f>F36-$F$5</f>
        <v>0.004155092592592596</v>
      </c>
      <c r="I36" s="32">
        <f>F36-INDEX($F$5:$F$176,MATCH(D36,$D$5:$D$176,0))</f>
        <v>0</v>
      </c>
    </row>
    <row r="37" spans="1:9" ht="18" customHeight="1">
      <c r="A37" s="30" t="s">
        <v>68</v>
      </c>
      <c r="B37" s="39" t="s">
        <v>329</v>
      </c>
      <c r="C37" s="39" t="s">
        <v>207</v>
      </c>
      <c r="D37" s="39" t="s">
        <v>277</v>
      </c>
      <c r="E37" s="39" t="s">
        <v>294</v>
      </c>
      <c r="F37" s="37">
        <v>0.025821759259259256</v>
      </c>
      <c r="G37" s="31" t="str">
        <f>TEXT(INT((HOUR(F37)*3600+MINUTE(F37)*60+SECOND(F37))/$I$3/60),"0")&amp;"."&amp;TEXT(MOD((HOUR(F37)*3600+MINUTE(F37)*60+SECOND(F37))/$I$3,60),"00")&amp;"/km"</f>
        <v>4.46/km</v>
      </c>
      <c r="H37" s="37">
        <f>F37-$F$5</f>
        <v>0.004456018518518515</v>
      </c>
      <c r="I37" s="32">
        <f>F37-INDEX($F$5:$F$176,MATCH(D37,$D$5:$D$176,0))</f>
        <v>0.004270833333333328</v>
      </c>
    </row>
    <row r="38" spans="1:9" ht="18" customHeight="1">
      <c r="A38" s="30" t="s">
        <v>69</v>
      </c>
      <c r="B38" s="39" t="s">
        <v>330</v>
      </c>
      <c r="C38" s="39" t="s">
        <v>224</v>
      </c>
      <c r="D38" s="39" t="s">
        <v>283</v>
      </c>
      <c r="E38" s="39" t="s">
        <v>302</v>
      </c>
      <c r="F38" s="37">
        <v>0.026087962962962966</v>
      </c>
      <c r="G38" s="31" t="str">
        <f>TEXT(INT((HOUR(F38)*3600+MINUTE(F38)*60+SECOND(F38))/$I$3/60),"0")&amp;"."&amp;TEXT(MOD((HOUR(F38)*3600+MINUTE(F38)*60+SECOND(F38))/$I$3,60),"00")&amp;"/km"</f>
        <v>4.49/km</v>
      </c>
      <c r="H38" s="37">
        <f>F38-$F$5</f>
        <v>0.004722222222222225</v>
      </c>
      <c r="I38" s="32">
        <f>F38-INDEX($F$5:$F$176,MATCH(D38,$D$5:$D$176,0))</f>
        <v>0.0033101851851851903</v>
      </c>
    </row>
    <row r="39" spans="1:9" ht="18" customHeight="1">
      <c r="A39" s="30" t="s">
        <v>70</v>
      </c>
      <c r="B39" s="39" t="s">
        <v>331</v>
      </c>
      <c r="C39" s="39" t="s">
        <v>23</v>
      </c>
      <c r="D39" s="39" t="s">
        <v>277</v>
      </c>
      <c r="E39" s="39" t="s">
        <v>231</v>
      </c>
      <c r="F39" s="37">
        <v>0.02621527777777778</v>
      </c>
      <c r="G39" s="31" t="str">
        <f>TEXT(INT((HOUR(F39)*3600+MINUTE(F39)*60+SECOND(F39))/$I$3/60),"0")&amp;"."&amp;TEXT(MOD((HOUR(F39)*3600+MINUTE(F39)*60+SECOND(F39))/$I$3,60),"00")&amp;"/km"</f>
        <v>4.50/km</v>
      </c>
      <c r="H39" s="37">
        <f>F39-$F$5</f>
        <v>0.004849537037037038</v>
      </c>
      <c r="I39" s="32">
        <f>F39-INDEX($F$5:$F$176,MATCH(D39,$D$5:$D$176,0))</f>
        <v>0.00466435185185185</v>
      </c>
    </row>
    <row r="40" spans="1:9" ht="18" customHeight="1">
      <c r="A40" s="30" t="s">
        <v>71</v>
      </c>
      <c r="B40" s="39" t="s">
        <v>332</v>
      </c>
      <c r="C40" s="39" t="s">
        <v>32</v>
      </c>
      <c r="D40" s="39" t="s">
        <v>299</v>
      </c>
      <c r="E40" s="39" t="s">
        <v>333</v>
      </c>
      <c r="F40" s="37">
        <v>0.026238425925925925</v>
      </c>
      <c r="G40" s="31" t="str">
        <f>TEXT(INT((HOUR(F40)*3600+MINUTE(F40)*60+SECOND(F40))/$I$3/60),"0")&amp;"."&amp;TEXT(MOD((HOUR(F40)*3600+MINUTE(F40)*60+SECOND(F40))/$I$3,60),"00")&amp;"/km"</f>
        <v>4.51/km</v>
      </c>
      <c r="H40" s="37">
        <f>F40-$F$5</f>
        <v>0.004872685185185185</v>
      </c>
      <c r="I40" s="32">
        <f>F40-INDEX($F$5:$F$176,MATCH(D40,$D$5:$D$176,0))</f>
        <v>0.002303240740740741</v>
      </c>
    </row>
    <row r="41" spans="1:9" ht="18" customHeight="1">
      <c r="A41" s="30" t="s">
        <v>72</v>
      </c>
      <c r="B41" s="39" t="s">
        <v>334</v>
      </c>
      <c r="C41" s="39" t="s">
        <v>207</v>
      </c>
      <c r="D41" s="39" t="s">
        <v>288</v>
      </c>
      <c r="E41" s="39" t="s">
        <v>236</v>
      </c>
      <c r="F41" s="37">
        <v>0.02625</v>
      </c>
      <c r="G41" s="31" t="str">
        <f>TEXT(INT((HOUR(F41)*3600+MINUTE(F41)*60+SECOND(F41))/$I$3/60),"0")&amp;"."&amp;TEXT(MOD((HOUR(F41)*3600+MINUTE(F41)*60+SECOND(F41))/$I$3,60),"00")&amp;"/km"</f>
        <v>4.51/km</v>
      </c>
      <c r="H41" s="37">
        <f>F41-$F$5</f>
        <v>0.004884259259259258</v>
      </c>
      <c r="I41" s="32">
        <f>F41-INDEX($F$5:$F$176,MATCH(D41,$D$5:$D$176,0))</f>
        <v>0.0034490740740740697</v>
      </c>
    </row>
    <row r="42" spans="1:9" ht="18" customHeight="1">
      <c r="A42" s="30" t="s">
        <v>73</v>
      </c>
      <c r="B42" s="39" t="s">
        <v>264</v>
      </c>
      <c r="C42" s="39" t="s">
        <v>13</v>
      </c>
      <c r="D42" s="39" t="s">
        <v>283</v>
      </c>
      <c r="E42" s="39" t="s">
        <v>289</v>
      </c>
      <c r="F42" s="37">
        <v>0.02625</v>
      </c>
      <c r="G42" s="31" t="str">
        <f>TEXT(INT((HOUR(F42)*3600+MINUTE(F42)*60+SECOND(F42))/$I$3/60),"0")&amp;"."&amp;TEXT(MOD((HOUR(F42)*3600+MINUTE(F42)*60+SECOND(F42))/$I$3,60),"00")&amp;"/km"</f>
        <v>4.51/km</v>
      </c>
      <c r="H42" s="37">
        <f>F42-$F$5</f>
        <v>0.004884259259259258</v>
      </c>
      <c r="I42" s="32">
        <f>F42-INDEX($F$5:$F$176,MATCH(D42,$D$5:$D$176,0))</f>
        <v>0.0034722222222222238</v>
      </c>
    </row>
    <row r="43" spans="1:9" ht="18" customHeight="1">
      <c r="A43" s="30" t="s">
        <v>74</v>
      </c>
      <c r="B43" s="39" t="s">
        <v>335</v>
      </c>
      <c r="C43" s="39" t="s">
        <v>336</v>
      </c>
      <c r="D43" s="39" t="s">
        <v>280</v>
      </c>
      <c r="E43" s="39" t="s">
        <v>333</v>
      </c>
      <c r="F43" s="37">
        <v>0.02652777777777778</v>
      </c>
      <c r="G43" s="31" t="str">
        <f>TEXT(INT((HOUR(F43)*3600+MINUTE(F43)*60+SECOND(F43))/$I$3/60),"0")&amp;"."&amp;TEXT(MOD((HOUR(F43)*3600+MINUTE(F43)*60+SECOND(F43))/$I$3,60),"00")&amp;"/km"</f>
        <v>4.54/km</v>
      </c>
      <c r="H43" s="37">
        <f>F43-$F$5</f>
        <v>0.005162037037037038</v>
      </c>
      <c r="I43" s="32">
        <f>F43-INDEX($F$5:$F$176,MATCH(D43,$D$5:$D$176,0))</f>
        <v>0.00407407407407407</v>
      </c>
    </row>
    <row r="44" spans="1:9" ht="18" customHeight="1">
      <c r="A44" s="30" t="s">
        <v>75</v>
      </c>
      <c r="B44" s="39" t="s">
        <v>268</v>
      </c>
      <c r="C44" s="39" t="s">
        <v>267</v>
      </c>
      <c r="D44" s="39" t="s">
        <v>337</v>
      </c>
      <c r="E44" s="39" t="s">
        <v>286</v>
      </c>
      <c r="F44" s="37">
        <v>0.02665509259259259</v>
      </c>
      <c r="G44" s="31" t="str">
        <f>TEXT(INT((HOUR(F44)*3600+MINUTE(F44)*60+SECOND(F44))/$I$3/60),"0")&amp;"."&amp;TEXT(MOD((HOUR(F44)*3600+MINUTE(F44)*60+SECOND(F44))/$I$3,60),"00")&amp;"/km"</f>
        <v>4.55/km</v>
      </c>
      <c r="H44" s="37">
        <f>F44-$F$5</f>
        <v>0.005289351851851851</v>
      </c>
      <c r="I44" s="32">
        <f>F44-INDEX($F$5:$F$176,MATCH(D44,$D$5:$D$176,0))</f>
        <v>0</v>
      </c>
    </row>
    <row r="45" spans="1:9" ht="18" customHeight="1">
      <c r="A45" s="30" t="s">
        <v>76</v>
      </c>
      <c r="B45" s="39" t="s">
        <v>338</v>
      </c>
      <c r="C45" s="39" t="s">
        <v>20</v>
      </c>
      <c r="D45" s="39" t="s">
        <v>325</v>
      </c>
      <c r="E45" s="39" t="s">
        <v>339</v>
      </c>
      <c r="F45" s="37">
        <v>0.02677083333333333</v>
      </c>
      <c r="G45" s="31" t="str">
        <f>TEXT(INT((HOUR(F45)*3600+MINUTE(F45)*60+SECOND(F45))/$I$3/60),"0")&amp;"."&amp;TEXT(MOD((HOUR(F45)*3600+MINUTE(F45)*60+SECOND(F45))/$I$3,60),"00")&amp;"/km"</f>
        <v>4.57/km</v>
      </c>
      <c r="H45" s="37">
        <f>F45-$F$5</f>
        <v>0.00540509259259259</v>
      </c>
      <c r="I45" s="32">
        <f>F45-INDEX($F$5:$F$176,MATCH(D45,$D$5:$D$176,0))</f>
        <v>0.0014467592592592518</v>
      </c>
    </row>
    <row r="46" spans="1:9" ht="18" customHeight="1">
      <c r="A46" s="30" t="s">
        <v>77</v>
      </c>
      <c r="B46" s="39" t="s">
        <v>340</v>
      </c>
      <c r="C46" s="39" t="s">
        <v>341</v>
      </c>
      <c r="D46" s="39" t="s">
        <v>280</v>
      </c>
      <c r="E46" s="39" t="s">
        <v>321</v>
      </c>
      <c r="F46" s="37">
        <v>0.02693287037037037</v>
      </c>
      <c r="G46" s="31" t="str">
        <f>TEXT(INT((HOUR(F46)*3600+MINUTE(F46)*60+SECOND(F46))/$I$3/60),"0")&amp;"."&amp;TEXT(MOD((HOUR(F46)*3600+MINUTE(F46)*60+SECOND(F46))/$I$3,60),"00")&amp;"/km"</f>
        <v>4.58/km</v>
      </c>
      <c r="H46" s="37">
        <f>F46-$F$5</f>
        <v>0.00556712962962963</v>
      </c>
      <c r="I46" s="32">
        <f>F46-INDEX($F$5:$F$176,MATCH(D46,$D$5:$D$176,0))</f>
        <v>0.0044791666666666625</v>
      </c>
    </row>
    <row r="47" spans="1:9" ht="18" customHeight="1">
      <c r="A47" s="30" t="s">
        <v>78</v>
      </c>
      <c r="B47" s="39" t="s">
        <v>221</v>
      </c>
      <c r="C47" s="39" t="s">
        <v>16</v>
      </c>
      <c r="D47" s="39" t="s">
        <v>277</v>
      </c>
      <c r="E47" s="39" t="s">
        <v>302</v>
      </c>
      <c r="F47" s="37">
        <v>0.02694444444444444</v>
      </c>
      <c r="G47" s="31" t="str">
        <f>TEXT(INT((HOUR(F47)*3600+MINUTE(F47)*60+SECOND(F47))/$I$3/60),"0")&amp;"."&amp;TEXT(MOD((HOUR(F47)*3600+MINUTE(F47)*60+SECOND(F47))/$I$3,60),"00")&amp;"/km"</f>
        <v>4.58/km</v>
      </c>
      <c r="H47" s="37">
        <f>F47-$F$5</f>
        <v>0.0055787037037037</v>
      </c>
      <c r="I47" s="32">
        <f>F47-INDEX($F$5:$F$176,MATCH(D47,$D$5:$D$176,0))</f>
        <v>0.005393518518518513</v>
      </c>
    </row>
    <row r="48" spans="1:9" ht="18" customHeight="1">
      <c r="A48" s="30" t="s">
        <v>79</v>
      </c>
      <c r="B48" s="39" t="s">
        <v>342</v>
      </c>
      <c r="C48" s="39" t="s">
        <v>343</v>
      </c>
      <c r="D48" s="39" t="s">
        <v>275</v>
      </c>
      <c r="E48" s="39" t="s">
        <v>305</v>
      </c>
      <c r="F48" s="37">
        <v>0.02697916666666667</v>
      </c>
      <c r="G48" s="31" t="str">
        <f>TEXT(INT((HOUR(F48)*3600+MINUTE(F48)*60+SECOND(F48))/$I$3/60),"0")&amp;"."&amp;TEXT(MOD((HOUR(F48)*3600+MINUTE(F48)*60+SECOND(F48))/$I$3,60),"00")&amp;"/km"</f>
        <v>4.59/km</v>
      </c>
      <c r="H48" s="37">
        <f>F48-$F$5</f>
        <v>0.005613425925925928</v>
      </c>
      <c r="I48" s="32">
        <f>F48-INDEX($F$5:$F$176,MATCH(D48,$D$5:$D$176,0))</f>
        <v>0.005613425925925928</v>
      </c>
    </row>
    <row r="49" spans="1:9" ht="18" customHeight="1">
      <c r="A49" s="30" t="s">
        <v>81</v>
      </c>
      <c r="B49" s="39" t="s">
        <v>344</v>
      </c>
      <c r="C49" s="39" t="s">
        <v>234</v>
      </c>
      <c r="D49" s="39" t="s">
        <v>345</v>
      </c>
      <c r="E49" s="39" t="s">
        <v>346</v>
      </c>
      <c r="F49" s="37">
        <v>0.02704861111111111</v>
      </c>
      <c r="G49" s="31" t="str">
        <f>TEXT(INT((HOUR(F49)*3600+MINUTE(F49)*60+SECOND(F49))/$I$3/60),"0")&amp;"."&amp;TEXT(MOD((HOUR(F49)*3600+MINUTE(F49)*60+SECOND(F49))/$I$3,60),"00")&amp;"/km"</f>
        <v>4.60/km</v>
      </c>
      <c r="H49" s="37">
        <f>F49-$F$5</f>
        <v>0.005682870370370369</v>
      </c>
      <c r="I49" s="32">
        <f>F49-INDEX($F$5:$F$176,MATCH(D49,$D$5:$D$176,0))</f>
        <v>0</v>
      </c>
    </row>
    <row r="50" spans="1:9" ht="18" customHeight="1">
      <c r="A50" s="30" t="s">
        <v>82</v>
      </c>
      <c r="B50" s="39" t="s">
        <v>347</v>
      </c>
      <c r="C50" s="39" t="s">
        <v>228</v>
      </c>
      <c r="D50" s="39" t="s">
        <v>288</v>
      </c>
      <c r="E50" s="39" t="s">
        <v>286</v>
      </c>
      <c r="F50" s="37">
        <v>0.027129629629629632</v>
      </c>
      <c r="G50" s="31" t="str">
        <f>TEXT(INT((HOUR(F50)*3600+MINUTE(F50)*60+SECOND(F50))/$I$3/60),"0")&amp;"."&amp;TEXT(MOD((HOUR(F50)*3600+MINUTE(F50)*60+SECOND(F50))/$I$3,60),"00")&amp;"/km"</f>
        <v>5.01/km</v>
      </c>
      <c r="H50" s="37">
        <f>F50-$F$5</f>
        <v>0.005763888888888891</v>
      </c>
      <c r="I50" s="32">
        <f>F50-INDEX($F$5:$F$176,MATCH(D50,$D$5:$D$176,0))</f>
        <v>0.004328703703703703</v>
      </c>
    </row>
    <row r="51" spans="1:9" ht="18" customHeight="1">
      <c r="A51" s="30" t="s">
        <v>83</v>
      </c>
      <c r="B51" s="39" t="s">
        <v>257</v>
      </c>
      <c r="C51" s="39" t="s">
        <v>348</v>
      </c>
      <c r="D51" s="39" t="s">
        <v>325</v>
      </c>
      <c r="E51" s="39" t="s">
        <v>349</v>
      </c>
      <c r="F51" s="37">
        <v>0.027222222222222228</v>
      </c>
      <c r="G51" s="31" t="str">
        <f>TEXT(INT((HOUR(F51)*3600+MINUTE(F51)*60+SECOND(F51))/$I$3/60),"0")&amp;"."&amp;TEXT(MOD((HOUR(F51)*3600+MINUTE(F51)*60+SECOND(F51))/$I$3,60),"00")&amp;"/km"</f>
        <v>5.02/km</v>
      </c>
      <c r="H51" s="37">
        <f>F51-$F$5</f>
        <v>0.005856481481481487</v>
      </c>
      <c r="I51" s="32">
        <f>F51-INDEX($F$5:$F$176,MATCH(D51,$D$5:$D$176,0))</f>
        <v>0.0018981481481481488</v>
      </c>
    </row>
    <row r="52" spans="1:9" ht="18" customHeight="1">
      <c r="A52" s="30" t="s">
        <v>84</v>
      </c>
      <c r="B52" s="39" t="s">
        <v>350</v>
      </c>
      <c r="C52" s="39" t="s">
        <v>215</v>
      </c>
      <c r="D52" s="39" t="s">
        <v>283</v>
      </c>
      <c r="E52" s="39" t="s">
        <v>294</v>
      </c>
      <c r="F52" s="37">
        <v>0.027280092592592592</v>
      </c>
      <c r="G52" s="31" t="str">
        <f>TEXT(INT((HOUR(F52)*3600+MINUTE(F52)*60+SECOND(F52))/$I$3/60),"0")&amp;"."&amp;TEXT(MOD((HOUR(F52)*3600+MINUTE(F52)*60+SECOND(F52))/$I$3,60),"00")&amp;"/km"</f>
        <v>5.02/km</v>
      </c>
      <c r="H52" s="37">
        <f>F52-$F$5</f>
        <v>0.005914351851851851</v>
      </c>
      <c r="I52" s="32">
        <f>F52-INDEX($F$5:$F$176,MATCH(D52,$D$5:$D$176,0))</f>
        <v>0.004502314814814817</v>
      </c>
    </row>
    <row r="53" spans="1:9" ht="18" customHeight="1">
      <c r="A53" s="30" t="s">
        <v>85</v>
      </c>
      <c r="B53" s="39" t="s">
        <v>271</v>
      </c>
      <c r="C53" s="39" t="s">
        <v>229</v>
      </c>
      <c r="D53" s="39" t="s">
        <v>288</v>
      </c>
      <c r="E53" s="39" t="s">
        <v>351</v>
      </c>
      <c r="F53" s="37">
        <v>0.02736111111111111</v>
      </c>
      <c r="G53" s="31" t="str">
        <f>TEXT(INT((HOUR(F53)*3600+MINUTE(F53)*60+SECOND(F53))/$I$3/60),"0")&amp;"."&amp;TEXT(MOD((HOUR(F53)*3600+MINUTE(F53)*60+SECOND(F53))/$I$3,60),"00")&amp;"/km"</f>
        <v>5.03/km</v>
      </c>
      <c r="H53" s="37">
        <f>F53-$F$5</f>
        <v>0.00599537037037037</v>
      </c>
      <c r="I53" s="32">
        <f>F53-INDEX($F$5:$F$176,MATCH(D53,$D$5:$D$176,0))</f>
        <v>0.004560185185185181</v>
      </c>
    </row>
    <row r="54" spans="1:9" ht="18" customHeight="1">
      <c r="A54" s="30" t="s">
        <v>86</v>
      </c>
      <c r="B54" s="39" t="s">
        <v>352</v>
      </c>
      <c r="C54" s="39" t="s">
        <v>252</v>
      </c>
      <c r="D54" s="39" t="s">
        <v>285</v>
      </c>
      <c r="E54" s="39" t="s">
        <v>305</v>
      </c>
      <c r="F54" s="37">
        <v>0.027476851851851853</v>
      </c>
      <c r="G54" s="31" t="str">
        <f>TEXT(INT((HOUR(F54)*3600+MINUTE(F54)*60+SECOND(F54))/$I$3/60),"0")&amp;"."&amp;TEXT(MOD((HOUR(F54)*3600+MINUTE(F54)*60+SECOND(F54))/$I$3,60),"00")&amp;"/km"</f>
        <v>5.04/km</v>
      </c>
      <c r="H54" s="37">
        <f>F54-$F$5</f>
        <v>0.006111111111111112</v>
      </c>
      <c r="I54" s="32">
        <f>F54-INDEX($F$5:$F$176,MATCH(D54,$D$5:$D$176,0))</f>
        <v>0.004687500000000001</v>
      </c>
    </row>
    <row r="55" spans="1:9" ht="18" customHeight="1">
      <c r="A55" s="30" t="s">
        <v>87</v>
      </c>
      <c r="B55" s="39" t="s">
        <v>353</v>
      </c>
      <c r="C55" s="39" t="s">
        <v>80</v>
      </c>
      <c r="D55" s="39" t="s">
        <v>285</v>
      </c>
      <c r="E55" s="39" t="s">
        <v>351</v>
      </c>
      <c r="F55" s="37">
        <v>0.027523148148148147</v>
      </c>
      <c r="G55" s="31" t="str">
        <f>TEXT(INT((HOUR(F55)*3600+MINUTE(F55)*60+SECOND(F55))/$I$3/60),"0")&amp;"."&amp;TEXT(MOD((HOUR(F55)*3600+MINUTE(F55)*60+SECOND(F55))/$I$3,60),"00")&amp;"/km"</f>
        <v>5.05/km</v>
      </c>
      <c r="H55" s="37">
        <f>F55-$F$5</f>
        <v>0.006157407407407407</v>
      </c>
      <c r="I55" s="32">
        <f>F55-INDEX($F$5:$F$176,MATCH(D55,$D$5:$D$176,0))</f>
        <v>0.004733796296296295</v>
      </c>
    </row>
    <row r="56" spans="1:9" ht="18" customHeight="1">
      <c r="A56" s="30" t="s">
        <v>88</v>
      </c>
      <c r="B56" s="39" t="s">
        <v>354</v>
      </c>
      <c r="C56" s="39" t="s">
        <v>240</v>
      </c>
      <c r="D56" s="39" t="s">
        <v>288</v>
      </c>
      <c r="E56" s="39" t="s">
        <v>248</v>
      </c>
      <c r="F56" s="37">
        <v>0.027592592592592596</v>
      </c>
      <c r="G56" s="31" t="str">
        <f>TEXT(INT((HOUR(F56)*3600+MINUTE(F56)*60+SECOND(F56))/$I$3/60),"0")&amp;"."&amp;TEXT(MOD((HOUR(F56)*3600+MINUTE(F56)*60+SECOND(F56))/$I$3,60),"00")&amp;"/km"</f>
        <v>5.06/km</v>
      </c>
      <c r="H56" s="37">
        <f>F56-$F$5</f>
        <v>0.006226851851851855</v>
      </c>
      <c r="I56" s="32">
        <f>F56-INDEX($F$5:$F$176,MATCH(D56,$D$5:$D$176,0))</f>
        <v>0.004791666666666666</v>
      </c>
    </row>
    <row r="57" spans="1:9" ht="18" customHeight="1">
      <c r="A57" s="30" t="s">
        <v>89</v>
      </c>
      <c r="B57" s="39" t="s">
        <v>355</v>
      </c>
      <c r="C57" s="39" t="s">
        <v>17</v>
      </c>
      <c r="D57" s="39" t="s">
        <v>299</v>
      </c>
      <c r="E57" s="39" t="s">
        <v>349</v>
      </c>
      <c r="F57" s="37">
        <v>0.027604166666666666</v>
      </c>
      <c r="G57" s="31" t="str">
        <f>TEXT(INT((HOUR(F57)*3600+MINUTE(F57)*60+SECOND(F57))/$I$3/60),"0")&amp;"."&amp;TEXT(MOD((HOUR(F57)*3600+MINUTE(F57)*60+SECOND(F57))/$I$3,60),"00")&amp;"/km"</f>
        <v>5.06/km</v>
      </c>
      <c r="H57" s="37">
        <f>F57-$F$5</f>
        <v>0.006238425925925925</v>
      </c>
      <c r="I57" s="32">
        <f>F57-INDEX($F$5:$F$176,MATCH(D57,$D$5:$D$176,0))</f>
        <v>0.0036689814814814814</v>
      </c>
    </row>
    <row r="58" spans="1:9" ht="18" customHeight="1">
      <c r="A58" s="30" t="s">
        <v>90</v>
      </c>
      <c r="B58" s="39" t="s">
        <v>356</v>
      </c>
      <c r="C58" s="39" t="s">
        <v>237</v>
      </c>
      <c r="D58" s="39" t="s">
        <v>277</v>
      </c>
      <c r="E58" s="39" t="s">
        <v>302</v>
      </c>
      <c r="F58" s="37">
        <v>0.027615740740740743</v>
      </c>
      <c r="G58" s="31" t="str">
        <f>TEXT(INT((HOUR(F58)*3600+MINUTE(F58)*60+SECOND(F58))/$I$3/60),"0")&amp;"."&amp;TEXT(MOD((HOUR(F58)*3600+MINUTE(F58)*60+SECOND(F58))/$I$3,60),"00")&amp;"/km"</f>
        <v>5.06/km</v>
      </c>
      <c r="H58" s="37">
        <f>F58-$F$5</f>
        <v>0.006250000000000002</v>
      </c>
      <c r="I58" s="32">
        <f>F58-INDEX($F$5:$F$176,MATCH(D58,$D$5:$D$176,0))</f>
        <v>0.0060648148148148145</v>
      </c>
    </row>
    <row r="59" spans="1:9" ht="18" customHeight="1">
      <c r="A59" s="30" t="s">
        <v>91</v>
      </c>
      <c r="B59" s="39" t="s">
        <v>357</v>
      </c>
      <c r="C59" s="39" t="s">
        <v>358</v>
      </c>
      <c r="D59" s="39" t="s">
        <v>283</v>
      </c>
      <c r="E59" s="39" t="s">
        <v>333</v>
      </c>
      <c r="F59" s="37">
        <v>0.027696759259259258</v>
      </c>
      <c r="G59" s="31" t="str">
        <f>TEXT(INT((HOUR(F59)*3600+MINUTE(F59)*60+SECOND(F59))/$I$3/60),"0")&amp;"."&amp;TEXT(MOD((HOUR(F59)*3600+MINUTE(F59)*60+SECOND(F59))/$I$3,60),"00")&amp;"/km"</f>
        <v>5.07/km</v>
      </c>
      <c r="H59" s="37">
        <f>F59-$F$5</f>
        <v>0.006331018518518517</v>
      </c>
      <c r="I59" s="32">
        <f>F59-INDEX($F$5:$F$176,MATCH(D59,$D$5:$D$176,0))</f>
        <v>0.0049189814814814825</v>
      </c>
    </row>
    <row r="60" spans="1:9" ht="18" customHeight="1">
      <c r="A60" s="30" t="s">
        <v>92</v>
      </c>
      <c r="B60" s="39" t="s">
        <v>359</v>
      </c>
      <c r="C60" s="39" t="s">
        <v>26</v>
      </c>
      <c r="D60" s="39" t="s">
        <v>283</v>
      </c>
      <c r="E60" s="39" t="s">
        <v>248</v>
      </c>
      <c r="F60" s="37">
        <v>0.027800925925925923</v>
      </c>
      <c r="G60" s="31" t="str">
        <f>TEXT(INT((HOUR(F60)*3600+MINUTE(F60)*60+SECOND(F60))/$I$3/60),"0")&amp;"."&amp;TEXT(MOD((HOUR(F60)*3600+MINUTE(F60)*60+SECOND(F60))/$I$3,60),"00")&amp;"/km"</f>
        <v>5.08/km</v>
      </c>
      <c r="H60" s="37">
        <f>F60-$F$5</f>
        <v>0.006435185185185183</v>
      </c>
      <c r="I60" s="32">
        <f>F60-INDEX($F$5:$F$176,MATCH(D60,$D$5:$D$176,0))</f>
        <v>0.005023148148148148</v>
      </c>
    </row>
    <row r="61" spans="1:9" ht="18" customHeight="1">
      <c r="A61" s="30" t="s">
        <v>93</v>
      </c>
      <c r="B61" s="39" t="s">
        <v>360</v>
      </c>
      <c r="C61" s="39" t="s">
        <v>31</v>
      </c>
      <c r="D61" s="39" t="s">
        <v>285</v>
      </c>
      <c r="E61" s="39" t="s">
        <v>361</v>
      </c>
      <c r="F61" s="37">
        <v>0.02791666666666667</v>
      </c>
      <c r="G61" s="31" t="str">
        <f>TEXT(INT((HOUR(F61)*3600+MINUTE(F61)*60+SECOND(F61))/$I$3/60),"0")&amp;"."&amp;TEXT(MOD((HOUR(F61)*3600+MINUTE(F61)*60+SECOND(F61))/$I$3,60),"00")&amp;"/km"</f>
        <v>5.09/km</v>
      </c>
      <c r="H61" s="37">
        <f>F61-$F$5</f>
        <v>0.006550925925925929</v>
      </c>
      <c r="I61" s="32">
        <f>F61-INDEX($F$5:$F$176,MATCH(D61,$D$5:$D$176,0))</f>
        <v>0.005127314814814817</v>
      </c>
    </row>
    <row r="62" spans="1:9" ht="18" customHeight="1">
      <c r="A62" s="30" t="s">
        <v>94</v>
      </c>
      <c r="B62" s="39" t="s">
        <v>301</v>
      </c>
      <c r="C62" s="39" t="s">
        <v>21</v>
      </c>
      <c r="D62" s="39" t="s">
        <v>283</v>
      </c>
      <c r="E62" s="39" t="s">
        <v>302</v>
      </c>
      <c r="F62" s="37">
        <v>0.02802083333333333</v>
      </c>
      <c r="G62" s="31" t="str">
        <f>TEXT(INT((HOUR(F62)*3600+MINUTE(F62)*60+SECOND(F62))/$I$3/60),"0")&amp;"."&amp;TEXT(MOD((HOUR(F62)*3600+MINUTE(F62)*60+SECOND(F62))/$I$3,60),"00")&amp;"/km"</f>
        <v>5.10/km</v>
      </c>
      <c r="H62" s="37">
        <f>F62-$F$5</f>
        <v>0.006655092592592591</v>
      </c>
      <c r="I62" s="32">
        <f>F62-INDEX($F$5:$F$176,MATCH(D62,$D$5:$D$176,0))</f>
        <v>0.005243055555555556</v>
      </c>
    </row>
    <row r="63" spans="1:9" ht="18" customHeight="1">
      <c r="A63" s="30" t="s">
        <v>95</v>
      </c>
      <c r="B63" s="39" t="s">
        <v>362</v>
      </c>
      <c r="C63" s="39" t="s">
        <v>15</v>
      </c>
      <c r="D63" s="39" t="s">
        <v>277</v>
      </c>
      <c r="E63" s="39" t="s">
        <v>296</v>
      </c>
      <c r="F63" s="37">
        <v>0.02803240740740741</v>
      </c>
      <c r="G63" s="31" t="str">
        <f>TEXT(INT((HOUR(F63)*3600+MINUTE(F63)*60+SECOND(F63))/$I$3/60),"0")&amp;"."&amp;TEXT(MOD((HOUR(F63)*3600+MINUTE(F63)*60+SECOND(F63))/$I$3,60),"00")&amp;"/km"</f>
        <v>5.11/km</v>
      </c>
      <c r="H63" s="37">
        <f>F63-$F$5</f>
        <v>0.006666666666666668</v>
      </c>
      <c r="I63" s="32">
        <f>F63-INDEX($F$5:$F$176,MATCH(D63,$D$5:$D$176,0))</f>
        <v>0.00648148148148148</v>
      </c>
    </row>
    <row r="64" spans="1:9" ht="18" customHeight="1">
      <c r="A64" s="30" t="s">
        <v>96</v>
      </c>
      <c r="B64" s="39" t="s">
        <v>363</v>
      </c>
      <c r="C64" s="39" t="s">
        <v>364</v>
      </c>
      <c r="D64" s="39" t="s">
        <v>325</v>
      </c>
      <c r="E64" s="39" t="s">
        <v>300</v>
      </c>
      <c r="F64" s="37">
        <v>0.028055555555555556</v>
      </c>
      <c r="G64" s="31" t="str">
        <f>TEXT(INT((HOUR(F64)*3600+MINUTE(F64)*60+SECOND(F64))/$I$3/60),"0")&amp;"."&amp;TEXT(MOD((HOUR(F64)*3600+MINUTE(F64)*60+SECOND(F64))/$I$3,60),"00")&amp;"/km"</f>
        <v>5.11/km</v>
      </c>
      <c r="H64" s="37">
        <f>F64-$F$5</f>
        <v>0.006689814814814815</v>
      </c>
      <c r="I64" s="32">
        <f>F64-INDEX($F$5:$F$176,MATCH(D64,$D$5:$D$176,0))</f>
        <v>0.002731481481481477</v>
      </c>
    </row>
    <row r="65" spans="1:9" ht="18" customHeight="1">
      <c r="A65" s="30" t="s">
        <v>97</v>
      </c>
      <c r="B65" s="39" t="s">
        <v>365</v>
      </c>
      <c r="C65" s="39" t="s">
        <v>16</v>
      </c>
      <c r="D65" s="39" t="s">
        <v>283</v>
      </c>
      <c r="E65" s="39" t="s">
        <v>302</v>
      </c>
      <c r="F65" s="37">
        <v>0.028148148148148148</v>
      </c>
      <c r="G65" s="31" t="str">
        <f>TEXT(INT((HOUR(F65)*3600+MINUTE(F65)*60+SECOND(F65))/$I$3/60),"0")&amp;"."&amp;TEXT(MOD((HOUR(F65)*3600+MINUTE(F65)*60+SECOND(F65))/$I$3,60),"00")&amp;"/km"</f>
        <v>5.12/km</v>
      </c>
      <c r="H65" s="37">
        <f>F65-$F$5</f>
        <v>0.006782407407407407</v>
      </c>
      <c r="I65" s="32">
        <f>F65-INDEX($F$5:$F$176,MATCH(D65,$D$5:$D$176,0))</f>
        <v>0.005370370370370373</v>
      </c>
    </row>
    <row r="66" spans="1:9" ht="18" customHeight="1">
      <c r="A66" s="30" t="s">
        <v>98</v>
      </c>
      <c r="B66" s="39" t="s">
        <v>340</v>
      </c>
      <c r="C66" s="39" t="s">
        <v>17</v>
      </c>
      <c r="D66" s="39" t="s">
        <v>277</v>
      </c>
      <c r="E66" s="39" t="s">
        <v>321</v>
      </c>
      <c r="F66" s="37">
        <v>0.028182870370370372</v>
      </c>
      <c r="G66" s="31" t="str">
        <f>TEXT(INT((HOUR(F66)*3600+MINUTE(F66)*60+SECOND(F66))/$I$3/60),"0")&amp;"."&amp;TEXT(MOD((HOUR(F66)*3600+MINUTE(F66)*60+SECOND(F66))/$I$3,60),"00")&amp;"/km"</f>
        <v>5.12/km</v>
      </c>
      <c r="H66" s="37">
        <f>F66-$F$5</f>
        <v>0.006817129629629631</v>
      </c>
      <c r="I66" s="32">
        <f>F66-INDEX($F$5:$F$176,MATCH(D66,$D$5:$D$176,0))</f>
        <v>0.006631944444444444</v>
      </c>
    </row>
    <row r="67" spans="1:9" ht="18" customHeight="1">
      <c r="A67" s="30" t="s">
        <v>99</v>
      </c>
      <c r="B67" s="39" t="s">
        <v>366</v>
      </c>
      <c r="C67" s="39" t="s">
        <v>26</v>
      </c>
      <c r="D67" s="39" t="s">
        <v>367</v>
      </c>
      <c r="E67" s="39" t="s">
        <v>305</v>
      </c>
      <c r="F67" s="37">
        <v>0.028425925925925924</v>
      </c>
      <c r="G67" s="31" t="str">
        <f>TEXT(INT((HOUR(F67)*3600+MINUTE(F67)*60+SECOND(F67))/$I$3/60),"0")&amp;"."&amp;TEXT(MOD((HOUR(F67)*3600+MINUTE(F67)*60+SECOND(F67))/$I$3,60),"00")&amp;"/km"</f>
        <v>5.15/km</v>
      </c>
      <c r="H67" s="37">
        <f>F67-$F$5</f>
        <v>0.007060185185185183</v>
      </c>
      <c r="I67" s="32">
        <f>F67-INDEX($F$5:$F$176,MATCH(D67,$D$5:$D$176,0))</f>
        <v>0</v>
      </c>
    </row>
    <row r="68" spans="1:9" ht="18" customHeight="1">
      <c r="A68" s="30" t="s">
        <v>100</v>
      </c>
      <c r="B68" s="39" t="s">
        <v>368</v>
      </c>
      <c r="C68" s="39" t="s">
        <v>17</v>
      </c>
      <c r="D68" s="39" t="s">
        <v>285</v>
      </c>
      <c r="E68" s="39" t="s">
        <v>302</v>
      </c>
      <c r="F68" s="37">
        <v>0.0284375</v>
      </c>
      <c r="G68" s="31" t="str">
        <f>TEXT(INT((HOUR(F68)*3600+MINUTE(F68)*60+SECOND(F68))/$I$3/60),"0")&amp;"."&amp;TEXT(MOD((HOUR(F68)*3600+MINUTE(F68)*60+SECOND(F68))/$I$3,60),"00")&amp;"/km"</f>
        <v>5.15/km</v>
      </c>
      <c r="H68" s="37">
        <f>F68-$F$5</f>
        <v>0.00707175925925926</v>
      </c>
      <c r="I68" s="32">
        <f>F68-INDEX($F$5:$F$176,MATCH(D68,$D$5:$D$176,0))</f>
        <v>0.005648148148148149</v>
      </c>
    </row>
    <row r="69" spans="1:9" ht="18" customHeight="1">
      <c r="A69" s="30" t="s">
        <v>101</v>
      </c>
      <c r="B69" s="39" t="s">
        <v>369</v>
      </c>
      <c r="C69" s="39" t="s">
        <v>370</v>
      </c>
      <c r="D69" s="39" t="s">
        <v>371</v>
      </c>
      <c r="E69" s="39" t="s">
        <v>302</v>
      </c>
      <c r="F69" s="37">
        <v>0.028599537037037034</v>
      </c>
      <c r="G69" s="31" t="str">
        <f>TEXT(INT((HOUR(F69)*3600+MINUTE(F69)*60+SECOND(F69))/$I$3/60),"0")&amp;"."&amp;TEXT(MOD((HOUR(F69)*3600+MINUTE(F69)*60+SECOND(F69))/$I$3,60),"00")&amp;"/km"</f>
        <v>5.17/km</v>
      </c>
      <c r="H69" s="37">
        <f>F69-$F$5</f>
        <v>0.007233796296296294</v>
      </c>
      <c r="I69" s="32">
        <f>F69-INDEX($F$5:$F$176,MATCH(D69,$D$5:$D$176,0))</f>
        <v>0</v>
      </c>
    </row>
    <row r="70" spans="1:9" ht="18" customHeight="1">
      <c r="A70" s="30" t="s">
        <v>102</v>
      </c>
      <c r="B70" s="39" t="s">
        <v>372</v>
      </c>
      <c r="C70" s="39" t="s">
        <v>29</v>
      </c>
      <c r="D70" s="39" t="s">
        <v>285</v>
      </c>
      <c r="E70" s="39" t="s">
        <v>300</v>
      </c>
      <c r="F70" s="37">
        <v>0.028645833333333332</v>
      </c>
      <c r="G70" s="31" t="str">
        <f>TEXT(INT((HOUR(F70)*3600+MINUTE(F70)*60+SECOND(F70))/$I$3/60),"0")&amp;"."&amp;TEXT(MOD((HOUR(F70)*3600+MINUTE(F70)*60+SECOND(F70))/$I$3,60),"00")&amp;"/km"</f>
        <v>5.17/km</v>
      </c>
      <c r="H70" s="37">
        <f>F70-$F$5</f>
        <v>0.0072800925925925915</v>
      </c>
      <c r="I70" s="32">
        <f>F70-INDEX($F$5:$F$176,MATCH(D70,$D$5:$D$176,0))</f>
        <v>0.00585648148148148</v>
      </c>
    </row>
    <row r="71" spans="1:9" ht="18" customHeight="1">
      <c r="A71" s="30" t="s">
        <v>103</v>
      </c>
      <c r="B71" s="39" t="s">
        <v>373</v>
      </c>
      <c r="C71" s="39" t="s">
        <v>16</v>
      </c>
      <c r="D71" s="39" t="s">
        <v>367</v>
      </c>
      <c r="E71" s="39" t="s">
        <v>374</v>
      </c>
      <c r="F71" s="37">
        <v>0.02866898148148148</v>
      </c>
      <c r="G71" s="31" t="str">
        <f>TEXT(INT((HOUR(F71)*3600+MINUTE(F71)*60+SECOND(F71))/$I$3/60),"0")&amp;"."&amp;TEXT(MOD((HOUR(F71)*3600+MINUTE(F71)*60+SECOND(F71))/$I$3,60),"00")&amp;"/km"</f>
        <v>5.18/km</v>
      </c>
      <c r="H71" s="37">
        <f>F71-$F$5</f>
        <v>0.007303240740740739</v>
      </c>
      <c r="I71" s="32">
        <f>F71-INDEX($F$5:$F$176,MATCH(D71,$D$5:$D$176,0))</f>
        <v>0.00024305555555555539</v>
      </c>
    </row>
    <row r="72" spans="1:9" ht="18" customHeight="1">
      <c r="A72" s="30" t="s">
        <v>104</v>
      </c>
      <c r="B72" s="39" t="s">
        <v>375</v>
      </c>
      <c r="C72" s="39" t="s">
        <v>376</v>
      </c>
      <c r="D72" s="39" t="s">
        <v>299</v>
      </c>
      <c r="E72" s="39" t="s">
        <v>305</v>
      </c>
      <c r="F72" s="37">
        <v>0.028796296296296296</v>
      </c>
      <c r="G72" s="31" t="str">
        <f>TEXT(INT((HOUR(F72)*3600+MINUTE(F72)*60+SECOND(F72))/$I$3/60),"0")&amp;"."&amp;TEXT(MOD((HOUR(F72)*3600+MINUTE(F72)*60+SECOND(F72))/$I$3,60),"00")&amp;"/km"</f>
        <v>5.19/km</v>
      </c>
      <c r="H72" s="37">
        <f>F72-$F$5</f>
        <v>0.007430555555555555</v>
      </c>
      <c r="I72" s="32">
        <f>F72-INDEX($F$5:$F$176,MATCH(D72,$D$5:$D$176,0))</f>
        <v>0.004861111111111111</v>
      </c>
    </row>
    <row r="73" spans="1:9" ht="18" customHeight="1">
      <c r="A73" s="30" t="s">
        <v>105</v>
      </c>
      <c r="B73" s="39" t="s">
        <v>377</v>
      </c>
      <c r="C73" s="39" t="s">
        <v>234</v>
      </c>
      <c r="D73" s="39" t="s">
        <v>299</v>
      </c>
      <c r="E73" s="39" t="s">
        <v>305</v>
      </c>
      <c r="F73" s="37">
        <v>0.028807870370370373</v>
      </c>
      <c r="G73" s="31" t="str">
        <f>TEXT(INT((HOUR(F73)*3600+MINUTE(F73)*60+SECOND(F73))/$I$3/60),"0")&amp;"."&amp;TEXT(MOD((HOUR(F73)*3600+MINUTE(F73)*60+SECOND(F73))/$I$3,60),"00")&amp;"/km"</f>
        <v>5.19/km</v>
      </c>
      <c r="H73" s="37">
        <f>F73-$F$5</f>
        <v>0.007442129629629632</v>
      </c>
      <c r="I73" s="32">
        <f>F73-INDEX($F$5:$F$176,MATCH(D73,$D$5:$D$176,0))</f>
        <v>0.004872685185185188</v>
      </c>
    </row>
    <row r="74" spans="1:9" ht="18" customHeight="1">
      <c r="A74" s="30" t="s">
        <v>106</v>
      </c>
      <c r="B74" s="39" t="s">
        <v>378</v>
      </c>
      <c r="C74" s="39" t="s">
        <v>210</v>
      </c>
      <c r="D74" s="39" t="s">
        <v>299</v>
      </c>
      <c r="E74" s="39" t="s">
        <v>231</v>
      </c>
      <c r="F74" s="37">
        <v>0.0290625</v>
      </c>
      <c r="G74" s="31" t="str">
        <f>TEXT(INT((HOUR(F74)*3600+MINUTE(F74)*60+SECOND(F74))/$I$3/60),"0")&amp;"."&amp;TEXT(MOD((HOUR(F74)*3600+MINUTE(F74)*60+SECOND(F74))/$I$3,60),"00")&amp;"/km"</f>
        <v>5.22/km</v>
      </c>
      <c r="H74" s="37">
        <f>F74-$F$5</f>
        <v>0.007696759259259261</v>
      </c>
      <c r="I74" s="32">
        <f>F74-INDEX($F$5:$F$176,MATCH(D74,$D$5:$D$176,0))</f>
        <v>0.005127314814814817</v>
      </c>
    </row>
    <row r="75" spans="1:9" ht="18" customHeight="1">
      <c r="A75" s="30" t="s">
        <v>107</v>
      </c>
      <c r="B75" s="39" t="s">
        <v>379</v>
      </c>
      <c r="C75" s="39" t="s">
        <v>137</v>
      </c>
      <c r="D75" s="39" t="s">
        <v>288</v>
      </c>
      <c r="E75" s="39" t="s">
        <v>236</v>
      </c>
      <c r="F75" s="37">
        <v>0.029155092592592594</v>
      </c>
      <c r="G75" s="31" t="str">
        <f>TEXT(INT((HOUR(F75)*3600+MINUTE(F75)*60+SECOND(F75))/$I$3/60),"0")&amp;"."&amp;TEXT(MOD((HOUR(F75)*3600+MINUTE(F75)*60+SECOND(F75))/$I$3,60),"00")&amp;"/km"</f>
        <v>5.23/km</v>
      </c>
      <c r="H75" s="37">
        <f>F75-$F$5</f>
        <v>0.007789351851851853</v>
      </c>
      <c r="I75" s="32">
        <f>F75-INDEX($F$5:$F$176,MATCH(D75,$D$5:$D$176,0))</f>
        <v>0.006354166666666664</v>
      </c>
    </row>
    <row r="76" spans="1:9" ht="18" customHeight="1">
      <c r="A76" s="30" t="s">
        <v>108</v>
      </c>
      <c r="B76" s="39" t="s">
        <v>380</v>
      </c>
      <c r="C76" s="39" t="s">
        <v>381</v>
      </c>
      <c r="D76" s="39" t="s">
        <v>382</v>
      </c>
      <c r="E76" s="39" t="s">
        <v>236</v>
      </c>
      <c r="F76" s="37">
        <v>0.029166666666666664</v>
      </c>
      <c r="G76" s="31" t="str">
        <f>TEXT(INT((HOUR(F76)*3600+MINUTE(F76)*60+SECOND(F76))/$I$3/60),"0")&amp;"."&amp;TEXT(MOD((HOUR(F76)*3600+MINUTE(F76)*60+SECOND(F76))/$I$3,60),"00")&amp;"/km"</f>
        <v>5.23/km</v>
      </c>
      <c r="H76" s="37">
        <f>F76-$F$5</f>
        <v>0.007800925925925923</v>
      </c>
      <c r="I76" s="32">
        <f>F76-INDEX($F$5:$F$176,MATCH(D76,$D$5:$D$176,0))</f>
        <v>0</v>
      </c>
    </row>
    <row r="77" spans="1:9" ht="18" customHeight="1">
      <c r="A77" s="30" t="s">
        <v>109</v>
      </c>
      <c r="B77" s="39" t="s">
        <v>383</v>
      </c>
      <c r="C77" s="39" t="s">
        <v>16</v>
      </c>
      <c r="D77" s="39" t="s">
        <v>283</v>
      </c>
      <c r="E77" s="39" t="s">
        <v>294</v>
      </c>
      <c r="F77" s="37">
        <v>0.02917824074074074</v>
      </c>
      <c r="G77" s="31" t="str">
        <f>TEXT(INT((HOUR(F77)*3600+MINUTE(F77)*60+SECOND(F77))/$I$3/60),"0")&amp;"."&amp;TEXT(MOD((HOUR(F77)*3600+MINUTE(F77)*60+SECOND(F77))/$I$3,60),"00")&amp;"/km"</f>
        <v>5.23/km</v>
      </c>
      <c r="H77" s="37">
        <f>F77-$F$5</f>
        <v>0.0078125</v>
      </c>
      <c r="I77" s="32">
        <f>F77-INDEX($F$5:$F$176,MATCH(D77,$D$5:$D$176,0))</f>
        <v>0.0064004629629629654</v>
      </c>
    </row>
    <row r="78" spans="1:9" ht="18" customHeight="1">
      <c r="A78" s="30" t="s">
        <v>110</v>
      </c>
      <c r="B78" s="39" t="s">
        <v>384</v>
      </c>
      <c r="C78" s="39" t="s">
        <v>228</v>
      </c>
      <c r="D78" s="39" t="s">
        <v>283</v>
      </c>
      <c r="E78" s="39" t="s">
        <v>302</v>
      </c>
      <c r="F78" s="37">
        <v>0.029444444444444443</v>
      </c>
      <c r="G78" s="31" t="str">
        <f>TEXT(INT((HOUR(F78)*3600+MINUTE(F78)*60+SECOND(F78))/$I$3/60),"0")&amp;"."&amp;TEXT(MOD((HOUR(F78)*3600+MINUTE(F78)*60+SECOND(F78))/$I$3,60),"00")&amp;"/km"</f>
        <v>5.26/km</v>
      </c>
      <c r="H78" s="37">
        <f>F78-$F$5</f>
        <v>0.008078703703703703</v>
      </c>
      <c r="I78" s="32">
        <f>F78-INDEX($F$5:$F$176,MATCH(D78,$D$5:$D$176,0))</f>
        <v>0.006666666666666668</v>
      </c>
    </row>
    <row r="79" spans="1:9" ht="18" customHeight="1">
      <c r="A79" s="30" t="s">
        <v>111</v>
      </c>
      <c r="B79" s="39" t="s">
        <v>385</v>
      </c>
      <c r="C79" s="39" t="s">
        <v>386</v>
      </c>
      <c r="D79" s="39" t="s">
        <v>371</v>
      </c>
      <c r="E79" s="39" t="s">
        <v>387</v>
      </c>
      <c r="F79" s="37">
        <v>0.02953703703703704</v>
      </c>
      <c r="G79" s="31" t="str">
        <f>TEXT(INT((HOUR(F79)*3600+MINUTE(F79)*60+SECOND(F79))/$I$3/60),"0")&amp;"."&amp;TEXT(MOD((HOUR(F79)*3600+MINUTE(F79)*60+SECOND(F79))/$I$3,60),"00")&amp;"/km"</f>
        <v>5.27/km</v>
      </c>
      <c r="H79" s="37">
        <f>F79-$F$5</f>
        <v>0.008171296296296298</v>
      </c>
      <c r="I79" s="32">
        <f>F79-INDEX($F$5:$F$176,MATCH(D79,$D$5:$D$176,0))</f>
        <v>0.0009375000000000043</v>
      </c>
    </row>
    <row r="80" spans="1:9" ht="18" customHeight="1">
      <c r="A80" s="30" t="s">
        <v>112</v>
      </c>
      <c r="B80" s="39" t="s">
        <v>388</v>
      </c>
      <c r="C80" s="39" t="s">
        <v>389</v>
      </c>
      <c r="D80" s="39" t="s">
        <v>288</v>
      </c>
      <c r="E80" s="39" t="s">
        <v>302</v>
      </c>
      <c r="F80" s="37">
        <v>0.02954861111111111</v>
      </c>
      <c r="G80" s="31" t="str">
        <f>TEXT(INT((HOUR(F80)*3600+MINUTE(F80)*60+SECOND(F80))/$I$3/60),"0")&amp;"."&amp;TEXT(MOD((HOUR(F80)*3600+MINUTE(F80)*60+SECOND(F80))/$I$3,60),"00")&amp;"/km"</f>
        <v>5.27/km</v>
      </c>
      <c r="H80" s="37">
        <f>F80-$F$5</f>
        <v>0.008182870370370368</v>
      </c>
      <c r="I80" s="32">
        <f>F80-INDEX($F$5:$F$176,MATCH(D80,$D$5:$D$176,0))</f>
        <v>0.0067476851851851795</v>
      </c>
    </row>
    <row r="81" spans="1:9" ht="18" customHeight="1">
      <c r="A81" s="30" t="s">
        <v>113</v>
      </c>
      <c r="B81" s="39" t="s">
        <v>390</v>
      </c>
      <c r="C81" s="39" t="s">
        <v>222</v>
      </c>
      <c r="D81" s="39" t="s">
        <v>288</v>
      </c>
      <c r="E81" s="39" t="s">
        <v>236</v>
      </c>
      <c r="F81" s="37">
        <v>0.029618055555555554</v>
      </c>
      <c r="G81" s="31" t="str">
        <f>TEXT(INT((HOUR(F81)*3600+MINUTE(F81)*60+SECOND(F81))/$I$3/60),"0")&amp;"."&amp;TEXT(MOD((HOUR(F81)*3600+MINUTE(F81)*60+SECOND(F81))/$I$3,60),"00")&amp;"/km"</f>
        <v>5.28/km</v>
      </c>
      <c r="H81" s="37">
        <f>F81-$F$5</f>
        <v>0.008252314814814813</v>
      </c>
      <c r="I81" s="32">
        <f>F81-INDEX($F$5:$F$176,MATCH(D81,$D$5:$D$176,0))</f>
        <v>0.006817129629629624</v>
      </c>
    </row>
    <row r="82" spans="1:9" ht="18" customHeight="1">
      <c r="A82" s="30" t="s">
        <v>114</v>
      </c>
      <c r="B82" s="39" t="s">
        <v>391</v>
      </c>
      <c r="C82" s="39" t="s">
        <v>233</v>
      </c>
      <c r="D82" s="39" t="s">
        <v>392</v>
      </c>
      <c r="E82" s="39" t="s">
        <v>236</v>
      </c>
      <c r="F82" s="37">
        <v>0.029652777777777778</v>
      </c>
      <c r="G82" s="31" t="str">
        <f>TEXT(INT((HOUR(F82)*3600+MINUTE(F82)*60+SECOND(F82))/$I$3/60),"0")&amp;"."&amp;TEXT(MOD((HOUR(F82)*3600+MINUTE(F82)*60+SECOND(F82))/$I$3,60),"00")&amp;"/km"</f>
        <v>5.28/km</v>
      </c>
      <c r="H82" s="37">
        <f>F82-$F$5</f>
        <v>0.008287037037037037</v>
      </c>
      <c r="I82" s="32">
        <f>F82-INDEX($F$5:$F$176,MATCH(D82,$D$5:$D$176,0))</f>
        <v>0</v>
      </c>
    </row>
    <row r="83" spans="1:9" ht="18" customHeight="1">
      <c r="A83" s="30" t="s">
        <v>115</v>
      </c>
      <c r="B83" s="39" t="s">
        <v>393</v>
      </c>
      <c r="C83" s="39" t="s">
        <v>23</v>
      </c>
      <c r="D83" s="39" t="s">
        <v>283</v>
      </c>
      <c r="E83" s="39" t="s">
        <v>248</v>
      </c>
      <c r="F83" s="37">
        <v>0.029826388888888892</v>
      </c>
      <c r="G83" s="31" t="str">
        <f>TEXT(INT((HOUR(F83)*3600+MINUTE(F83)*60+SECOND(F83))/$I$3/60),"0")&amp;"."&amp;TEXT(MOD((HOUR(F83)*3600+MINUTE(F83)*60+SECOND(F83))/$I$3,60),"00")&amp;"/km"</f>
        <v>5.30/km</v>
      </c>
      <c r="H83" s="37">
        <f>F83-$F$5</f>
        <v>0.008460648148148151</v>
      </c>
      <c r="I83" s="32">
        <f>F83-INDEX($F$5:$F$176,MATCH(D83,$D$5:$D$176,0))</f>
        <v>0.007048611111111117</v>
      </c>
    </row>
    <row r="84" spans="1:9" ht="18" customHeight="1">
      <c r="A84" s="30" t="s">
        <v>116</v>
      </c>
      <c r="B84" s="39" t="s">
        <v>394</v>
      </c>
      <c r="C84" s="39" t="s">
        <v>395</v>
      </c>
      <c r="D84" s="39" t="s">
        <v>337</v>
      </c>
      <c r="E84" s="39" t="s">
        <v>305</v>
      </c>
      <c r="F84" s="37">
        <v>0.029849537037037036</v>
      </c>
      <c r="G84" s="31" t="str">
        <f>TEXT(INT((HOUR(F84)*3600+MINUTE(F84)*60+SECOND(F84))/$I$3/60),"0")&amp;"."&amp;TEXT(MOD((HOUR(F84)*3600+MINUTE(F84)*60+SECOND(F84))/$I$3,60),"00")&amp;"/km"</f>
        <v>5.31/km</v>
      </c>
      <c r="H84" s="37">
        <f>F84-$F$5</f>
        <v>0.008483796296296295</v>
      </c>
      <c r="I84" s="32">
        <f>F84-INDEX($F$5:$F$176,MATCH(D84,$D$5:$D$176,0))</f>
        <v>0.003194444444444444</v>
      </c>
    </row>
    <row r="85" spans="1:9" ht="18" customHeight="1">
      <c r="A85" s="30" t="s">
        <v>117</v>
      </c>
      <c r="B85" s="39" t="s">
        <v>232</v>
      </c>
      <c r="C85" s="39" t="s">
        <v>238</v>
      </c>
      <c r="D85" s="39" t="s">
        <v>325</v>
      </c>
      <c r="E85" s="39" t="s">
        <v>321</v>
      </c>
      <c r="F85" s="37">
        <v>0.02989583333333333</v>
      </c>
      <c r="G85" s="31" t="str">
        <f>TEXT(INT((HOUR(F85)*3600+MINUTE(F85)*60+SECOND(F85))/$I$3/60),"0")&amp;"."&amp;TEXT(MOD((HOUR(F85)*3600+MINUTE(F85)*60+SECOND(F85))/$I$3,60),"00")&amp;"/km"</f>
        <v>5.31/km</v>
      </c>
      <c r="H85" s="37">
        <f>F85-$F$5</f>
        <v>0.008530092592592589</v>
      </c>
      <c r="I85" s="32">
        <f>F85-INDEX($F$5:$F$176,MATCH(D85,$D$5:$D$176,0))</f>
        <v>0.004571759259259251</v>
      </c>
    </row>
    <row r="86" spans="1:9" ht="18" customHeight="1">
      <c r="A86" s="30" t="s">
        <v>118</v>
      </c>
      <c r="B86" s="39" t="s">
        <v>396</v>
      </c>
      <c r="C86" s="39" t="s">
        <v>397</v>
      </c>
      <c r="D86" s="39" t="s">
        <v>283</v>
      </c>
      <c r="E86" s="39" t="s">
        <v>305</v>
      </c>
      <c r="F86" s="37">
        <v>0.03002314814814815</v>
      </c>
      <c r="G86" s="31" t="str">
        <f>TEXT(INT((HOUR(F86)*3600+MINUTE(F86)*60+SECOND(F86))/$I$3/60),"0")&amp;"."&amp;TEXT(MOD((HOUR(F86)*3600+MINUTE(F86)*60+SECOND(F86))/$I$3,60),"00")&amp;"/km"</f>
        <v>5.33/km</v>
      </c>
      <c r="H86" s="37">
        <f>F86-$F$5</f>
        <v>0.008657407407407409</v>
      </c>
      <c r="I86" s="32">
        <f>F86-INDEX($F$5:$F$176,MATCH(D86,$D$5:$D$176,0))</f>
        <v>0.007245370370370374</v>
      </c>
    </row>
    <row r="87" spans="1:9" ht="18" customHeight="1">
      <c r="A87" s="30" t="s">
        <v>119</v>
      </c>
      <c r="B87" s="39" t="s">
        <v>398</v>
      </c>
      <c r="C87" s="39" t="s">
        <v>234</v>
      </c>
      <c r="D87" s="39" t="s">
        <v>277</v>
      </c>
      <c r="E87" s="39" t="s">
        <v>399</v>
      </c>
      <c r="F87" s="37">
        <v>0.03008101851851852</v>
      </c>
      <c r="G87" s="31" t="str">
        <f>TEXT(INT((HOUR(F87)*3600+MINUTE(F87)*60+SECOND(F87))/$I$3/60),"0")&amp;"."&amp;TEXT(MOD((HOUR(F87)*3600+MINUTE(F87)*60+SECOND(F87))/$I$3,60),"00")&amp;"/km"</f>
        <v>5.33/km</v>
      </c>
      <c r="H87" s="37">
        <f>F87-$F$5</f>
        <v>0.00871527777777778</v>
      </c>
      <c r="I87" s="32">
        <f>F87-INDEX($F$5:$F$176,MATCH(D87,$D$5:$D$176,0))</f>
        <v>0.008530092592592593</v>
      </c>
    </row>
    <row r="88" spans="1:9" ht="18" customHeight="1">
      <c r="A88" s="30" t="s">
        <v>120</v>
      </c>
      <c r="B88" s="39" t="s">
        <v>400</v>
      </c>
      <c r="C88" s="39" t="s">
        <v>245</v>
      </c>
      <c r="D88" s="39" t="s">
        <v>283</v>
      </c>
      <c r="E88" s="39" t="s">
        <v>286</v>
      </c>
      <c r="F88" s="37">
        <v>0.030104166666666668</v>
      </c>
      <c r="G88" s="31" t="str">
        <f>TEXT(INT((HOUR(F88)*3600+MINUTE(F88)*60+SECOND(F88))/$I$3/60),"0")&amp;"."&amp;TEXT(MOD((HOUR(F88)*3600+MINUTE(F88)*60+SECOND(F88))/$I$3,60),"00")&amp;"/km"</f>
        <v>5.33/km</v>
      </c>
      <c r="H88" s="37">
        <f>F88-$F$5</f>
        <v>0.008738425925925927</v>
      </c>
      <c r="I88" s="32">
        <f>F88-INDEX($F$5:$F$176,MATCH(D88,$D$5:$D$176,0))</f>
        <v>0.007326388888888893</v>
      </c>
    </row>
    <row r="89" spans="1:9" ht="18" customHeight="1">
      <c r="A89" s="30" t="s">
        <v>121</v>
      </c>
      <c r="B89" s="39" t="s">
        <v>401</v>
      </c>
      <c r="C89" s="39" t="s">
        <v>261</v>
      </c>
      <c r="D89" s="39" t="s">
        <v>275</v>
      </c>
      <c r="E89" s="39" t="s">
        <v>402</v>
      </c>
      <c r="F89" s="37">
        <v>0.03037037037037037</v>
      </c>
      <c r="G89" s="31" t="str">
        <f>TEXT(INT((HOUR(F89)*3600+MINUTE(F89)*60+SECOND(F89))/$I$3/60),"0")&amp;"."&amp;TEXT(MOD((HOUR(F89)*3600+MINUTE(F89)*60+SECOND(F89))/$I$3,60),"00")&amp;"/km"</f>
        <v>5.36/km</v>
      </c>
      <c r="H89" s="37">
        <f>F89-$F$5</f>
        <v>0.00900462962962963</v>
      </c>
      <c r="I89" s="32">
        <f>F89-INDEX($F$5:$F$176,MATCH(D89,$D$5:$D$176,0))</f>
        <v>0.00900462962962963</v>
      </c>
    </row>
    <row r="90" spans="1:9" ht="18" customHeight="1">
      <c r="A90" s="30" t="s">
        <v>122</v>
      </c>
      <c r="B90" s="39" t="s">
        <v>403</v>
      </c>
      <c r="C90" s="39" t="s">
        <v>238</v>
      </c>
      <c r="D90" s="39" t="s">
        <v>299</v>
      </c>
      <c r="E90" s="39" t="s">
        <v>231</v>
      </c>
      <c r="F90" s="37">
        <v>0.030486111111111113</v>
      </c>
      <c r="G90" s="31" t="str">
        <f>TEXT(INT((HOUR(F90)*3600+MINUTE(F90)*60+SECOND(F90))/$I$3/60),"0")&amp;"."&amp;TEXT(MOD((HOUR(F90)*3600+MINUTE(F90)*60+SECOND(F90))/$I$3,60),"00")&amp;"/km"</f>
        <v>5.38/km</v>
      </c>
      <c r="H90" s="37">
        <f>F90-$F$5</f>
        <v>0.009120370370370372</v>
      </c>
      <c r="I90" s="32">
        <f>F90-INDEX($F$5:$F$176,MATCH(D90,$D$5:$D$176,0))</f>
        <v>0.006550925925925929</v>
      </c>
    </row>
    <row r="91" spans="1:9" ht="18" customHeight="1">
      <c r="A91" s="30" t="s">
        <v>123</v>
      </c>
      <c r="B91" s="39" t="s">
        <v>230</v>
      </c>
      <c r="C91" s="39" t="s">
        <v>404</v>
      </c>
      <c r="D91" s="39" t="s">
        <v>371</v>
      </c>
      <c r="E91" s="39" t="s">
        <v>278</v>
      </c>
      <c r="F91" s="37">
        <v>0.030590277777777775</v>
      </c>
      <c r="G91" s="31" t="str">
        <f>TEXT(INT((HOUR(F91)*3600+MINUTE(F91)*60+SECOND(F91))/$I$3/60),"0")&amp;"."&amp;TEXT(MOD((HOUR(F91)*3600+MINUTE(F91)*60+SECOND(F91))/$I$3,60),"00")&amp;"/km"</f>
        <v>5.39/km</v>
      </c>
      <c r="H91" s="37">
        <f>F91-$F$5</f>
        <v>0.009224537037037035</v>
      </c>
      <c r="I91" s="32">
        <f>F91-INDEX($F$5:$F$176,MATCH(D91,$D$5:$D$176,0))</f>
        <v>0.001990740740740741</v>
      </c>
    </row>
    <row r="92" spans="1:9" ht="18" customHeight="1">
      <c r="A92" s="30" t="s">
        <v>124</v>
      </c>
      <c r="B92" s="39" t="s">
        <v>405</v>
      </c>
      <c r="C92" s="39" t="s">
        <v>33</v>
      </c>
      <c r="D92" s="39" t="s">
        <v>285</v>
      </c>
      <c r="E92" s="39" t="s">
        <v>289</v>
      </c>
      <c r="F92" s="37">
        <v>0.030625</v>
      </c>
      <c r="G92" s="31" t="str">
        <f>TEXT(INT((HOUR(F92)*3600+MINUTE(F92)*60+SECOND(F92))/$I$3/60),"0")&amp;"."&amp;TEXT(MOD((HOUR(F92)*3600+MINUTE(F92)*60+SECOND(F92))/$I$3,60),"00")&amp;"/km"</f>
        <v>5.39/km</v>
      </c>
      <c r="H92" s="37">
        <f>F92-$F$5</f>
        <v>0.009259259259259259</v>
      </c>
      <c r="I92" s="32">
        <f>F92-INDEX($F$5:$F$176,MATCH(D92,$D$5:$D$176,0))</f>
        <v>0.007835648148148147</v>
      </c>
    </row>
    <row r="93" spans="1:9" ht="18" customHeight="1">
      <c r="A93" s="30" t="s">
        <v>125</v>
      </c>
      <c r="B93" s="39" t="s">
        <v>406</v>
      </c>
      <c r="C93" s="39" t="s">
        <v>238</v>
      </c>
      <c r="D93" s="39" t="s">
        <v>277</v>
      </c>
      <c r="E93" s="39" t="s">
        <v>243</v>
      </c>
      <c r="F93" s="37">
        <v>0.03068287037037037</v>
      </c>
      <c r="G93" s="31" t="str">
        <f>TEXT(INT((HOUR(F93)*3600+MINUTE(F93)*60+SECOND(F93))/$I$3/60),"0")&amp;"."&amp;TEXT(MOD((HOUR(F93)*3600+MINUTE(F93)*60+SECOND(F93))/$I$3,60),"00")&amp;"/km"</f>
        <v>5.40/km</v>
      </c>
      <c r="H93" s="37">
        <f>F93-$F$5</f>
        <v>0.00931712962962963</v>
      </c>
      <c r="I93" s="32">
        <f>F93-INDEX($F$5:$F$176,MATCH(D93,$D$5:$D$176,0))</f>
        <v>0.009131944444444443</v>
      </c>
    </row>
    <row r="94" spans="1:9" ht="18" customHeight="1">
      <c r="A94" s="30" t="s">
        <v>126</v>
      </c>
      <c r="B94" s="39" t="s">
        <v>407</v>
      </c>
      <c r="C94" s="39" t="s">
        <v>254</v>
      </c>
      <c r="D94" s="39" t="s">
        <v>299</v>
      </c>
      <c r="E94" s="39" t="s">
        <v>349</v>
      </c>
      <c r="F94" s="37">
        <v>0.03071759259259259</v>
      </c>
      <c r="G94" s="31" t="str">
        <f>TEXT(INT((HOUR(F94)*3600+MINUTE(F94)*60+SECOND(F94))/$I$3/60),"0")&amp;"."&amp;TEXT(MOD((HOUR(F94)*3600+MINUTE(F94)*60+SECOND(F94))/$I$3,60),"00")&amp;"/km"</f>
        <v>5.40/km</v>
      </c>
      <c r="H94" s="37">
        <f>F94-$F$5</f>
        <v>0.00935185185185185</v>
      </c>
      <c r="I94" s="32">
        <f>F94-INDEX($F$5:$F$176,MATCH(D94,$D$5:$D$176,0))</f>
        <v>0.006782407407407407</v>
      </c>
    </row>
    <row r="95" spans="1:9" ht="18" customHeight="1">
      <c r="A95" s="30" t="s">
        <v>127</v>
      </c>
      <c r="B95" s="39" t="s">
        <v>408</v>
      </c>
      <c r="C95" s="39" t="s">
        <v>409</v>
      </c>
      <c r="D95" s="39" t="s">
        <v>299</v>
      </c>
      <c r="E95" s="39" t="s">
        <v>410</v>
      </c>
      <c r="F95" s="37">
        <v>0.030763888888888886</v>
      </c>
      <c r="G95" s="31" t="str">
        <f>TEXT(INT((HOUR(F95)*3600+MINUTE(F95)*60+SECOND(F95))/$I$3/60),"0")&amp;"."&amp;TEXT(MOD((HOUR(F95)*3600+MINUTE(F95)*60+SECOND(F95))/$I$3,60),"00")&amp;"/km"</f>
        <v>5.41/km</v>
      </c>
      <c r="H95" s="37">
        <f>F95-$F$5</f>
        <v>0.009398148148148145</v>
      </c>
      <c r="I95" s="32">
        <f>F95-INDEX($F$5:$F$176,MATCH(D95,$D$5:$D$176,0))</f>
        <v>0.006828703703703701</v>
      </c>
    </row>
    <row r="96" spans="1:9" ht="18" customHeight="1">
      <c r="A96" s="30" t="s">
        <v>128</v>
      </c>
      <c r="B96" s="39" t="s">
        <v>411</v>
      </c>
      <c r="C96" s="39" t="s">
        <v>30</v>
      </c>
      <c r="D96" s="39" t="s">
        <v>288</v>
      </c>
      <c r="E96" s="39" t="s">
        <v>305</v>
      </c>
      <c r="F96" s="37">
        <v>0.030879629629629632</v>
      </c>
      <c r="G96" s="31" t="str">
        <f>TEXT(INT((HOUR(F96)*3600+MINUTE(F96)*60+SECOND(F96))/$I$3/60),"0")&amp;"."&amp;TEXT(MOD((HOUR(F96)*3600+MINUTE(F96)*60+SECOND(F96))/$I$3,60),"00")&amp;"/km"</f>
        <v>5.42/km</v>
      </c>
      <c r="H96" s="37">
        <f>F96-$F$5</f>
        <v>0.009513888888888891</v>
      </c>
      <c r="I96" s="32">
        <f>F96-INDEX($F$5:$F$176,MATCH(D96,$D$5:$D$176,0))</f>
        <v>0.008078703703703703</v>
      </c>
    </row>
    <row r="97" spans="1:9" ht="18" customHeight="1">
      <c r="A97" s="30" t="s">
        <v>129</v>
      </c>
      <c r="B97" s="39" t="s">
        <v>412</v>
      </c>
      <c r="C97" s="39" t="s">
        <v>413</v>
      </c>
      <c r="D97" s="39" t="s">
        <v>288</v>
      </c>
      <c r="E97" s="39" t="s">
        <v>305</v>
      </c>
      <c r="F97" s="37">
        <v>0.030879629629629632</v>
      </c>
      <c r="G97" s="31" t="str">
        <f>TEXT(INT((HOUR(F97)*3600+MINUTE(F97)*60+SECOND(F97))/$I$3/60),"0")&amp;"."&amp;TEXT(MOD((HOUR(F97)*3600+MINUTE(F97)*60+SECOND(F97))/$I$3,60),"00")&amp;"/km"</f>
        <v>5.42/km</v>
      </c>
      <c r="H97" s="37">
        <f>F97-$F$5</f>
        <v>0.009513888888888891</v>
      </c>
      <c r="I97" s="32">
        <f>F97-INDEX($F$5:$F$176,MATCH(D97,$D$5:$D$176,0))</f>
        <v>0.008078703703703703</v>
      </c>
    </row>
    <row r="98" spans="1:9" ht="18" customHeight="1">
      <c r="A98" s="30" t="s">
        <v>130</v>
      </c>
      <c r="B98" s="39" t="s">
        <v>414</v>
      </c>
      <c r="C98" s="39" t="s">
        <v>26</v>
      </c>
      <c r="D98" s="39" t="s">
        <v>325</v>
      </c>
      <c r="E98" s="39" t="s">
        <v>410</v>
      </c>
      <c r="F98" s="37">
        <v>0.03090277777777778</v>
      </c>
      <c r="G98" s="31" t="str">
        <f>TEXT(INT((HOUR(F98)*3600+MINUTE(F98)*60+SECOND(F98))/$I$3/60),"0")&amp;"."&amp;TEXT(MOD((HOUR(F98)*3600+MINUTE(F98)*60+SECOND(F98))/$I$3,60),"00")&amp;"/km"</f>
        <v>5.42/km</v>
      </c>
      <c r="H98" s="37">
        <f>F98-$F$5</f>
        <v>0.009537037037037038</v>
      </c>
      <c r="I98" s="32">
        <f>F98-INDEX($F$5:$F$176,MATCH(D98,$D$5:$D$176,0))</f>
        <v>0.0055787037037037</v>
      </c>
    </row>
    <row r="99" spans="1:9" ht="18" customHeight="1">
      <c r="A99" s="30" t="s">
        <v>131</v>
      </c>
      <c r="B99" s="39" t="s">
        <v>415</v>
      </c>
      <c r="C99" s="39" t="s">
        <v>225</v>
      </c>
      <c r="D99" s="39" t="s">
        <v>371</v>
      </c>
      <c r="E99" s="39" t="s">
        <v>333</v>
      </c>
      <c r="F99" s="37">
        <v>0.030925925925925926</v>
      </c>
      <c r="G99" s="31" t="str">
        <f>TEXT(INT((HOUR(F99)*3600+MINUTE(F99)*60+SECOND(F99))/$I$3/60),"0")&amp;"."&amp;TEXT(MOD((HOUR(F99)*3600+MINUTE(F99)*60+SECOND(F99))/$I$3,60),"00")&amp;"/km"</f>
        <v>5.43/km</v>
      </c>
      <c r="H99" s="37">
        <f>F99-$F$5</f>
        <v>0.009560185185185185</v>
      </c>
      <c r="I99" s="32">
        <f>F99-INDEX($F$5:$F$176,MATCH(D99,$D$5:$D$176,0))</f>
        <v>0.0023263888888888917</v>
      </c>
    </row>
    <row r="100" spans="1:9" ht="18" customHeight="1">
      <c r="A100" s="30" t="s">
        <v>132</v>
      </c>
      <c r="B100" s="39" t="s">
        <v>416</v>
      </c>
      <c r="C100" s="39" t="s">
        <v>208</v>
      </c>
      <c r="D100" s="39" t="s">
        <v>299</v>
      </c>
      <c r="E100" s="39" t="s">
        <v>333</v>
      </c>
      <c r="F100" s="37">
        <v>0.030949074074074077</v>
      </c>
      <c r="G100" s="31" t="str">
        <f>TEXT(INT((HOUR(F100)*3600+MINUTE(F100)*60+SECOND(F100))/$I$3/60),"0")&amp;"."&amp;TEXT(MOD((HOUR(F100)*3600+MINUTE(F100)*60+SECOND(F100))/$I$3,60),"00")&amp;"/km"</f>
        <v>5.43/km</v>
      </c>
      <c r="H100" s="37">
        <f>F100-$F$5</f>
        <v>0.009583333333333336</v>
      </c>
      <c r="I100" s="32">
        <f>F100-INDEX($F$5:$F$176,MATCH(D100,$D$5:$D$176,0))</f>
        <v>0.007013888888888892</v>
      </c>
    </row>
    <row r="101" spans="1:9" ht="18" customHeight="1">
      <c r="A101" s="43" t="s">
        <v>133</v>
      </c>
      <c r="B101" s="44" t="s">
        <v>417</v>
      </c>
      <c r="C101" s="44" t="s">
        <v>245</v>
      </c>
      <c r="D101" s="44" t="s">
        <v>367</v>
      </c>
      <c r="E101" s="44" t="s">
        <v>223</v>
      </c>
      <c r="F101" s="46">
        <v>0.030972222222222224</v>
      </c>
      <c r="G101" s="45" t="str">
        <f>TEXT(INT((HOUR(F101)*3600+MINUTE(F101)*60+SECOND(F101))/$I$3/60),"0")&amp;"."&amp;TEXT(MOD((HOUR(F101)*3600+MINUTE(F101)*60+SECOND(F101))/$I$3,60),"00")&amp;"/km"</f>
        <v>5.43/km</v>
      </c>
      <c r="H101" s="46">
        <f>F101-$F$5</f>
        <v>0.009606481481481483</v>
      </c>
      <c r="I101" s="47">
        <f>F101-INDEX($F$5:$F$176,MATCH(D101,$D$5:$D$176,0))</f>
        <v>0.0025462962962963</v>
      </c>
    </row>
    <row r="102" spans="1:9" ht="18" customHeight="1">
      <c r="A102" s="30" t="s">
        <v>134</v>
      </c>
      <c r="B102" s="39" t="s">
        <v>418</v>
      </c>
      <c r="C102" s="39" t="s">
        <v>207</v>
      </c>
      <c r="D102" s="39" t="s">
        <v>277</v>
      </c>
      <c r="E102" s="39" t="s">
        <v>294</v>
      </c>
      <c r="F102" s="37">
        <v>0.031099537037037037</v>
      </c>
      <c r="G102" s="31" t="str">
        <f>TEXT(INT((HOUR(F102)*3600+MINUTE(F102)*60+SECOND(F102))/$I$3/60),"0")&amp;"."&amp;TEXT(MOD((HOUR(F102)*3600+MINUTE(F102)*60+SECOND(F102))/$I$3,60),"00")&amp;"/km"</f>
        <v>5.44/km</v>
      </c>
      <c r="H102" s="37">
        <f>F102-$F$5</f>
        <v>0.009733796296296296</v>
      </c>
      <c r="I102" s="32">
        <f>F102-INDEX($F$5:$F$176,MATCH(D102,$D$5:$D$176,0))</f>
        <v>0.009548611111111108</v>
      </c>
    </row>
    <row r="103" spans="1:9" ht="18" customHeight="1">
      <c r="A103" s="30" t="s">
        <v>135</v>
      </c>
      <c r="B103" s="39" t="s">
        <v>419</v>
      </c>
      <c r="C103" s="39" t="s">
        <v>22</v>
      </c>
      <c r="D103" s="39" t="s">
        <v>283</v>
      </c>
      <c r="E103" s="39" t="s">
        <v>302</v>
      </c>
      <c r="F103" s="37">
        <v>0.031122685185185187</v>
      </c>
      <c r="G103" s="31" t="str">
        <f>TEXT(INT((HOUR(F103)*3600+MINUTE(F103)*60+SECOND(F103))/$I$3/60),"0")&amp;"."&amp;TEXT(MOD((HOUR(F103)*3600+MINUTE(F103)*60+SECOND(F103))/$I$3,60),"00")&amp;"/km"</f>
        <v>5.45/km</v>
      </c>
      <c r="H103" s="37">
        <f>F103-$F$5</f>
        <v>0.009756944444444447</v>
      </c>
      <c r="I103" s="32">
        <f>F103-INDEX($F$5:$F$176,MATCH(D103,$D$5:$D$176,0))</f>
        <v>0.008344907407407412</v>
      </c>
    </row>
    <row r="104" spans="1:9" ht="18" customHeight="1">
      <c r="A104" s="30" t="s">
        <v>136</v>
      </c>
      <c r="B104" s="39" t="s">
        <v>420</v>
      </c>
      <c r="C104" s="39" t="s">
        <v>22</v>
      </c>
      <c r="D104" s="39" t="s">
        <v>283</v>
      </c>
      <c r="E104" s="39" t="s">
        <v>333</v>
      </c>
      <c r="F104" s="37">
        <v>0.03116898148148148</v>
      </c>
      <c r="G104" s="31" t="str">
        <f>TEXT(INT((HOUR(F104)*3600+MINUTE(F104)*60+SECOND(F104))/$I$3/60),"0")&amp;"."&amp;TEXT(MOD((HOUR(F104)*3600+MINUTE(F104)*60+SECOND(F104))/$I$3,60),"00")&amp;"/km"</f>
        <v>5.45/km</v>
      </c>
      <c r="H104" s="37">
        <f>F104-$F$5</f>
        <v>0.00980324074074074</v>
      </c>
      <c r="I104" s="32">
        <f>F104-INDEX($F$5:$F$176,MATCH(D104,$D$5:$D$176,0))</f>
        <v>0.008391203703703706</v>
      </c>
    </row>
    <row r="105" spans="1:9" ht="18" customHeight="1">
      <c r="A105" s="30" t="s">
        <v>138</v>
      </c>
      <c r="B105" s="39" t="s">
        <v>421</v>
      </c>
      <c r="C105" s="39" t="s">
        <v>240</v>
      </c>
      <c r="D105" s="39" t="s">
        <v>288</v>
      </c>
      <c r="E105" s="39" t="s">
        <v>422</v>
      </c>
      <c r="F105" s="37">
        <v>0.03119212962962963</v>
      </c>
      <c r="G105" s="31" t="str">
        <f>TEXT(INT((HOUR(F105)*3600+MINUTE(F105)*60+SECOND(F105))/$I$3/60),"0")&amp;"."&amp;TEXT(MOD((HOUR(F105)*3600+MINUTE(F105)*60+SECOND(F105))/$I$3,60),"00")&amp;"/km"</f>
        <v>5.46/km</v>
      </c>
      <c r="H105" s="37">
        <f>F105-$F$5</f>
        <v>0.009826388888888888</v>
      </c>
      <c r="I105" s="32">
        <f>F105-INDEX($F$5:$F$176,MATCH(D105,$D$5:$D$176,0))</f>
        <v>0.0083912037037037</v>
      </c>
    </row>
    <row r="106" spans="1:9" ht="18" customHeight="1">
      <c r="A106" s="30" t="s">
        <v>139</v>
      </c>
      <c r="B106" s="39" t="s">
        <v>423</v>
      </c>
      <c r="C106" s="39" t="s">
        <v>242</v>
      </c>
      <c r="D106" s="39" t="s">
        <v>277</v>
      </c>
      <c r="E106" s="39" t="s">
        <v>236</v>
      </c>
      <c r="F106" s="37">
        <v>0.03125</v>
      </c>
      <c r="G106" s="31" t="str">
        <f>TEXT(INT((HOUR(F106)*3600+MINUTE(F106)*60+SECOND(F106))/$I$3/60),"0")&amp;"."&amp;TEXT(MOD((HOUR(F106)*3600+MINUTE(F106)*60+SECOND(F106))/$I$3,60),"00")&amp;"/km"</f>
        <v>5.46/km</v>
      </c>
      <c r="H106" s="37">
        <f>F106-$F$5</f>
        <v>0.00988425925925926</v>
      </c>
      <c r="I106" s="32">
        <f>F106-INDEX($F$5:$F$176,MATCH(D106,$D$5:$D$176,0))</f>
        <v>0.009699074074074072</v>
      </c>
    </row>
    <row r="107" spans="1:9" ht="18" customHeight="1">
      <c r="A107" s="30" t="s">
        <v>140</v>
      </c>
      <c r="B107" s="39" t="s">
        <v>424</v>
      </c>
      <c r="C107" s="39" t="s">
        <v>251</v>
      </c>
      <c r="D107" s="39" t="s">
        <v>283</v>
      </c>
      <c r="E107" s="39" t="s">
        <v>236</v>
      </c>
      <c r="F107" s="37">
        <v>0.0312962962962963</v>
      </c>
      <c r="G107" s="31" t="str">
        <f>TEXT(INT((HOUR(F107)*3600+MINUTE(F107)*60+SECOND(F107))/$I$3/60),"0")&amp;"."&amp;TEXT(MOD((HOUR(F107)*3600+MINUTE(F107)*60+SECOND(F107))/$I$3,60),"00")&amp;"/km"</f>
        <v>5.47/km</v>
      </c>
      <c r="H107" s="37">
        <f>F107-$F$5</f>
        <v>0.00993055555555556</v>
      </c>
      <c r="I107" s="32">
        <f>F107-INDEX($F$5:$F$176,MATCH(D107,$D$5:$D$176,0))</f>
        <v>0.008518518518518526</v>
      </c>
    </row>
    <row r="108" spans="1:9" ht="18" customHeight="1">
      <c r="A108" s="30" t="s">
        <v>141</v>
      </c>
      <c r="B108" s="39" t="s">
        <v>425</v>
      </c>
      <c r="C108" s="39" t="s">
        <v>426</v>
      </c>
      <c r="D108" s="39" t="s">
        <v>367</v>
      </c>
      <c r="E108" s="39" t="s">
        <v>302</v>
      </c>
      <c r="F108" s="37">
        <v>0.031331018518518515</v>
      </c>
      <c r="G108" s="31" t="str">
        <f>TEXT(INT((HOUR(F108)*3600+MINUTE(F108)*60+SECOND(F108))/$I$3/60),"0")&amp;"."&amp;TEXT(MOD((HOUR(F108)*3600+MINUTE(F108)*60+SECOND(F108))/$I$3,60),"00")&amp;"/km"</f>
        <v>5.47/km</v>
      </c>
      <c r="H108" s="37">
        <f>F108-$F$5</f>
        <v>0.009965277777777774</v>
      </c>
      <c r="I108" s="32">
        <f>F108-INDEX($F$5:$F$176,MATCH(D108,$D$5:$D$176,0))</f>
        <v>0.002905092592592591</v>
      </c>
    </row>
    <row r="109" spans="1:9" ht="18" customHeight="1">
      <c r="A109" s="30" t="s">
        <v>142</v>
      </c>
      <c r="B109" s="39" t="s">
        <v>427</v>
      </c>
      <c r="C109" s="39" t="s">
        <v>251</v>
      </c>
      <c r="D109" s="39" t="s">
        <v>367</v>
      </c>
      <c r="E109" s="39" t="s">
        <v>286</v>
      </c>
      <c r="F109" s="37">
        <v>0.03136574074074074</v>
      </c>
      <c r="G109" s="31" t="str">
        <f>TEXT(INT((HOUR(F109)*3600+MINUTE(F109)*60+SECOND(F109))/$I$3/60),"0")&amp;"."&amp;TEXT(MOD((HOUR(F109)*3600+MINUTE(F109)*60+SECOND(F109))/$I$3,60),"00")&amp;"/km"</f>
        <v>5.47/km</v>
      </c>
      <c r="H109" s="37">
        <f>F109-$F$5</f>
        <v>0.010000000000000002</v>
      </c>
      <c r="I109" s="32">
        <f>F109-INDEX($F$5:$F$176,MATCH(D109,$D$5:$D$176,0))</f>
        <v>0.0029398148148148187</v>
      </c>
    </row>
    <row r="110" spans="1:9" ht="18" customHeight="1">
      <c r="A110" s="30" t="s">
        <v>143</v>
      </c>
      <c r="B110" s="39" t="s">
        <v>428</v>
      </c>
      <c r="C110" s="39" t="s">
        <v>429</v>
      </c>
      <c r="D110" s="39" t="s">
        <v>285</v>
      </c>
      <c r="E110" s="39" t="s">
        <v>286</v>
      </c>
      <c r="F110" s="37">
        <v>0.03142361111111111</v>
      </c>
      <c r="G110" s="31" t="str">
        <f>TEXT(INT((HOUR(F110)*3600+MINUTE(F110)*60+SECOND(F110))/$I$3/60),"0")&amp;"."&amp;TEXT(MOD((HOUR(F110)*3600+MINUTE(F110)*60+SECOND(F110))/$I$3,60),"00")&amp;"/km"</f>
        <v>5.48/km</v>
      </c>
      <c r="H110" s="37">
        <f>F110-$F$5</f>
        <v>0.01005787037037037</v>
      </c>
      <c r="I110" s="32">
        <f>F110-INDEX($F$5:$F$176,MATCH(D110,$D$5:$D$176,0))</f>
        <v>0.008634259259259258</v>
      </c>
    </row>
    <row r="111" spans="1:9" ht="18" customHeight="1">
      <c r="A111" s="30" t="s">
        <v>144</v>
      </c>
      <c r="B111" s="39" t="s">
        <v>430</v>
      </c>
      <c r="C111" s="39" t="s">
        <v>50</v>
      </c>
      <c r="D111" s="39" t="s">
        <v>288</v>
      </c>
      <c r="E111" s="39" t="s">
        <v>286</v>
      </c>
      <c r="F111" s="37">
        <v>0.03142361111111111</v>
      </c>
      <c r="G111" s="31" t="str">
        <f>TEXT(INT((HOUR(F111)*3600+MINUTE(F111)*60+SECOND(F111))/$I$3/60),"0")&amp;"."&amp;TEXT(MOD((HOUR(F111)*3600+MINUTE(F111)*60+SECOND(F111))/$I$3,60),"00")&amp;"/km"</f>
        <v>5.48/km</v>
      </c>
      <c r="H111" s="37">
        <f>F111-$F$5</f>
        <v>0.01005787037037037</v>
      </c>
      <c r="I111" s="32">
        <f>F111-INDEX($F$5:$F$176,MATCH(D111,$D$5:$D$176,0))</f>
        <v>0.008622685185185181</v>
      </c>
    </row>
    <row r="112" spans="1:9" ht="18" customHeight="1">
      <c r="A112" s="30" t="s">
        <v>145</v>
      </c>
      <c r="B112" s="39" t="s">
        <v>431</v>
      </c>
      <c r="C112" s="39" t="s">
        <v>432</v>
      </c>
      <c r="D112" s="39" t="s">
        <v>433</v>
      </c>
      <c r="E112" s="39" t="s">
        <v>231</v>
      </c>
      <c r="F112" s="37">
        <v>0.03155092592592592</v>
      </c>
      <c r="G112" s="31" t="str">
        <f>TEXT(INT((HOUR(F112)*3600+MINUTE(F112)*60+SECOND(F112))/$I$3/60),"0")&amp;"."&amp;TEXT(MOD((HOUR(F112)*3600+MINUTE(F112)*60+SECOND(F112))/$I$3,60),"00")&amp;"/km"</f>
        <v>5.49/km</v>
      </c>
      <c r="H112" s="37">
        <f>F112-$F$5</f>
        <v>0.010185185185185179</v>
      </c>
      <c r="I112" s="32">
        <f>F112-INDEX($F$5:$F$176,MATCH(D112,$D$5:$D$176,0))</f>
        <v>0</v>
      </c>
    </row>
    <row r="113" spans="1:9" ht="18" customHeight="1">
      <c r="A113" s="30" t="s">
        <v>146</v>
      </c>
      <c r="B113" s="39" t="s">
        <v>434</v>
      </c>
      <c r="C113" s="39" t="s">
        <v>435</v>
      </c>
      <c r="D113" s="39" t="s">
        <v>371</v>
      </c>
      <c r="E113" s="39" t="s">
        <v>349</v>
      </c>
      <c r="F113" s="37">
        <v>0.03162037037037037</v>
      </c>
      <c r="G113" s="31" t="str">
        <f>TEXT(INT((HOUR(F113)*3600+MINUTE(F113)*60+SECOND(F113))/$I$3/60),"0")&amp;"."&amp;TEXT(MOD((HOUR(F113)*3600+MINUTE(F113)*60+SECOND(F113))/$I$3,60),"00")&amp;"/km"</f>
        <v>5.50/km</v>
      </c>
      <c r="H113" s="37">
        <f>F113-$F$5</f>
        <v>0.010254629629629627</v>
      </c>
      <c r="I113" s="32">
        <f>F113-INDEX($F$5:$F$176,MATCH(D113,$D$5:$D$176,0))</f>
        <v>0.0030208333333333337</v>
      </c>
    </row>
    <row r="114" spans="1:9" ht="18" customHeight="1">
      <c r="A114" s="30" t="s">
        <v>147</v>
      </c>
      <c r="B114" s="39" t="s">
        <v>436</v>
      </c>
      <c r="C114" s="39" t="s">
        <v>437</v>
      </c>
      <c r="D114" s="39" t="s">
        <v>392</v>
      </c>
      <c r="E114" s="39" t="s">
        <v>286</v>
      </c>
      <c r="F114" s="37">
        <v>0.03172453703703703</v>
      </c>
      <c r="G114" s="31" t="str">
        <f>TEXT(INT((HOUR(F114)*3600+MINUTE(F114)*60+SECOND(F114))/$I$3/60),"0")&amp;"."&amp;TEXT(MOD((HOUR(F114)*3600+MINUTE(F114)*60+SECOND(F114))/$I$3,60),"00")&amp;"/km"</f>
        <v>5.51/km</v>
      </c>
      <c r="H114" s="37">
        <f>F114-$F$5</f>
        <v>0.01035879629629629</v>
      </c>
      <c r="I114" s="32">
        <f>F114-INDEX($F$5:$F$176,MATCH(D114,$D$5:$D$176,0))</f>
        <v>0.0020717592592592524</v>
      </c>
    </row>
    <row r="115" spans="1:9" ht="18" customHeight="1">
      <c r="A115" s="30" t="s">
        <v>148</v>
      </c>
      <c r="B115" s="39" t="s">
        <v>438</v>
      </c>
      <c r="C115" s="39" t="s">
        <v>256</v>
      </c>
      <c r="D115" s="39" t="s">
        <v>439</v>
      </c>
      <c r="E115" s="39" t="s">
        <v>231</v>
      </c>
      <c r="F115" s="37">
        <v>0.03186342592592593</v>
      </c>
      <c r="G115" s="31" t="str">
        <f>TEXT(INT((HOUR(F115)*3600+MINUTE(F115)*60+SECOND(F115))/$I$3/60),"0")&amp;"."&amp;TEXT(MOD((HOUR(F115)*3600+MINUTE(F115)*60+SECOND(F115))/$I$3,60),"00")&amp;"/km"</f>
        <v>5.53/km</v>
      </c>
      <c r="H115" s="37">
        <f>F115-$F$5</f>
        <v>0.010497685185185186</v>
      </c>
      <c r="I115" s="32">
        <f>F115-INDEX($F$5:$F$176,MATCH(D115,$D$5:$D$176,0))</f>
        <v>0</v>
      </c>
    </row>
    <row r="116" spans="1:9" ht="18" customHeight="1">
      <c r="A116" s="30" t="s">
        <v>149</v>
      </c>
      <c r="B116" s="39" t="s">
        <v>440</v>
      </c>
      <c r="C116" s="39" t="s">
        <v>441</v>
      </c>
      <c r="D116" s="39" t="s">
        <v>337</v>
      </c>
      <c r="E116" s="39" t="s">
        <v>286</v>
      </c>
      <c r="F116" s="37">
        <v>0.03190972222222222</v>
      </c>
      <c r="G116" s="31" t="str">
        <f>TEXT(INT((HOUR(F116)*3600+MINUTE(F116)*60+SECOND(F116))/$I$3/60),"0")&amp;"."&amp;TEXT(MOD((HOUR(F116)*3600+MINUTE(F116)*60+SECOND(F116))/$I$3,60),"00")&amp;"/km"</f>
        <v>5.53/km</v>
      </c>
      <c r="H116" s="37">
        <f>F116-$F$5</f>
        <v>0.01054398148148148</v>
      </c>
      <c r="I116" s="32">
        <f>F116-INDEX($F$5:$F$176,MATCH(D116,$D$5:$D$176,0))</f>
        <v>0.00525462962962963</v>
      </c>
    </row>
    <row r="117" spans="1:9" ht="18" customHeight="1">
      <c r="A117" s="30" t="s">
        <v>150</v>
      </c>
      <c r="B117" s="39" t="s">
        <v>442</v>
      </c>
      <c r="C117" s="39" t="s">
        <v>258</v>
      </c>
      <c r="D117" s="39" t="s">
        <v>299</v>
      </c>
      <c r="E117" s="39" t="s">
        <v>302</v>
      </c>
      <c r="F117" s="37">
        <v>0.03204861111111111</v>
      </c>
      <c r="G117" s="31" t="str">
        <f>TEXT(INT((HOUR(F117)*3600+MINUTE(F117)*60+SECOND(F117))/$I$3/60),"0")&amp;"."&amp;TEXT(MOD((HOUR(F117)*3600+MINUTE(F117)*60+SECOND(F117))/$I$3,60),"00")&amp;"/km"</f>
        <v>5.55/km</v>
      </c>
      <c r="H117" s="37">
        <f>F117-$F$5</f>
        <v>0.01068287037037037</v>
      </c>
      <c r="I117" s="32">
        <f>F117-INDEX($F$5:$F$176,MATCH(D117,$D$5:$D$176,0))</f>
        <v>0.008113425925925927</v>
      </c>
    </row>
    <row r="118" spans="1:9" ht="18" customHeight="1">
      <c r="A118" s="30" t="s">
        <v>151</v>
      </c>
      <c r="B118" s="39" t="s">
        <v>443</v>
      </c>
      <c r="C118" s="39" t="s">
        <v>444</v>
      </c>
      <c r="D118" s="39" t="s">
        <v>277</v>
      </c>
      <c r="E118" s="39" t="s">
        <v>333</v>
      </c>
      <c r="F118" s="37">
        <v>0.03207175925925926</v>
      </c>
      <c r="G118" s="31" t="str">
        <f>TEXT(INT((HOUR(F118)*3600+MINUTE(F118)*60+SECOND(F118))/$I$3/60),"0")&amp;"."&amp;TEXT(MOD((HOUR(F118)*3600+MINUTE(F118)*60+SECOND(F118))/$I$3,60),"00")&amp;"/km"</f>
        <v>5.55/km</v>
      </c>
      <c r="H118" s="37">
        <f>F118-$F$5</f>
        <v>0.010706018518518517</v>
      </c>
      <c r="I118" s="32">
        <f>F118-INDEX($F$5:$F$176,MATCH(D118,$D$5:$D$176,0))</f>
        <v>0.01052083333333333</v>
      </c>
    </row>
    <row r="119" spans="1:9" ht="18" customHeight="1">
      <c r="A119" s="30" t="s">
        <v>152</v>
      </c>
      <c r="B119" s="39" t="s">
        <v>445</v>
      </c>
      <c r="C119" s="39" t="s">
        <v>446</v>
      </c>
      <c r="D119" s="39" t="s">
        <v>325</v>
      </c>
      <c r="E119" s="39" t="s">
        <v>236</v>
      </c>
      <c r="F119" s="37">
        <v>0.03217592592592593</v>
      </c>
      <c r="G119" s="31" t="str">
        <f>TEXT(INT((HOUR(F119)*3600+MINUTE(F119)*60+SECOND(F119))/$I$3/60),"0")&amp;"."&amp;TEXT(MOD((HOUR(F119)*3600+MINUTE(F119)*60+SECOND(F119))/$I$3,60),"00")&amp;"/km"</f>
        <v>5.56/km</v>
      </c>
      <c r="H119" s="37">
        <f>F119-$F$5</f>
        <v>0.010810185185185187</v>
      </c>
      <c r="I119" s="32">
        <f>F119-INDEX($F$5:$F$176,MATCH(D119,$D$5:$D$176,0))</f>
        <v>0.0068518518518518486</v>
      </c>
    </row>
    <row r="120" spans="1:9" ht="18" customHeight="1">
      <c r="A120" s="30" t="s">
        <v>153</v>
      </c>
      <c r="B120" s="39" t="s">
        <v>447</v>
      </c>
      <c r="C120" s="39" t="s">
        <v>265</v>
      </c>
      <c r="D120" s="39" t="s">
        <v>285</v>
      </c>
      <c r="E120" s="39" t="s">
        <v>333</v>
      </c>
      <c r="F120" s="37">
        <v>0.03228009259259259</v>
      </c>
      <c r="G120" s="31" t="str">
        <f>TEXT(INT((HOUR(F120)*3600+MINUTE(F120)*60+SECOND(F120))/$I$3/60),"0")&amp;"."&amp;TEXT(MOD((HOUR(F120)*3600+MINUTE(F120)*60+SECOND(F120))/$I$3,60),"00")&amp;"/km"</f>
        <v>5.58/km</v>
      </c>
      <c r="H120" s="37">
        <f>F120-$F$5</f>
        <v>0.010914351851851849</v>
      </c>
      <c r="I120" s="32">
        <f>F120-INDEX($F$5:$F$176,MATCH(D120,$D$5:$D$176,0))</f>
        <v>0.009490740740740737</v>
      </c>
    </row>
    <row r="121" spans="1:9" ht="18" customHeight="1">
      <c r="A121" s="30" t="s">
        <v>154</v>
      </c>
      <c r="B121" s="39" t="s">
        <v>448</v>
      </c>
      <c r="C121" s="39" t="s">
        <v>449</v>
      </c>
      <c r="D121" s="39" t="s">
        <v>337</v>
      </c>
      <c r="E121" s="39" t="s">
        <v>333</v>
      </c>
      <c r="F121" s="37">
        <v>0.03229166666666667</v>
      </c>
      <c r="G121" s="31" t="str">
        <f>TEXT(INT((HOUR(F121)*3600+MINUTE(F121)*60+SECOND(F121))/$I$3/60),"0")&amp;"."&amp;TEXT(MOD((HOUR(F121)*3600+MINUTE(F121)*60+SECOND(F121))/$I$3,60),"00")&amp;"/km"</f>
        <v>5.58/km</v>
      </c>
      <c r="H121" s="37">
        <f>F121-$F$5</f>
        <v>0.01092592592592593</v>
      </c>
      <c r="I121" s="32">
        <f>F121-INDEX($F$5:$F$176,MATCH(D121,$D$5:$D$176,0))</f>
        <v>0.005636574074074079</v>
      </c>
    </row>
    <row r="122" spans="1:9" ht="18" customHeight="1">
      <c r="A122" s="30" t="s">
        <v>155</v>
      </c>
      <c r="B122" s="39" t="s">
        <v>450</v>
      </c>
      <c r="C122" s="39" t="s">
        <v>34</v>
      </c>
      <c r="D122" s="39" t="s">
        <v>285</v>
      </c>
      <c r="E122" s="39" t="s">
        <v>305</v>
      </c>
      <c r="F122" s="37">
        <v>0.03239583333333333</v>
      </c>
      <c r="G122" s="31" t="str">
        <f>TEXT(INT((HOUR(F122)*3600+MINUTE(F122)*60+SECOND(F122))/$I$3/60),"0")&amp;"."&amp;TEXT(MOD((HOUR(F122)*3600+MINUTE(F122)*60+SECOND(F122))/$I$3,60),"00")&amp;"/km"</f>
        <v>5.59/km</v>
      </c>
      <c r="H122" s="37">
        <f>F122-$F$5</f>
        <v>0.011030092592592591</v>
      </c>
      <c r="I122" s="32">
        <f>F122-INDEX($F$5:$F$176,MATCH(D122,$D$5:$D$176,0))</f>
        <v>0.00960648148148148</v>
      </c>
    </row>
    <row r="123" spans="1:9" ht="18" customHeight="1">
      <c r="A123" s="30" t="s">
        <v>156</v>
      </c>
      <c r="B123" s="39" t="s">
        <v>331</v>
      </c>
      <c r="C123" s="39" t="s">
        <v>137</v>
      </c>
      <c r="D123" s="39" t="s">
        <v>345</v>
      </c>
      <c r="E123" s="39" t="s">
        <v>451</v>
      </c>
      <c r="F123" s="37">
        <v>0.03255787037037037</v>
      </c>
      <c r="G123" s="31" t="str">
        <f>TEXT(INT((HOUR(F123)*3600+MINUTE(F123)*60+SECOND(F123))/$I$3/60),"0")&amp;"."&amp;TEXT(MOD((HOUR(F123)*3600+MINUTE(F123)*60+SECOND(F123))/$I$3,60),"00")&amp;"/km"</f>
        <v>6.01/km</v>
      </c>
      <c r="H123" s="37">
        <f>F123-$F$5</f>
        <v>0.011192129629629628</v>
      </c>
      <c r="I123" s="32">
        <f>F123-INDEX($F$5:$F$176,MATCH(D123,$D$5:$D$176,0))</f>
        <v>0.005509259259259259</v>
      </c>
    </row>
    <row r="124" spans="1:9" ht="18" customHeight="1">
      <c r="A124" s="30" t="s">
        <v>157</v>
      </c>
      <c r="B124" s="39" t="s">
        <v>452</v>
      </c>
      <c r="C124" s="39" t="s">
        <v>24</v>
      </c>
      <c r="D124" s="39" t="s">
        <v>283</v>
      </c>
      <c r="E124" s="39" t="s">
        <v>451</v>
      </c>
      <c r="F124" s="37">
        <v>0.03262731481481482</v>
      </c>
      <c r="G124" s="31" t="str">
        <f>TEXT(INT((HOUR(F124)*3600+MINUTE(F124)*60+SECOND(F124))/$I$3/60),"0")&amp;"."&amp;TEXT(MOD((HOUR(F124)*3600+MINUTE(F124)*60+SECOND(F124))/$I$3,60),"00")&amp;"/km"</f>
        <v>6.01/km</v>
      </c>
      <c r="H124" s="37">
        <f>F124-$F$5</f>
        <v>0.011261574074074077</v>
      </c>
      <c r="I124" s="32">
        <f>F124-INDEX($F$5:$F$176,MATCH(D124,$D$5:$D$176,0))</f>
        <v>0.009849537037037042</v>
      </c>
    </row>
    <row r="125" spans="1:9" ht="18" customHeight="1">
      <c r="A125" s="30" t="s">
        <v>158</v>
      </c>
      <c r="B125" s="39" t="s">
        <v>453</v>
      </c>
      <c r="C125" s="39" t="s">
        <v>249</v>
      </c>
      <c r="D125" s="39" t="s">
        <v>382</v>
      </c>
      <c r="E125" s="39" t="s">
        <v>302</v>
      </c>
      <c r="F125" s="37">
        <v>0.032673611111111105</v>
      </c>
      <c r="G125" s="31" t="str">
        <f>TEXT(INT((HOUR(F125)*3600+MINUTE(F125)*60+SECOND(F125))/$I$3/60),"0")&amp;"."&amp;TEXT(MOD((HOUR(F125)*3600+MINUTE(F125)*60+SECOND(F125))/$I$3,60),"00")&amp;"/km"</f>
        <v>6.02/km</v>
      </c>
      <c r="H125" s="37">
        <f>F125-$F$5</f>
        <v>0.011307870370370364</v>
      </c>
      <c r="I125" s="32">
        <f>F125-INDEX($F$5:$F$176,MATCH(D125,$D$5:$D$176,0))</f>
        <v>0.003506944444444441</v>
      </c>
    </row>
    <row r="126" spans="1:9" ht="18" customHeight="1">
      <c r="A126" s="30" t="s">
        <v>159</v>
      </c>
      <c r="B126" s="39" t="s">
        <v>276</v>
      </c>
      <c r="C126" s="39" t="s">
        <v>239</v>
      </c>
      <c r="D126" s="39" t="s">
        <v>299</v>
      </c>
      <c r="E126" s="39" t="s">
        <v>278</v>
      </c>
      <c r="F126" s="37">
        <v>0.0327662037037037</v>
      </c>
      <c r="G126" s="31" t="str">
        <f>TEXT(INT((HOUR(F126)*3600+MINUTE(F126)*60+SECOND(F126))/$I$3/60),"0")&amp;"."&amp;TEXT(MOD((HOUR(F126)*3600+MINUTE(F126)*60+SECOND(F126))/$I$3,60),"00")&amp;"/km"</f>
        <v>6.03/km</v>
      </c>
      <c r="H126" s="37">
        <f>F126-$F$5</f>
        <v>0.01140046296296296</v>
      </c>
      <c r="I126" s="32">
        <f>F126-INDEX($F$5:$F$176,MATCH(D126,$D$5:$D$176,0))</f>
        <v>0.008831018518518516</v>
      </c>
    </row>
    <row r="127" spans="1:9" ht="18" customHeight="1">
      <c r="A127" s="30" t="s">
        <v>160</v>
      </c>
      <c r="B127" s="39" t="s">
        <v>227</v>
      </c>
      <c r="C127" s="39" t="s">
        <v>241</v>
      </c>
      <c r="D127" s="39" t="s">
        <v>283</v>
      </c>
      <c r="E127" s="39" t="s">
        <v>300</v>
      </c>
      <c r="F127" s="37">
        <v>0.03277777777777778</v>
      </c>
      <c r="G127" s="31" t="str">
        <f>TEXT(INT((HOUR(F127)*3600+MINUTE(F127)*60+SECOND(F127))/$I$3/60),"0")&amp;"."&amp;TEXT(MOD((HOUR(F127)*3600+MINUTE(F127)*60+SECOND(F127))/$I$3,60),"00")&amp;"/km"</f>
        <v>6.03/km</v>
      </c>
      <c r="H127" s="37">
        <f>F127-$F$5</f>
        <v>0.01141203703703704</v>
      </c>
      <c r="I127" s="32">
        <f>F127-INDEX($F$5:$F$176,MATCH(D127,$D$5:$D$176,0))</f>
        <v>0.010000000000000005</v>
      </c>
    </row>
    <row r="128" spans="1:9" ht="18" customHeight="1">
      <c r="A128" s="30" t="s">
        <v>161</v>
      </c>
      <c r="B128" s="39" t="s">
        <v>454</v>
      </c>
      <c r="C128" s="39" t="s">
        <v>455</v>
      </c>
      <c r="D128" s="39" t="s">
        <v>392</v>
      </c>
      <c r="E128" s="39" t="s">
        <v>302</v>
      </c>
      <c r="F128" s="37">
        <v>0.03280092592592593</v>
      </c>
      <c r="G128" s="31" t="str">
        <f>TEXT(INT((HOUR(F128)*3600+MINUTE(F128)*60+SECOND(F128))/$I$3/60),"0")&amp;"."&amp;TEXT(MOD((HOUR(F128)*3600+MINUTE(F128)*60+SECOND(F128))/$I$3,60),"00")&amp;"/km"</f>
        <v>6.03/km</v>
      </c>
      <c r="H128" s="37">
        <f>F128-$F$5</f>
        <v>0.011435185185185187</v>
      </c>
      <c r="I128" s="32">
        <f>F128-INDEX($F$5:$F$176,MATCH(D128,$D$5:$D$176,0))</f>
        <v>0.00314814814814815</v>
      </c>
    </row>
    <row r="129" spans="1:9" ht="18" customHeight="1">
      <c r="A129" s="30" t="s">
        <v>162</v>
      </c>
      <c r="B129" s="39" t="s">
        <v>456</v>
      </c>
      <c r="C129" s="39" t="s">
        <v>242</v>
      </c>
      <c r="D129" s="39" t="s">
        <v>277</v>
      </c>
      <c r="E129" s="39" t="s">
        <v>305</v>
      </c>
      <c r="F129" s="37">
        <v>0.03298611111111111</v>
      </c>
      <c r="G129" s="31" t="str">
        <f>TEXT(INT((HOUR(F129)*3600+MINUTE(F129)*60+SECOND(F129))/$I$3/60),"0")&amp;"."&amp;TEXT(MOD((HOUR(F129)*3600+MINUTE(F129)*60+SECOND(F129))/$I$3,60),"00")&amp;"/km"</f>
        <v>6.05/km</v>
      </c>
      <c r="H129" s="37">
        <f>F129-$F$5</f>
        <v>0.011620370370370371</v>
      </c>
      <c r="I129" s="32">
        <f>F129-INDEX($F$5:$F$176,MATCH(D129,$D$5:$D$176,0))</f>
        <v>0.011435185185185184</v>
      </c>
    </row>
    <row r="130" spans="1:9" ht="18" customHeight="1">
      <c r="A130" s="30" t="s">
        <v>163</v>
      </c>
      <c r="B130" s="39" t="s">
        <v>457</v>
      </c>
      <c r="C130" s="39" t="s">
        <v>13</v>
      </c>
      <c r="D130" s="39" t="s">
        <v>277</v>
      </c>
      <c r="E130" s="39" t="s">
        <v>231</v>
      </c>
      <c r="F130" s="37">
        <v>0.032997685185185185</v>
      </c>
      <c r="G130" s="31" t="str">
        <f>TEXT(INT((HOUR(F130)*3600+MINUTE(F130)*60+SECOND(F130))/$I$3/60),"0")&amp;"."&amp;TEXT(MOD((HOUR(F130)*3600+MINUTE(F130)*60+SECOND(F130))/$I$3,60),"00")&amp;"/km"</f>
        <v>6.06/km</v>
      </c>
      <c r="H130" s="37">
        <f>F130-$F$5</f>
        <v>0.011631944444444445</v>
      </c>
      <c r="I130" s="32">
        <f>F130-INDEX($F$5:$F$176,MATCH(D130,$D$5:$D$176,0))</f>
        <v>0.011446759259259257</v>
      </c>
    </row>
    <row r="131" spans="1:9" ht="18" customHeight="1">
      <c r="A131" s="30" t="s">
        <v>164</v>
      </c>
      <c r="B131" s="39" t="s">
        <v>458</v>
      </c>
      <c r="C131" s="39" t="s">
        <v>459</v>
      </c>
      <c r="D131" s="39" t="s">
        <v>277</v>
      </c>
      <c r="E131" s="39" t="s">
        <v>422</v>
      </c>
      <c r="F131" s="37">
        <v>0.03319444444444444</v>
      </c>
      <c r="G131" s="31" t="str">
        <f>TEXT(INT((HOUR(F131)*3600+MINUTE(F131)*60+SECOND(F131))/$I$3/60),"0")&amp;"."&amp;TEXT(MOD((HOUR(F131)*3600+MINUTE(F131)*60+SECOND(F131))/$I$3,60),"00")&amp;"/km"</f>
        <v>6.08/km</v>
      </c>
      <c r="H131" s="37">
        <f>F131-$F$5</f>
        <v>0.011828703703703702</v>
      </c>
      <c r="I131" s="32">
        <f>F131-INDEX($F$5:$F$176,MATCH(D131,$D$5:$D$176,0))</f>
        <v>0.011643518518518515</v>
      </c>
    </row>
    <row r="132" spans="1:9" ht="18" customHeight="1">
      <c r="A132" s="30" t="s">
        <v>165</v>
      </c>
      <c r="B132" s="39" t="s">
        <v>460</v>
      </c>
      <c r="C132" s="39" t="s">
        <v>461</v>
      </c>
      <c r="D132" s="39" t="s">
        <v>337</v>
      </c>
      <c r="E132" s="39" t="s">
        <v>422</v>
      </c>
      <c r="F132" s="37">
        <v>0.03320601851851852</v>
      </c>
      <c r="G132" s="31" t="str">
        <f>TEXT(INT((HOUR(F132)*3600+MINUTE(F132)*60+SECOND(F132))/$I$3/60),"0")&amp;"."&amp;TEXT(MOD((HOUR(F132)*3600+MINUTE(F132)*60+SECOND(F132))/$I$3,60),"00")&amp;"/km"</f>
        <v>6.08/km</v>
      </c>
      <c r="H132" s="37">
        <f>F132-$F$5</f>
        <v>0.011840277777777776</v>
      </c>
      <c r="I132" s="32">
        <f>F132-INDEX($F$5:$F$176,MATCH(D132,$D$5:$D$176,0))</f>
        <v>0.006550925925925925</v>
      </c>
    </row>
    <row r="133" spans="1:9" ht="18" customHeight="1">
      <c r="A133" s="30" t="s">
        <v>166</v>
      </c>
      <c r="B133" s="39" t="s">
        <v>462</v>
      </c>
      <c r="C133" s="39" t="s">
        <v>32</v>
      </c>
      <c r="D133" s="39" t="s">
        <v>299</v>
      </c>
      <c r="E133" s="39" t="s">
        <v>333</v>
      </c>
      <c r="F133" s="37">
        <v>0.03332175925925926</v>
      </c>
      <c r="G133" s="31" t="str">
        <f>TEXT(INT((HOUR(F133)*3600+MINUTE(F133)*60+SECOND(F133))/$I$3/60),"0")&amp;"."&amp;TEXT(MOD((HOUR(F133)*3600+MINUTE(F133)*60+SECOND(F133))/$I$3,60),"00")&amp;"/km"</f>
        <v>6.09/km</v>
      </c>
      <c r="H133" s="37">
        <f>F133-$F$5</f>
        <v>0.011956018518518519</v>
      </c>
      <c r="I133" s="32">
        <f>F133-INDEX($F$5:$F$176,MATCH(D133,$D$5:$D$176,0))</f>
        <v>0.009386574074074075</v>
      </c>
    </row>
    <row r="134" spans="1:9" ht="18" customHeight="1">
      <c r="A134" s="30" t="s">
        <v>167</v>
      </c>
      <c r="B134" s="39" t="s">
        <v>463</v>
      </c>
      <c r="C134" s="39" t="s">
        <v>210</v>
      </c>
      <c r="D134" s="39" t="s">
        <v>325</v>
      </c>
      <c r="E134" s="39" t="s">
        <v>451</v>
      </c>
      <c r="F134" s="37">
        <v>0.033553240740740745</v>
      </c>
      <c r="G134" s="31" t="str">
        <f>TEXT(INT((HOUR(F134)*3600+MINUTE(F134)*60+SECOND(F134))/$I$3/60),"0")&amp;"."&amp;TEXT(MOD((HOUR(F134)*3600+MINUTE(F134)*60+SECOND(F134))/$I$3,60),"00")&amp;"/km"</f>
        <v>6.12/km</v>
      </c>
      <c r="H134" s="37">
        <f>F134-$F$5</f>
        <v>0.012187500000000004</v>
      </c>
      <c r="I134" s="32">
        <f>F134-INDEX($F$5:$F$176,MATCH(D134,$D$5:$D$176,0))</f>
        <v>0.008229166666666666</v>
      </c>
    </row>
    <row r="135" spans="1:9" ht="18" customHeight="1">
      <c r="A135" s="30" t="s">
        <v>168</v>
      </c>
      <c r="B135" s="39" t="s">
        <v>260</v>
      </c>
      <c r="C135" s="39" t="s">
        <v>215</v>
      </c>
      <c r="D135" s="39" t="s">
        <v>275</v>
      </c>
      <c r="E135" s="39" t="s">
        <v>302</v>
      </c>
      <c r="F135" s="37">
        <v>0.03392361111111111</v>
      </c>
      <c r="G135" s="31" t="str">
        <f>TEXT(INT((HOUR(F135)*3600+MINUTE(F135)*60+SECOND(F135))/$I$3/60),"0")&amp;"."&amp;TEXT(MOD((HOUR(F135)*3600+MINUTE(F135)*60+SECOND(F135))/$I$3,60),"00")&amp;"/km"</f>
        <v>6.16/km</v>
      </c>
      <c r="H135" s="37">
        <f>F135-$F$5</f>
        <v>0.012557870370370372</v>
      </c>
      <c r="I135" s="32">
        <f>F135-INDEX($F$5:$F$176,MATCH(D135,$D$5:$D$176,0))</f>
        <v>0.012557870370370372</v>
      </c>
    </row>
    <row r="136" spans="1:9" ht="18" customHeight="1">
      <c r="A136" s="30" t="s">
        <v>169</v>
      </c>
      <c r="B136" s="39" t="s">
        <v>464</v>
      </c>
      <c r="C136" s="39" t="s">
        <v>23</v>
      </c>
      <c r="D136" s="39" t="s">
        <v>283</v>
      </c>
      <c r="E136" s="39" t="s">
        <v>333</v>
      </c>
      <c r="F136" s="37">
        <v>0.03400462962962963</v>
      </c>
      <c r="G136" s="31" t="str">
        <f>TEXT(INT((HOUR(F136)*3600+MINUTE(F136)*60+SECOND(F136))/$I$3/60),"0")&amp;"."&amp;TEXT(MOD((HOUR(F136)*3600+MINUTE(F136)*60+SECOND(F136))/$I$3,60),"00")&amp;"/km"</f>
        <v>6.17/km</v>
      </c>
      <c r="H136" s="37">
        <f>F136-$F$5</f>
        <v>0.012638888888888887</v>
      </c>
      <c r="I136" s="32">
        <f>F136-INDEX($F$5:$F$176,MATCH(D136,$D$5:$D$176,0))</f>
        <v>0.011226851851851852</v>
      </c>
    </row>
    <row r="137" spans="1:9" ht="18" customHeight="1">
      <c r="A137" s="30" t="s">
        <v>170</v>
      </c>
      <c r="B137" s="39" t="s">
        <v>465</v>
      </c>
      <c r="C137" s="39" t="s">
        <v>466</v>
      </c>
      <c r="D137" s="39" t="s">
        <v>439</v>
      </c>
      <c r="E137" s="39" t="s">
        <v>286</v>
      </c>
      <c r="F137" s="37">
        <v>0.03401620370370371</v>
      </c>
      <c r="G137" s="31" t="str">
        <f>TEXT(INT((HOUR(F137)*3600+MINUTE(F137)*60+SECOND(F137))/$I$3/60),"0")&amp;"."&amp;TEXT(MOD((HOUR(F137)*3600+MINUTE(F137)*60+SECOND(F137))/$I$3,60),"00")&amp;"/km"</f>
        <v>6.17/km</v>
      </c>
      <c r="H137" s="37">
        <f>F137-$F$5</f>
        <v>0.012650462962962968</v>
      </c>
      <c r="I137" s="32">
        <f>F137-INDEX($F$5:$F$176,MATCH(D137,$D$5:$D$176,0))</f>
        <v>0.0021527777777777812</v>
      </c>
    </row>
    <row r="138" spans="1:9" ht="18" customHeight="1">
      <c r="A138" s="30" t="s">
        <v>171</v>
      </c>
      <c r="B138" s="39" t="s">
        <v>253</v>
      </c>
      <c r="C138" s="39" t="s">
        <v>467</v>
      </c>
      <c r="D138" s="39" t="s">
        <v>299</v>
      </c>
      <c r="E138" s="39" t="s">
        <v>333</v>
      </c>
      <c r="F138" s="37">
        <v>0.03408564814814815</v>
      </c>
      <c r="G138" s="31" t="str">
        <f>TEXT(INT((HOUR(F138)*3600+MINUTE(F138)*60+SECOND(F138))/$I$3/60),"0")&amp;"."&amp;TEXT(MOD((HOUR(F138)*3600+MINUTE(F138)*60+SECOND(F138))/$I$3,60),"00")&amp;"/km"</f>
        <v>6.18/km</v>
      </c>
      <c r="H138" s="37">
        <f>F138-$F$5</f>
        <v>0.012719907407407409</v>
      </c>
      <c r="I138" s="32">
        <f>F138-INDEX($F$5:$F$176,MATCH(D138,$D$5:$D$176,0))</f>
        <v>0.010150462962962965</v>
      </c>
    </row>
    <row r="139" spans="1:9" ht="18" customHeight="1">
      <c r="A139" s="30" t="s">
        <v>172</v>
      </c>
      <c r="B139" s="39" t="s">
        <v>468</v>
      </c>
      <c r="C139" s="39" t="s">
        <v>207</v>
      </c>
      <c r="D139" s="39" t="s">
        <v>299</v>
      </c>
      <c r="E139" s="39" t="s">
        <v>302</v>
      </c>
      <c r="F139" s="37">
        <v>0.03414351851851852</v>
      </c>
      <c r="G139" s="31" t="str">
        <f>TEXT(INT((HOUR(F139)*3600+MINUTE(F139)*60+SECOND(F139))/$I$3/60),"0")&amp;"."&amp;TEXT(MOD((HOUR(F139)*3600+MINUTE(F139)*60+SECOND(F139))/$I$3,60),"00")&amp;"/km"</f>
        <v>6.18/km</v>
      </c>
      <c r="H139" s="37">
        <f>F139-$F$5</f>
        <v>0.012777777777777777</v>
      </c>
      <c r="I139" s="32">
        <f>F139-INDEX($F$5:$F$176,MATCH(D139,$D$5:$D$176,0))</f>
        <v>0.010208333333333333</v>
      </c>
    </row>
    <row r="140" spans="1:9" ht="18" customHeight="1">
      <c r="A140" s="30" t="s">
        <v>173</v>
      </c>
      <c r="B140" s="39" t="s">
        <v>469</v>
      </c>
      <c r="C140" s="39" t="s">
        <v>262</v>
      </c>
      <c r="D140" s="39" t="s">
        <v>392</v>
      </c>
      <c r="E140" s="39" t="s">
        <v>236</v>
      </c>
      <c r="F140" s="37">
        <v>0.03417824074074074</v>
      </c>
      <c r="G140" s="31" t="str">
        <f>TEXT(INT((HOUR(F140)*3600+MINUTE(F140)*60+SECOND(F140))/$I$3/60),"0")&amp;"."&amp;TEXT(MOD((HOUR(F140)*3600+MINUTE(F140)*60+SECOND(F140))/$I$3,60),"00")&amp;"/km"</f>
        <v>6.19/km</v>
      </c>
      <c r="H140" s="37">
        <f>F140-$F$5</f>
        <v>0.012812499999999998</v>
      </c>
      <c r="I140" s="32">
        <f>F140-INDEX($F$5:$F$176,MATCH(D140,$D$5:$D$176,0))</f>
        <v>0.00452546296296296</v>
      </c>
    </row>
    <row r="141" spans="1:9" ht="18" customHeight="1">
      <c r="A141" s="30" t="s">
        <v>174</v>
      </c>
      <c r="B141" s="39" t="s">
        <v>470</v>
      </c>
      <c r="C141" s="39" t="s">
        <v>471</v>
      </c>
      <c r="D141" s="39" t="s">
        <v>325</v>
      </c>
      <c r="E141" s="39" t="s">
        <v>387</v>
      </c>
      <c r="F141" s="37">
        <v>0.034618055555555555</v>
      </c>
      <c r="G141" s="31" t="str">
        <f>TEXT(INT((HOUR(F141)*3600+MINUTE(F141)*60+SECOND(F141))/$I$3/60),"0")&amp;"."&amp;TEXT(MOD((HOUR(F141)*3600+MINUTE(F141)*60+SECOND(F141))/$I$3,60),"00")&amp;"/km"</f>
        <v>6.23/km</v>
      </c>
      <c r="H141" s="37">
        <f>F141-$F$5</f>
        <v>0.013252314814814814</v>
      </c>
      <c r="I141" s="32">
        <f>F141-INDEX($F$5:$F$176,MATCH(D141,$D$5:$D$176,0))</f>
        <v>0.009293981481481476</v>
      </c>
    </row>
    <row r="142" spans="1:9" ht="18" customHeight="1">
      <c r="A142" s="30" t="s">
        <v>175</v>
      </c>
      <c r="B142" s="39" t="s">
        <v>472</v>
      </c>
      <c r="C142" s="39" t="s">
        <v>210</v>
      </c>
      <c r="D142" s="39" t="s">
        <v>277</v>
      </c>
      <c r="E142" s="39" t="s">
        <v>305</v>
      </c>
      <c r="F142" s="37">
        <v>0.034756944444444444</v>
      </c>
      <c r="G142" s="31" t="str">
        <f>TEXT(INT((HOUR(F142)*3600+MINUTE(F142)*60+SECOND(F142))/$I$3/60),"0")&amp;"."&amp;TEXT(MOD((HOUR(F142)*3600+MINUTE(F142)*60+SECOND(F142))/$I$3,60),"00")&amp;"/km"</f>
        <v>6.25/km</v>
      </c>
      <c r="H142" s="37">
        <f>F142-$F$5</f>
        <v>0.013391203703703704</v>
      </c>
      <c r="I142" s="32">
        <f>F142-INDEX($F$5:$F$176,MATCH(D142,$D$5:$D$176,0))</f>
        <v>0.013206018518518516</v>
      </c>
    </row>
    <row r="143" spans="1:9" ht="18" customHeight="1">
      <c r="A143" s="30" t="s">
        <v>176</v>
      </c>
      <c r="B143" s="39" t="s">
        <v>473</v>
      </c>
      <c r="C143" s="39" t="s">
        <v>219</v>
      </c>
      <c r="D143" s="39" t="s">
        <v>392</v>
      </c>
      <c r="E143" s="39" t="s">
        <v>451</v>
      </c>
      <c r="F143" s="37">
        <v>0.03484953703703703</v>
      </c>
      <c r="G143" s="31" t="str">
        <f>TEXT(INT((HOUR(F143)*3600+MINUTE(F143)*60+SECOND(F143))/$I$3/60),"0")&amp;"."&amp;TEXT(MOD((HOUR(F143)*3600+MINUTE(F143)*60+SECOND(F143))/$I$3,60),"00")&amp;"/km"</f>
        <v>6.26/km</v>
      </c>
      <c r="H143" s="37">
        <f>F143-$F$5</f>
        <v>0.013483796296296292</v>
      </c>
      <c r="I143" s="32">
        <f>F143-INDEX($F$5:$F$176,MATCH(D143,$D$5:$D$176,0))</f>
        <v>0.005196759259259255</v>
      </c>
    </row>
    <row r="144" spans="1:9" ht="18" customHeight="1">
      <c r="A144" s="43" t="s">
        <v>177</v>
      </c>
      <c r="B144" s="44" t="s">
        <v>474</v>
      </c>
      <c r="C144" s="44" t="s">
        <v>475</v>
      </c>
      <c r="D144" s="44" t="s">
        <v>433</v>
      </c>
      <c r="E144" s="44" t="s">
        <v>223</v>
      </c>
      <c r="F144" s="46">
        <v>0.034861111111111114</v>
      </c>
      <c r="G144" s="45" t="str">
        <f>TEXT(INT((HOUR(F144)*3600+MINUTE(F144)*60+SECOND(F144))/$I$3/60),"0")&amp;"."&amp;TEXT(MOD((HOUR(F144)*3600+MINUTE(F144)*60+SECOND(F144))/$I$3,60),"00")&amp;"/km"</f>
        <v>6.26/km</v>
      </c>
      <c r="H144" s="46">
        <f>F144-$F$5</f>
        <v>0.013495370370370373</v>
      </c>
      <c r="I144" s="47">
        <f>F144-INDEX($F$5:$F$176,MATCH(D144,$D$5:$D$176,0))</f>
        <v>0.0033101851851851938</v>
      </c>
    </row>
    <row r="145" spans="1:9" ht="18" customHeight="1">
      <c r="A145" s="30" t="s">
        <v>178</v>
      </c>
      <c r="B145" s="39" t="s">
        <v>476</v>
      </c>
      <c r="C145" s="39" t="s">
        <v>12</v>
      </c>
      <c r="D145" s="39" t="s">
        <v>325</v>
      </c>
      <c r="E145" s="39" t="s">
        <v>231</v>
      </c>
      <c r="F145" s="37">
        <v>0.034895833333333334</v>
      </c>
      <c r="G145" s="31" t="str">
        <f>TEXT(INT((HOUR(F145)*3600+MINUTE(F145)*60+SECOND(F145))/$I$3/60),"0")&amp;"."&amp;TEXT(MOD((HOUR(F145)*3600+MINUTE(F145)*60+SECOND(F145))/$I$3,60),"00")&amp;"/km"</f>
        <v>6.27/km</v>
      </c>
      <c r="H145" s="37">
        <f>F145-$F$5</f>
        <v>0.013530092592592594</v>
      </c>
      <c r="I145" s="32">
        <f>F145-INDEX($F$5:$F$176,MATCH(D145,$D$5:$D$176,0))</f>
        <v>0.009571759259259256</v>
      </c>
    </row>
    <row r="146" spans="1:9" ht="18" customHeight="1">
      <c r="A146" s="30" t="s">
        <v>179</v>
      </c>
      <c r="B146" s="39" t="s">
        <v>477</v>
      </c>
      <c r="C146" s="39" t="s">
        <v>212</v>
      </c>
      <c r="D146" s="39" t="s">
        <v>345</v>
      </c>
      <c r="E146" s="39" t="s">
        <v>302</v>
      </c>
      <c r="F146" s="37">
        <v>0.035370370370370365</v>
      </c>
      <c r="G146" s="31" t="str">
        <f>TEXT(INT((HOUR(F146)*3600+MINUTE(F146)*60+SECOND(F146))/$I$3/60),"0")&amp;"."&amp;TEXT(MOD((HOUR(F146)*3600+MINUTE(F146)*60+SECOND(F146))/$I$3,60),"00")&amp;"/km"</f>
        <v>6.32/km</v>
      </c>
      <c r="H146" s="37">
        <f>F146-$F$5</f>
        <v>0.014004629629629624</v>
      </c>
      <c r="I146" s="32">
        <f>F146-INDEX($F$5:$F$176,MATCH(D146,$D$5:$D$176,0))</f>
        <v>0.008321759259259254</v>
      </c>
    </row>
    <row r="147" spans="1:9" ht="18" customHeight="1">
      <c r="A147" s="30" t="s">
        <v>180</v>
      </c>
      <c r="B147" s="39" t="s">
        <v>478</v>
      </c>
      <c r="C147" s="39" t="s">
        <v>25</v>
      </c>
      <c r="D147" s="39" t="s">
        <v>299</v>
      </c>
      <c r="E147" s="39" t="s">
        <v>302</v>
      </c>
      <c r="F147" s="37">
        <v>0.03553240740740741</v>
      </c>
      <c r="G147" s="31" t="str">
        <f>TEXT(INT((HOUR(F147)*3600+MINUTE(F147)*60+SECOND(F147))/$I$3/60),"0")&amp;"."&amp;TEXT(MOD((HOUR(F147)*3600+MINUTE(F147)*60+SECOND(F147))/$I$3,60),"00")&amp;"/km"</f>
        <v>6.34/km</v>
      </c>
      <c r="H147" s="37">
        <f>F147-$F$5</f>
        <v>0.014166666666666668</v>
      </c>
      <c r="I147" s="32">
        <f>F147-INDEX($F$5:$F$176,MATCH(D147,$D$5:$D$176,0))</f>
        <v>0.011597222222222224</v>
      </c>
    </row>
    <row r="148" spans="1:9" ht="18" customHeight="1">
      <c r="A148" s="30" t="s">
        <v>181</v>
      </c>
      <c r="B148" s="39" t="s">
        <v>244</v>
      </c>
      <c r="C148" s="39" t="s">
        <v>247</v>
      </c>
      <c r="D148" s="39" t="s">
        <v>367</v>
      </c>
      <c r="E148" s="39" t="s">
        <v>321</v>
      </c>
      <c r="F148" s="37">
        <v>0.03556712962962963</v>
      </c>
      <c r="G148" s="31" t="str">
        <f>TEXT(INT((HOUR(F148)*3600+MINUTE(F148)*60+SECOND(F148))/$I$3/60),"0")&amp;"."&amp;TEXT(MOD((HOUR(F148)*3600+MINUTE(F148)*60+SECOND(F148))/$I$3,60),"00")&amp;"/km"</f>
        <v>6.34/km</v>
      </c>
      <c r="H148" s="37">
        <f>F148-$F$5</f>
        <v>0.014201388888888888</v>
      </c>
      <c r="I148" s="32">
        <f>F148-INDEX($F$5:$F$176,MATCH(D148,$D$5:$D$176,0))</f>
        <v>0.007141203703703705</v>
      </c>
    </row>
    <row r="149" spans="1:9" ht="18" customHeight="1">
      <c r="A149" s="30" t="s">
        <v>182</v>
      </c>
      <c r="B149" s="39" t="s">
        <v>479</v>
      </c>
      <c r="C149" s="39" t="s">
        <v>212</v>
      </c>
      <c r="D149" s="39" t="s">
        <v>325</v>
      </c>
      <c r="E149" s="39" t="s">
        <v>333</v>
      </c>
      <c r="F149" s="37">
        <v>0.035694444444444445</v>
      </c>
      <c r="G149" s="31" t="str">
        <f>TEXT(INT((HOUR(F149)*3600+MINUTE(F149)*60+SECOND(F149))/$I$3/60),"0")&amp;"."&amp;TEXT(MOD((HOUR(F149)*3600+MINUTE(F149)*60+SECOND(F149))/$I$3,60),"00")&amp;"/km"</f>
        <v>6.35/km</v>
      </c>
      <c r="H149" s="37">
        <f>F149-$F$5</f>
        <v>0.014328703703703705</v>
      </c>
      <c r="I149" s="32">
        <f>F149-INDEX($F$5:$F$176,MATCH(D149,$D$5:$D$176,0))</f>
        <v>0.010370370370370367</v>
      </c>
    </row>
    <row r="150" spans="1:9" ht="18" customHeight="1">
      <c r="A150" s="30" t="s">
        <v>183</v>
      </c>
      <c r="B150" s="39" t="s">
        <v>480</v>
      </c>
      <c r="C150" s="39" t="s">
        <v>17</v>
      </c>
      <c r="D150" s="39" t="s">
        <v>345</v>
      </c>
      <c r="E150" s="39" t="s">
        <v>296</v>
      </c>
      <c r="F150" s="37">
        <v>0.036111111111111115</v>
      </c>
      <c r="G150" s="31" t="str">
        <f>TEXT(INT((HOUR(F150)*3600+MINUTE(F150)*60+SECOND(F150))/$I$3/60),"0")&amp;"."&amp;TEXT(MOD((HOUR(F150)*3600+MINUTE(F150)*60+SECOND(F150))/$I$3,60),"00")&amp;"/km"</f>
        <v>6.40/km</v>
      </c>
      <c r="H150" s="37">
        <f>F150-$F$5</f>
        <v>0.014745370370370374</v>
      </c>
      <c r="I150" s="32">
        <f>F150-INDEX($F$5:$F$176,MATCH(D150,$D$5:$D$176,0))</f>
        <v>0.009062500000000005</v>
      </c>
    </row>
    <row r="151" spans="1:9" ht="18" customHeight="1">
      <c r="A151" s="30" t="s">
        <v>184</v>
      </c>
      <c r="B151" s="39" t="s">
        <v>481</v>
      </c>
      <c r="C151" s="39" t="s">
        <v>482</v>
      </c>
      <c r="D151" s="39" t="s">
        <v>277</v>
      </c>
      <c r="E151" s="39" t="s">
        <v>321</v>
      </c>
      <c r="F151" s="37">
        <v>0.036180555555555556</v>
      </c>
      <c r="G151" s="31" t="str">
        <f>TEXT(INT((HOUR(F151)*3600+MINUTE(F151)*60+SECOND(F151))/$I$3/60),"0")&amp;"."&amp;TEXT(MOD((HOUR(F151)*3600+MINUTE(F151)*60+SECOND(F151))/$I$3,60),"00")&amp;"/km"</f>
        <v>6.41/km</v>
      </c>
      <c r="H151" s="37">
        <f>F151-$F$5</f>
        <v>0.014814814814814815</v>
      </c>
      <c r="I151" s="32">
        <f>F151-INDEX($F$5:$F$176,MATCH(D151,$D$5:$D$176,0))</f>
        <v>0.014629629629629628</v>
      </c>
    </row>
    <row r="152" spans="1:9" ht="18" customHeight="1">
      <c r="A152" s="30" t="s">
        <v>185</v>
      </c>
      <c r="B152" s="39" t="s">
        <v>483</v>
      </c>
      <c r="C152" s="39" t="s">
        <v>484</v>
      </c>
      <c r="D152" s="39" t="s">
        <v>371</v>
      </c>
      <c r="E152" s="39" t="s">
        <v>302</v>
      </c>
      <c r="F152" s="37">
        <v>0.03703703703703704</v>
      </c>
      <c r="G152" s="31" t="str">
        <f>TEXT(INT((HOUR(F152)*3600+MINUTE(F152)*60+SECOND(F152))/$I$3/60),"0")&amp;"."&amp;TEXT(MOD((HOUR(F152)*3600+MINUTE(F152)*60+SECOND(F152))/$I$3,60),"00")&amp;"/km"</f>
        <v>6.50/km</v>
      </c>
      <c r="H152" s="37">
        <f>F152-$F$5</f>
        <v>0.0156712962962963</v>
      </c>
      <c r="I152" s="32">
        <f>F152-INDEX($F$5:$F$176,MATCH(D152,$D$5:$D$176,0))</f>
        <v>0.008437500000000007</v>
      </c>
    </row>
    <row r="153" spans="1:9" ht="18" customHeight="1">
      <c r="A153" s="30" t="s">
        <v>186</v>
      </c>
      <c r="B153" s="39" t="s">
        <v>232</v>
      </c>
      <c r="C153" s="39" t="s">
        <v>27</v>
      </c>
      <c r="D153" s="39" t="s">
        <v>283</v>
      </c>
      <c r="E153" s="39" t="s">
        <v>289</v>
      </c>
      <c r="F153" s="37">
        <v>0.0372337962962963</v>
      </c>
      <c r="G153" s="31" t="str">
        <f>TEXT(INT((HOUR(F153)*3600+MINUTE(F153)*60+SECOND(F153))/$I$3/60),"0")&amp;"."&amp;TEXT(MOD((HOUR(F153)*3600+MINUTE(F153)*60+SECOND(F153))/$I$3,60),"00")&amp;"/km"</f>
        <v>6.52/km</v>
      </c>
      <c r="H153" s="37">
        <f>F153-$F$5</f>
        <v>0.01586805555555556</v>
      </c>
      <c r="I153" s="32">
        <f>F153-INDEX($F$5:$F$176,MATCH(D153,$D$5:$D$176,0))</f>
        <v>0.014456018518518524</v>
      </c>
    </row>
    <row r="154" spans="1:9" ht="18" customHeight="1">
      <c r="A154" s="30" t="s">
        <v>187</v>
      </c>
      <c r="B154" s="39" t="s">
        <v>485</v>
      </c>
      <c r="C154" s="39" t="s">
        <v>216</v>
      </c>
      <c r="D154" s="39" t="s">
        <v>325</v>
      </c>
      <c r="E154" s="39" t="s">
        <v>351</v>
      </c>
      <c r="F154" s="37">
        <v>0.037280092592592594</v>
      </c>
      <c r="G154" s="31" t="str">
        <f>TEXT(INT((HOUR(F154)*3600+MINUTE(F154)*60+SECOND(F154))/$I$3/60),"0")&amp;"."&amp;TEXT(MOD((HOUR(F154)*3600+MINUTE(F154)*60+SECOND(F154))/$I$3,60),"00")&amp;"/km"</f>
        <v>6.53/km</v>
      </c>
      <c r="H154" s="37">
        <f>F154-$F$5</f>
        <v>0.015914351851851853</v>
      </c>
      <c r="I154" s="32">
        <f>F154-INDEX($F$5:$F$176,MATCH(D154,$D$5:$D$176,0))</f>
        <v>0.011956018518518515</v>
      </c>
    </row>
    <row r="155" spans="1:9" ht="18" customHeight="1">
      <c r="A155" s="30" t="s">
        <v>188</v>
      </c>
      <c r="B155" s="39" t="s">
        <v>266</v>
      </c>
      <c r="C155" s="39" t="s">
        <v>23</v>
      </c>
      <c r="D155" s="39" t="s">
        <v>277</v>
      </c>
      <c r="E155" s="39" t="s">
        <v>351</v>
      </c>
      <c r="F155" s="37">
        <v>0.03729166666666667</v>
      </c>
      <c r="G155" s="31" t="str">
        <f>TEXT(INT((HOUR(F155)*3600+MINUTE(F155)*60+SECOND(F155))/$I$3/60),"0")&amp;"."&amp;TEXT(MOD((HOUR(F155)*3600+MINUTE(F155)*60+SECOND(F155))/$I$3,60),"00")&amp;"/km"</f>
        <v>6.53/km</v>
      </c>
      <c r="H155" s="37">
        <f>F155-$F$5</f>
        <v>0.015925925925925927</v>
      </c>
      <c r="I155" s="32">
        <f>F155-INDEX($F$5:$F$176,MATCH(D155,$D$5:$D$176,0))</f>
        <v>0.01574074074074074</v>
      </c>
    </row>
    <row r="156" spans="1:9" ht="18" customHeight="1">
      <c r="A156" s="30" t="s">
        <v>189</v>
      </c>
      <c r="B156" s="39" t="s">
        <v>436</v>
      </c>
      <c r="C156" s="39" t="s">
        <v>211</v>
      </c>
      <c r="D156" s="39" t="s">
        <v>439</v>
      </c>
      <c r="E156" s="39" t="s">
        <v>286</v>
      </c>
      <c r="F156" s="37">
        <v>0.037488425925925925</v>
      </c>
      <c r="G156" s="31" t="str">
        <f>TEXT(INT((HOUR(F156)*3600+MINUTE(F156)*60+SECOND(F156))/$I$3/60),"0")&amp;"."&amp;TEXT(MOD((HOUR(F156)*3600+MINUTE(F156)*60+SECOND(F156))/$I$3,60),"00")&amp;"/km"</f>
        <v>6.55/km</v>
      </c>
      <c r="H156" s="37">
        <f>F156-$F$5</f>
        <v>0.016122685185185184</v>
      </c>
      <c r="I156" s="32">
        <f>F156-INDEX($F$5:$F$176,MATCH(D156,$D$5:$D$176,0))</f>
        <v>0.005624999999999998</v>
      </c>
    </row>
    <row r="157" spans="1:9" ht="18" customHeight="1">
      <c r="A157" s="30" t="s">
        <v>190</v>
      </c>
      <c r="B157" s="39" t="s">
        <v>486</v>
      </c>
      <c r="C157" s="39" t="s">
        <v>234</v>
      </c>
      <c r="D157" s="39" t="s">
        <v>277</v>
      </c>
      <c r="E157" s="39" t="s">
        <v>333</v>
      </c>
      <c r="F157" s="37">
        <v>0.037627314814814815</v>
      </c>
      <c r="G157" s="31" t="str">
        <f>TEXT(INT((HOUR(F157)*3600+MINUTE(F157)*60+SECOND(F157))/$I$3/60),"0")&amp;"."&amp;TEXT(MOD((HOUR(F157)*3600+MINUTE(F157)*60+SECOND(F157))/$I$3,60),"00")&amp;"/km"</f>
        <v>6.57/km</v>
      </c>
      <c r="H157" s="37">
        <f>F157-$F$5</f>
        <v>0.016261574074074074</v>
      </c>
      <c r="I157" s="32">
        <f>F157-INDEX($F$5:$F$176,MATCH(D157,$D$5:$D$176,0))</f>
        <v>0.016076388888888887</v>
      </c>
    </row>
    <row r="158" spans="1:9" ht="18" customHeight="1">
      <c r="A158" s="30" t="s">
        <v>191</v>
      </c>
      <c r="B158" s="39" t="s">
        <v>487</v>
      </c>
      <c r="C158" s="39" t="s">
        <v>250</v>
      </c>
      <c r="D158" s="39" t="s">
        <v>299</v>
      </c>
      <c r="E158" s="39" t="s">
        <v>302</v>
      </c>
      <c r="F158" s="37">
        <v>0.03813657407407407</v>
      </c>
      <c r="G158" s="31" t="str">
        <f>TEXT(INT((HOUR(F158)*3600+MINUTE(F158)*60+SECOND(F158))/$I$3/60),"0")&amp;"."&amp;TEXT(MOD((HOUR(F158)*3600+MINUTE(F158)*60+SECOND(F158))/$I$3,60),"00")&amp;"/km"</f>
        <v>7.02/km</v>
      </c>
      <c r="H158" s="37">
        <f>F158-$F$5</f>
        <v>0.016770833333333332</v>
      </c>
      <c r="I158" s="32">
        <f>F158-INDEX($F$5:$F$176,MATCH(D158,$D$5:$D$176,0))</f>
        <v>0.014201388888888888</v>
      </c>
    </row>
    <row r="159" spans="1:9" ht="18" customHeight="1">
      <c r="A159" s="30" t="s">
        <v>192</v>
      </c>
      <c r="B159" s="39" t="s">
        <v>488</v>
      </c>
      <c r="C159" s="39" t="s">
        <v>246</v>
      </c>
      <c r="D159" s="39" t="s">
        <v>277</v>
      </c>
      <c r="E159" s="39" t="s">
        <v>305</v>
      </c>
      <c r="F159" s="37">
        <v>0.03827546296296296</v>
      </c>
      <c r="G159" s="31" t="str">
        <f>TEXT(INT((HOUR(F159)*3600+MINUTE(F159)*60+SECOND(F159))/$I$3/60),"0")&amp;"."&amp;TEXT(MOD((HOUR(F159)*3600+MINUTE(F159)*60+SECOND(F159))/$I$3,60),"00")&amp;"/km"</f>
        <v>7.04/km</v>
      </c>
      <c r="H159" s="37">
        <f>F159-$F$5</f>
        <v>0.016909722222222222</v>
      </c>
      <c r="I159" s="32">
        <f>F159-INDEX($F$5:$F$176,MATCH(D159,$D$5:$D$176,0))</f>
        <v>0.016724537037037034</v>
      </c>
    </row>
    <row r="160" spans="1:9" ht="18" customHeight="1">
      <c r="A160" s="30" t="s">
        <v>193</v>
      </c>
      <c r="B160" s="39" t="s">
        <v>489</v>
      </c>
      <c r="C160" s="39" t="s">
        <v>449</v>
      </c>
      <c r="D160" s="39" t="s">
        <v>392</v>
      </c>
      <c r="E160" s="39" t="s">
        <v>305</v>
      </c>
      <c r="F160" s="37">
        <v>0.038287037037037036</v>
      </c>
      <c r="G160" s="31" t="str">
        <f>TEXT(INT((HOUR(F160)*3600+MINUTE(F160)*60+SECOND(F160))/$I$3/60),"0")&amp;"."&amp;TEXT(MOD((HOUR(F160)*3600+MINUTE(F160)*60+SECOND(F160))/$I$3,60),"00")&amp;"/km"</f>
        <v>7.04/km</v>
      </c>
      <c r="H160" s="37">
        <f>F160-$F$5</f>
        <v>0.016921296296296295</v>
      </c>
      <c r="I160" s="32">
        <f>F160-INDEX($F$5:$F$176,MATCH(D160,$D$5:$D$176,0))</f>
        <v>0.008634259259259258</v>
      </c>
    </row>
    <row r="161" spans="1:9" ht="18" customHeight="1">
      <c r="A161" s="30" t="s">
        <v>194</v>
      </c>
      <c r="B161" s="39" t="s">
        <v>490</v>
      </c>
      <c r="C161" s="39" t="s">
        <v>27</v>
      </c>
      <c r="D161" s="39" t="s">
        <v>285</v>
      </c>
      <c r="E161" s="39" t="s">
        <v>302</v>
      </c>
      <c r="F161" s="37">
        <v>0.03921296296296296</v>
      </c>
      <c r="G161" s="31" t="str">
        <f>TEXT(INT((HOUR(F161)*3600+MINUTE(F161)*60+SECOND(F161))/$I$3/60),"0")&amp;"."&amp;TEXT(MOD((HOUR(F161)*3600+MINUTE(F161)*60+SECOND(F161))/$I$3,60),"00")&amp;"/km"</f>
        <v>7.14/km</v>
      </c>
      <c r="H161" s="37">
        <f>F161-$F$5</f>
        <v>0.017847222222222223</v>
      </c>
      <c r="I161" s="32">
        <f>F161-INDEX($F$5:$F$176,MATCH(D161,$D$5:$D$176,0))</f>
        <v>0.01642361111111111</v>
      </c>
    </row>
    <row r="162" spans="1:9" ht="18" customHeight="1">
      <c r="A162" s="30" t="s">
        <v>195</v>
      </c>
      <c r="B162" s="39" t="s">
        <v>491</v>
      </c>
      <c r="C162" s="39" t="s">
        <v>16</v>
      </c>
      <c r="D162" s="39" t="s">
        <v>492</v>
      </c>
      <c r="E162" s="39" t="s">
        <v>493</v>
      </c>
      <c r="F162" s="37">
        <v>0.03958333333333333</v>
      </c>
      <c r="G162" s="31" t="str">
        <f>TEXT(INT((HOUR(F162)*3600+MINUTE(F162)*60+SECOND(F162))/$I$3/60),"0")&amp;"."&amp;TEXT(MOD((HOUR(F162)*3600+MINUTE(F162)*60+SECOND(F162))/$I$3,60),"00")&amp;"/km"</f>
        <v>7.18/km</v>
      </c>
      <c r="H162" s="37">
        <f>F162-$F$5</f>
        <v>0.01821759259259259</v>
      </c>
      <c r="I162" s="32">
        <f>F162-INDEX($F$5:$F$176,MATCH(D162,$D$5:$D$176,0))</f>
        <v>0</v>
      </c>
    </row>
    <row r="163" spans="1:9" ht="18" customHeight="1">
      <c r="A163" s="30" t="s">
        <v>196</v>
      </c>
      <c r="B163" s="39" t="s">
        <v>494</v>
      </c>
      <c r="C163" s="39" t="s">
        <v>32</v>
      </c>
      <c r="D163" s="39" t="s">
        <v>367</v>
      </c>
      <c r="E163" s="39" t="s">
        <v>451</v>
      </c>
      <c r="F163" s="37">
        <v>0.0405787037037037</v>
      </c>
      <c r="G163" s="31" t="str">
        <f>TEXT(INT((HOUR(F163)*3600+MINUTE(F163)*60+SECOND(F163))/$I$3/60),"0")&amp;"."&amp;TEXT(MOD((HOUR(F163)*3600+MINUTE(F163)*60+SECOND(F163))/$I$3,60),"00")&amp;"/km"</f>
        <v>7.29/km</v>
      </c>
      <c r="H163" s="37">
        <f>F163-$F$5</f>
        <v>0.01921296296296296</v>
      </c>
      <c r="I163" s="32">
        <f>F163-INDEX($F$5:$F$176,MATCH(D163,$D$5:$D$176,0))</f>
        <v>0.012152777777777776</v>
      </c>
    </row>
    <row r="164" spans="1:9" ht="18" customHeight="1">
      <c r="A164" s="30" t="s">
        <v>197</v>
      </c>
      <c r="B164" s="39" t="s">
        <v>495</v>
      </c>
      <c r="C164" s="39" t="s">
        <v>496</v>
      </c>
      <c r="D164" s="39" t="s">
        <v>439</v>
      </c>
      <c r="E164" s="39" t="s">
        <v>302</v>
      </c>
      <c r="F164" s="37">
        <v>0.0405787037037037</v>
      </c>
      <c r="G164" s="31" t="str">
        <f>TEXT(INT((HOUR(F164)*3600+MINUTE(F164)*60+SECOND(F164))/$I$3/60),"0")&amp;"."&amp;TEXT(MOD((HOUR(F164)*3600+MINUTE(F164)*60+SECOND(F164))/$I$3,60),"00")&amp;"/km"</f>
        <v>7.29/km</v>
      </c>
      <c r="H164" s="37">
        <f>F164-$F$5</f>
        <v>0.01921296296296296</v>
      </c>
      <c r="I164" s="32">
        <f>F164-INDEX($F$5:$F$176,MATCH(D164,$D$5:$D$176,0))</f>
        <v>0.008715277777777773</v>
      </c>
    </row>
    <row r="165" spans="1:9" ht="18" customHeight="1">
      <c r="A165" s="30" t="s">
        <v>198</v>
      </c>
      <c r="B165" s="39" t="s">
        <v>497</v>
      </c>
      <c r="C165" s="39" t="s">
        <v>218</v>
      </c>
      <c r="D165" s="39" t="s">
        <v>288</v>
      </c>
      <c r="E165" s="39" t="s">
        <v>333</v>
      </c>
      <c r="F165" s="37">
        <v>0.040810185185185185</v>
      </c>
      <c r="G165" s="31" t="str">
        <f>TEXT(INT((HOUR(F165)*3600+MINUTE(F165)*60+SECOND(F165))/$I$3/60),"0")&amp;"."&amp;TEXT(MOD((HOUR(F165)*3600+MINUTE(F165)*60+SECOND(F165))/$I$3,60),"00")&amp;"/km"</f>
        <v>7.32/km</v>
      </c>
      <c r="H165" s="37">
        <f>F165-$F$5</f>
        <v>0.019444444444444445</v>
      </c>
      <c r="I165" s="32">
        <f>F165-INDEX($F$5:$F$176,MATCH(D165,$D$5:$D$176,0))</f>
        <v>0.018009259259259256</v>
      </c>
    </row>
    <row r="166" spans="1:9" ht="18" customHeight="1">
      <c r="A166" s="30" t="s">
        <v>199</v>
      </c>
      <c r="B166" s="39" t="s">
        <v>498</v>
      </c>
      <c r="C166" s="39" t="s">
        <v>499</v>
      </c>
      <c r="D166" s="39" t="s">
        <v>277</v>
      </c>
      <c r="E166" s="39" t="s">
        <v>333</v>
      </c>
      <c r="F166" s="37">
        <v>0.04082175925925926</v>
      </c>
      <c r="G166" s="31" t="str">
        <f>TEXT(INT((HOUR(F166)*3600+MINUTE(F166)*60+SECOND(F166))/$I$3/60),"0")&amp;"."&amp;TEXT(MOD((HOUR(F166)*3600+MINUTE(F166)*60+SECOND(F166))/$I$3,60),"00")&amp;"/km"</f>
        <v>7.32/km</v>
      </c>
      <c r="H166" s="37">
        <f>F166-$F$5</f>
        <v>0.01945601851851852</v>
      </c>
      <c r="I166" s="32">
        <f>F166-INDEX($F$5:$F$176,MATCH(D166,$D$5:$D$176,0))</f>
        <v>0.01927083333333333</v>
      </c>
    </row>
    <row r="167" spans="1:9" ht="18" customHeight="1">
      <c r="A167" s="30" t="s">
        <v>200</v>
      </c>
      <c r="B167" s="39" t="s">
        <v>500</v>
      </c>
      <c r="C167" s="39" t="s">
        <v>16</v>
      </c>
      <c r="D167" s="39" t="s">
        <v>277</v>
      </c>
      <c r="E167" s="39" t="s">
        <v>333</v>
      </c>
      <c r="F167" s="37">
        <v>0.04082175925925926</v>
      </c>
      <c r="G167" s="31" t="str">
        <f>TEXT(INT((HOUR(F167)*3600+MINUTE(F167)*60+SECOND(F167))/$I$3/60),"0")&amp;"."&amp;TEXT(MOD((HOUR(F167)*3600+MINUTE(F167)*60+SECOND(F167))/$I$3,60),"00")&amp;"/km"</f>
        <v>7.32/km</v>
      </c>
      <c r="H167" s="37">
        <f>F167-$F$5</f>
        <v>0.01945601851851852</v>
      </c>
      <c r="I167" s="32">
        <f>F167-INDEX($F$5:$F$176,MATCH(D167,$D$5:$D$176,0))</f>
        <v>0.01927083333333333</v>
      </c>
    </row>
    <row r="168" spans="1:9" ht="18" customHeight="1">
      <c r="A168" s="30" t="s">
        <v>201</v>
      </c>
      <c r="B168" s="39" t="s">
        <v>269</v>
      </c>
      <c r="C168" s="39" t="s">
        <v>213</v>
      </c>
      <c r="D168" s="39" t="s">
        <v>285</v>
      </c>
      <c r="E168" s="39" t="s">
        <v>501</v>
      </c>
      <c r="F168" s="37">
        <v>0.04138888888888889</v>
      </c>
      <c r="G168" s="31" t="str">
        <f>TEXT(INT((HOUR(F168)*3600+MINUTE(F168)*60+SECOND(F168))/$I$3/60),"0")&amp;"."&amp;TEXT(MOD((HOUR(F168)*3600+MINUTE(F168)*60+SECOND(F168))/$I$3,60),"00")&amp;"/km"</f>
        <v>7.38/km</v>
      </c>
      <c r="H168" s="37">
        <f>F168-$F$5</f>
        <v>0.02002314814814815</v>
      </c>
      <c r="I168" s="32">
        <f>F168-INDEX($F$5:$F$176,MATCH(D168,$D$5:$D$176,0))</f>
        <v>0.01859953703703704</v>
      </c>
    </row>
    <row r="169" spans="1:9" ht="18" customHeight="1">
      <c r="A169" s="30" t="s">
        <v>202</v>
      </c>
      <c r="B169" s="39" t="s">
        <v>502</v>
      </c>
      <c r="C169" s="39" t="s">
        <v>25</v>
      </c>
      <c r="D169" s="39" t="s">
        <v>283</v>
      </c>
      <c r="E169" s="39" t="s">
        <v>302</v>
      </c>
      <c r="F169" s="37">
        <v>0.04138888888888889</v>
      </c>
      <c r="G169" s="31" t="str">
        <f>TEXT(INT((HOUR(F169)*3600+MINUTE(F169)*60+SECOND(F169))/$I$3/60),"0")&amp;"."&amp;TEXT(MOD((HOUR(F169)*3600+MINUTE(F169)*60+SECOND(F169))/$I$3,60),"00")&amp;"/km"</f>
        <v>7.38/km</v>
      </c>
      <c r="H169" s="37">
        <f>F169-$F$5</f>
        <v>0.02002314814814815</v>
      </c>
      <c r="I169" s="32">
        <f>F169-INDEX($F$5:$F$176,MATCH(D169,$D$5:$D$176,0))</f>
        <v>0.018611111111111116</v>
      </c>
    </row>
    <row r="170" spans="1:9" ht="18" customHeight="1">
      <c r="A170" s="30" t="s">
        <v>203</v>
      </c>
      <c r="B170" s="39" t="s">
        <v>503</v>
      </c>
      <c r="C170" s="39" t="s">
        <v>212</v>
      </c>
      <c r="D170" s="39" t="s">
        <v>325</v>
      </c>
      <c r="E170" s="39" t="s">
        <v>333</v>
      </c>
      <c r="F170" s="37">
        <v>0.043368055555555556</v>
      </c>
      <c r="G170" s="31" t="str">
        <f>TEXT(INT((HOUR(F170)*3600+MINUTE(F170)*60+SECOND(F170))/$I$3/60),"0")&amp;"."&amp;TEXT(MOD((HOUR(F170)*3600+MINUTE(F170)*60+SECOND(F170))/$I$3,60),"00")&amp;"/km"</f>
        <v>8.00/km</v>
      </c>
      <c r="H170" s="37">
        <f>F170-$F$5</f>
        <v>0.022002314814814815</v>
      </c>
      <c r="I170" s="32">
        <f>F170-INDEX($F$5:$F$176,MATCH(D170,$D$5:$D$176,0))</f>
        <v>0.018043981481481477</v>
      </c>
    </row>
    <row r="171" spans="1:9" ht="18" customHeight="1">
      <c r="A171" s="30" t="s">
        <v>204</v>
      </c>
      <c r="B171" s="39" t="s">
        <v>504</v>
      </c>
      <c r="C171" s="39" t="s">
        <v>12</v>
      </c>
      <c r="D171" s="39" t="s">
        <v>285</v>
      </c>
      <c r="E171" s="39" t="s">
        <v>302</v>
      </c>
      <c r="F171" s="37">
        <v>0.04366898148148148</v>
      </c>
      <c r="G171" s="31" t="str">
        <f>TEXT(INT((HOUR(F171)*3600+MINUTE(F171)*60+SECOND(F171))/$I$3/60),"0")&amp;"."&amp;TEXT(MOD((HOUR(F171)*3600+MINUTE(F171)*60+SECOND(F171))/$I$3,60),"00")&amp;"/km"</f>
        <v>8.04/km</v>
      </c>
      <c r="H171" s="37">
        <f>F171-$F$5</f>
        <v>0.02230324074074074</v>
      </c>
      <c r="I171" s="32">
        <f>F171-INDEX($F$5:$F$176,MATCH(D171,$D$5:$D$176,0))</f>
        <v>0.02087962962962963</v>
      </c>
    </row>
    <row r="172" spans="1:9" ht="18" customHeight="1">
      <c r="A172" s="30" t="s">
        <v>205</v>
      </c>
      <c r="B172" s="39" t="s">
        <v>505</v>
      </c>
      <c r="C172" s="39" t="s">
        <v>255</v>
      </c>
      <c r="D172" s="39" t="s">
        <v>371</v>
      </c>
      <c r="E172" s="39" t="s">
        <v>305</v>
      </c>
      <c r="F172" s="37">
        <v>0.047060185185185184</v>
      </c>
      <c r="G172" s="31" t="str">
        <f>TEXT(INT((HOUR(F172)*3600+MINUTE(F172)*60+SECOND(F172))/$I$3/60),"0")&amp;"."&amp;TEXT(MOD((HOUR(F172)*3600+MINUTE(F172)*60+SECOND(F172))/$I$3,60),"00")&amp;"/km"</f>
        <v>8.41/km</v>
      </c>
      <c r="H172" s="37">
        <f>F172-$F$5</f>
        <v>0.025694444444444443</v>
      </c>
      <c r="I172" s="32">
        <f>F172-INDEX($F$5:$F$176,MATCH(D172,$D$5:$D$176,0))</f>
        <v>0.01846064814814815</v>
      </c>
    </row>
    <row r="173" spans="1:9" ht="18" customHeight="1">
      <c r="A173" s="30" t="s">
        <v>206</v>
      </c>
      <c r="B173" s="39" t="s">
        <v>506</v>
      </c>
      <c r="C173" s="39" t="s">
        <v>255</v>
      </c>
      <c r="D173" s="39" t="s">
        <v>439</v>
      </c>
      <c r="E173" s="39" t="s">
        <v>302</v>
      </c>
      <c r="F173" s="37">
        <v>0.047060185185185184</v>
      </c>
      <c r="G173" s="31" t="str">
        <f>TEXT(INT((HOUR(F173)*3600+MINUTE(F173)*60+SECOND(F173))/$I$3/60),"0")&amp;"."&amp;TEXT(MOD((HOUR(F173)*3600+MINUTE(F173)*60+SECOND(F173))/$I$3,60),"00")&amp;"/km"</f>
        <v>8.41/km</v>
      </c>
      <c r="H173" s="37">
        <f>F173-$F$5</f>
        <v>0.025694444444444443</v>
      </c>
      <c r="I173" s="32">
        <f>F173-INDEX($F$5:$F$176,MATCH(D173,$D$5:$D$176,0))</f>
        <v>0.015196759259259257</v>
      </c>
    </row>
    <row r="174" spans="1:9" ht="18" customHeight="1">
      <c r="A174" s="33" t="s">
        <v>272</v>
      </c>
      <c r="B174" s="64" t="s">
        <v>507</v>
      </c>
      <c r="C174" s="64" t="s">
        <v>235</v>
      </c>
      <c r="D174" s="64" t="s">
        <v>367</v>
      </c>
      <c r="E174" s="64" t="s">
        <v>305</v>
      </c>
      <c r="F174" s="41">
        <v>0.047071759259259265</v>
      </c>
      <c r="G174" s="34" t="str">
        <f>TEXT(INT((HOUR(F174)*3600+MINUTE(F174)*60+SECOND(F174))/$I$3/60),"0")&amp;"."&amp;TEXT(MOD((HOUR(F174)*3600+MINUTE(F174)*60+SECOND(F174))/$I$3,60),"00")&amp;"/km"</f>
        <v>8.41/km</v>
      </c>
      <c r="H174" s="41">
        <f>F174-$F$5</f>
        <v>0.025706018518518524</v>
      </c>
      <c r="I174" s="35">
        <f>F174-INDEX($F$5:$F$176,MATCH(D174,$D$5:$D$176,0))</f>
        <v>0.01864583333333334</v>
      </c>
    </row>
  </sheetData>
  <sheetProtection/>
  <autoFilter ref="A4:I17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6" t="str">
        <f>Individuale!A1</f>
        <v>Trofeo Madonna della Vittoria</v>
      </c>
      <c r="B1" s="57"/>
      <c r="C1" s="58"/>
    </row>
    <row r="2" spans="1:3" ht="24" customHeight="1">
      <c r="A2" s="59" t="str">
        <f>Individuale!B3</f>
        <v>Sermoneta (LT) Italia</v>
      </c>
      <c r="B2" s="60"/>
      <c r="C2" s="61"/>
    </row>
    <row r="3" spans="1:3" ht="24" customHeight="1">
      <c r="A3" s="24"/>
      <c r="B3" s="25" t="s">
        <v>11</v>
      </c>
      <c r="C3" s="26">
        <f>SUM(C5:C718)</f>
        <v>170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65" t="s">
        <v>302</v>
      </c>
      <c r="C5" s="67">
        <v>27</v>
      </c>
    </row>
    <row r="6" spans="1:3" ht="18" customHeight="1">
      <c r="A6" s="11">
        <v>2</v>
      </c>
      <c r="B6" s="12" t="s">
        <v>305</v>
      </c>
      <c r="C6" s="68">
        <v>18</v>
      </c>
    </row>
    <row r="7" spans="1:3" ht="18" customHeight="1">
      <c r="A7" s="11">
        <v>3</v>
      </c>
      <c r="B7" s="12" t="s">
        <v>333</v>
      </c>
      <c r="C7" s="68">
        <v>18</v>
      </c>
    </row>
    <row r="8" spans="1:3" ht="18" customHeight="1">
      <c r="A8" s="11">
        <v>4</v>
      </c>
      <c r="B8" s="12" t="s">
        <v>236</v>
      </c>
      <c r="C8" s="68">
        <v>16</v>
      </c>
    </row>
    <row r="9" spans="1:3" ht="18" customHeight="1">
      <c r="A9" s="11">
        <v>5</v>
      </c>
      <c r="B9" s="12" t="s">
        <v>286</v>
      </c>
      <c r="C9" s="68">
        <v>12</v>
      </c>
    </row>
    <row r="10" spans="1:3" ht="18" customHeight="1">
      <c r="A10" s="11">
        <v>6</v>
      </c>
      <c r="B10" s="12" t="s">
        <v>231</v>
      </c>
      <c r="C10" s="68">
        <v>10</v>
      </c>
    </row>
    <row r="11" spans="1:3" ht="18" customHeight="1">
      <c r="A11" s="11">
        <v>7</v>
      </c>
      <c r="B11" s="12" t="s">
        <v>321</v>
      </c>
      <c r="C11" s="68">
        <v>6</v>
      </c>
    </row>
    <row r="12" spans="1:3" ht="18" customHeight="1">
      <c r="A12" s="11">
        <v>8</v>
      </c>
      <c r="B12" s="12" t="s">
        <v>278</v>
      </c>
      <c r="C12" s="68">
        <v>6</v>
      </c>
    </row>
    <row r="13" spans="1:3" ht="18" customHeight="1">
      <c r="A13" s="11">
        <v>9</v>
      </c>
      <c r="B13" s="12" t="s">
        <v>451</v>
      </c>
      <c r="C13" s="68">
        <v>5</v>
      </c>
    </row>
    <row r="14" spans="1:3" ht="18" customHeight="1">
      <c r="A14" s="11">
        <v>10</v>
      </c>
      <c r="B14" s="12" t="s">
        <v>294</v>
      </c>
      <c r="C14" s="68">
        <v>5</v>
      </c>
    </row>
    <row r="15" spans="1:3" ht="18" customHeight="1">
      <c r="A15" s="11">
        <v>11</v>
      </c>
      <c r="B15" s="12" t="s">
        <v>289</v>
      </c>
      <c r="C15" s="68">
        <v>5</v>
      </c>
    </row>
    <row r="16" spans="1:3" ht="18" customHeight="1">
      <c r="A16" s="11">
        <v>12</v>
      </c>
      <c r="B16" s="12" t="s">
        <v>300</v>
      </c>
      <c r="C16" s="68">
        <v>5</v>
      </c>
    </row>
    <row r="17" spans="1:3" ht="18" customHeight="1">
      <c r="A17" s="11">
        <v>13</v>
      </c>
      <c r="B17" s="12" t="s">
        <v>351</v>
      </c>
      <c r="C17" s="68">
        <v>4</v>
      </c>
    </row>
    <row r="18" spans="1:3" ht="18" customHeight="1">
      <c r="A18" s="11">
        <v>14</v>
      </c>
      <c r="B18" s="12" t="s">
        <v>349</v>
      </c>
      <c r="C18" s="68">
        <v>4</v>
      </c>
    </row>
    <row r="19" spans="1:3" ht="18" customHeight="1">
      <c r="A19" s="48">
        <v>15</v>
      </c>
      <c r="B19" s="49" t="s">
        <v>223</v>
      </c>
      <c r="C19" s="70">
        <v>3</v>
      </c>
    </row>
    <row r="20" spans="1:3" ht="18" customHeight="1">
      <c r="A20" s="11">
        <v>16</v>
      </c>
      <c r="B20" s="12" t="s">
        <v>296</v>
      </c>
      <c r="C20" s="68">
        <v>3</v>
      </c>
    </row>
    <row r="21" spans="1:3" ht="18" customHeight="1">
      <c r="A21" s="11">
        <v>17</v>
      </c>
      <c r="B21" s="12" t="s">
        <v>422</v>
      </c>
      <c r="C21" s="68">
        <v>3</v>
      </c>
    </row>
    <row r="22" spans="1:3" ht="18" customHeight="1">
      <c r="A22" s="11">
        <v>18</v>
      </c>
      <c r="B22" s="12" t="s">
        <v>248</v>
      </c>
      <c r="C22" s="68">
        <v>3</v>
      </c>
    </row>
    <row r="23" spans="1:3" ht="18" customHeight="1">
      <c r="A23" s="11">
        <v>19</v>
      </c>
      <c r="B23" s="12" t="s">
        <v>387</v>
      </c>
      <c r="C23" s="68">
        <v>2</v>
      </c>
    </row>
    <row r="24" spans="1:3" ht="18" customHeight="1">
      <c r="A24" s="11">
        <v>20</v>
      </c>
      <c r="B24" s="12" t="s">
        <v>410</v>
      </c>
      <c r="C24" s="68">
        <v>2</v>
      </c>
    </row>
    <row r="25" spans="1:3" ht="18" customHeight="1">
      <c r="A25" s="11">
        <v>21</v>
      </c>
      <c r="B25" s="12" t="s">
        <v>281</v>
      </c>
      <c r="C25" s="68">
        <v>1</v>
      </c>
    </row>
    <row r="26" spans="1:3" ht="18" customHeight="1">
      <c r="A26" s="11">
        <v>22</v>
      </c>
      <c r="B26" s="12" t="s">
        <v>328</v>
      </c>
      <c r="C26" s="68">
        <v>1</v>
      </c>
    </row>
    <row r="27" spans="1:3" ht="18" customHeight="1">
      <c r="A27" s="11">
        <v>23</v>
      </c>
      <c r="B27" s="12" t="s">
        <v>339</v>
      </c>
      <c r="C27" s="68">
        <v>1</v>
      </c>
    </row>
    <row r="28" spans="1:3" ht="18" customHeight="1">
      <c r="A28" s="11">
        <v>24</v>
      </c>
      <c r="B28" s="12" t="s">
        <v>309</v>
      </c>
      <c r="C28" s="68">
        <v>1</v>
      </c>
    </row>
    <row r="29" spans="1:3" ht="18" customHeight="1">
      <c r="A29" s="11">
        <v>25</v>
      </c>
      <c r="B29" s="12" t="s">
        <v>402</v>
      </c>
      <c r="C29" s="68">
        <v>1</v>
      </c>
    </row>
    <row r="30" spans="1:3" ht="18" customHeight="1">
      <c r="A30" s="11">
        <v>26</v>
      </c>
      <c r="B30" s="12" t="s">
        <v>318</v>
      </c>
      <c r="C30" s="68">
        <v>1</v>
      </c>
    </row>
    <row r="31" spans="1:3" ht="18" customHeight="1">
      <c r="A31" s="11">
        <v>27</v>
      </c>
      <c r="B31" s="12" t="s">
        <v>361</v>
      </c>
      <c r="C31" s="68">
        <v>1</v>
      </c>
    </row>
    <row r="32" spans="1:3" ht="18" customHeight="1">
      <c r="A32" s="11">
        <v>28</v>
      </c>
      <c r="B32" s="12" t="s">
        <v>374</v>
      </c>
      <c r="C32" s="68">
        <v>1</v>
      </c>
    </row>
    <row r="33" spans="1:3" ht="18" customHeight="1">
      <c r="A33" s="11">
        <v>29</v>
      </c>
      <c r="B33" s="12" t="s">
        <v>493</v>
      </c>
      <c r="C33" s="68">
        <v>1</v>
      </c>
    </row>
    <row r="34" spans="1:3" ht="18" customHeight="1">
      <c r="A34" s="11">
        <v>30</v>
      </c>
      <c r="B34" s="12" t="s">
        <v>399</v>
      </c>
      <c r="C34" s="68">
        <v>1</v>
      </c>
    </row>
    <row r="35" spans="1:3" ht="18" customHeight="1">
      <c r="A35" s="11">
        <v>31</v>
      </c>
      <c r="B35" s="12" t="s">
        <v>501</v>
      </c>
      <c r="C35" s="68">
        <v>1</v>
      </c>
    </row>
    <row r="36" spans="1:3" ht="18" customHeight="1">
      <c r="A36" s="11">
        <v>32</v>
      </c>
      <c r="B36" s="12" t="s">
        <v>346</v>
      </c>
      <c r="C36" s="68">
        <v>1</v>
      </c>
    </row>
    <row r="37" spans="1:3" ht="18" customHeight="1">
      <c r="A37" s="13">
        <v>33</v>
      </c>
      <c r="B37" s="66" t="s">
        <v>243</v>
      </c>
      <c r="C37" s="69">
        <v>1</v>
      </c>
    </row>
  </sheetData>
  <sheetProtection/>
  <autoFilter ref="A4:C4">
    <sortState ref="A5:C37">
      <sortCondition descending="1" sortBy="value" ref="C5:C37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2017-10-05T10:20:18Z</dcterms:modified>
  <cp:category/>
  <cp:version/>
  <cp:contentType/>
  <cp:contentStatus/>
</cp:coreProperties>
</file>