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Individuale 10km" sheetId="1" r:id="rId1"/>
    <sheet name="Individuale 6km" sheetId="2" r:id="rId2"/>
    <sheet name="Individuale 4km" sheetId="3" r:id="rId3"/>
    <sheet name="Squadre" sheetId="4" r:id="rId4"/>
  </sheets>
  <definedNames>
    <definedName name="_xlnm._FilterDatabase" localSheetId="0" hidden="1">'Individuale 10km'!$A$3:$I$42</definedName>
    <definedName name="_xlnm._FilterDatabase" localSheetId="2" hidden="1">'Individuale 4km'!$A$3:$I$139</definedName>
    <definedName name="_xlnm._FilterDatabase" localSheetId="1" hidden="1">'Individuale 6km'!$A$3:$I$162</definedName>
    <definedName name="_xlnm.Print_Titles" localSheetId="0">'Individuale 10km'!$1:$3</definedName>
    <definedName name="_xlnm.Print_Titles" localSheetId="2">'Individuale 4km'!$1:$3</definedName>
    <definedName name="_xlnm.Print_Titles" localSheetId="1">'Individuale 6km'!$1:$3</definedName>
    <definedName name="_xlnm.Print_Titles" localSheetId="3">'Squadre'!$1:$3</definedName>
  </definedNames>
  <calcPr fullCalcOnLoad="1"/>
</workbook>
</file>

<file path=xl/sharedStrings.xml><?xml version="1.0" encoding="utf-8"?>
<sst xmlns="http://schemas.openxmlformats.org/spreadsheetml/2006/main" count="1080" uniqueCount="407">
  <si>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</si>
  <si>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</si>
  <si>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</si>
  <si>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</si>
  <si>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</si>
  <si>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</si>
  <si>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</si>
  <si>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</si>
  <si>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</si>
  <si>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</si>
  <si>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</si>
  <si>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</si>
  <si>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CACCIAMANI Marco</t>
  </si>
  <si>
    <t>MM45</t>
  </si>
  <si>
    <t>A.S. ATL. VILLA GUGLIELMI</t>
  </si>
  <si>
    <t>D'AURIA Raffaele</t>
  </si>
  <si>
    <t>MM40</t>
  </si>
  <si>
    <t>O.S.O. OLD STARS OSTIA</t>
  </si>
  <si>
    <t>GIORGIO Franco</t>
  </si>
  <si>
    <t>ATL. TRAINING</t>
  </si>
  <si>
    <t>FALCE Antonio</t>
  </si>
  <si>
    <t>COLLEFERRO ATLETICA</t>
  </si>
  <si>
    <t>SOLITO Fabio</t>
  </si>
  <si>
    <t>RUFFINI Enrico</t>
  </si>
  <si>
    <t>LUCARINI Adriano</t>
  </si>
  <si>
    <t>MM35</t>
  </si>
  <si>
    <t>OLIMPIA 2004</t>
  </si>
  <si>
    <t>COLLOCA Ferdinando</t>
  </si>
  <si>
    <t>INDELICATO Marco</t>
  </si>
  <si>
    <t>LEONARDI Giampiero</t>
  </si>
  <si>
    <t>ROSSETTI Giancarlo</t>
  </si>
  <si>
    <t>BERTOLI Massimiliano</t>
  </si>
  <si>
    <t>MELORIO Fabrizio</t>
  </si>
  <si>
    <t>ACSI CAMPIDOGLIO PALATINO</t>
  </si>
  <si>
    <t>EUSEBI Antonio</t>
  </si>
  <si>
    <t>FAZI Massimo</t>
  </si>
  <si>
    <t>FULLONE Giambattista</t>
  </si>
  <si>
    <t>PAVONI Fabrizio</t>
  </si>
  <si>
    <t>AREA - PIERMARINI ARREDAMENTI</t>
  </si>
  <si>
    <t>SAVINA Fabio</t>
  </si>
  <si>
    <t>LEPROTTI DI VILLA ADA</t>
  </si>
  <si>
    <t>DE ANGELIS Roberto</t>
  </si>
  <si>
    <t>MM50</t>
  </si>
  <si>
    <t>LIBERATLETICA ARIS ROMA</t>
  </si>
  <si>
    <t>CIPRESSINI Marcello</t>
  </si>
  <si>
    <t>LAZZARINI Andrea</t>
  </si>
  <si>
    <t>GHERMEZIAN Romano Ramin</t>
  </si>
  <si>
    <t>DUE PONTI SRL</t>
  </si>
  <si>
    <t>DE ANGELIS Adriano</t>
  </si>
  <si>
    <t>RUNNING CLUB FUTURA</t>
  </si>
  <si>
    <t>CALANDRA Angelo</t>
  </si>
  <si>
    <t>GIARDULLI Fabio</t>
  </si>
  <si>
    <t>FURIOZZI Stefano</t>
  </si>
  <si>
    <t>FIORETTI Umberto</t>
  </si>
  <si>
    <t>VAIANI LISI Mario</t>
  </si>
  <si>
    <t>MM55</t>
  </si>
  <si>
    <t>ATL. ROMA ACQUACETOSA</t>
  </si>
  <si>
    <t>MUNARO Giuliano</t>
  </si>
  <si>
    <t>LUZI Massimo</t>
  </si>
  <si>
    <t>GIOVANNI SCAVO 2000 ATL.</t>
  </si>
  <si>
    <t>CAPPETTA Diego</t>
  </si>
  <si>
    <t>CARLETTI Maurizio</t>
  </si>
  <si>
    <t>SPERATI Maurizio</t>
  </si>
  <si>
    <t>LEONE Piero</t>
  </si>
  <si>
    <t>LA VALLE Andrea</t>
  </si>
  <si>
    <t>CAZORA Giovanni</t>
  </si>
  <si>
    <t>BECCHETTI Franco</t>
  </si>
  <si>
    <t>SCARAMASTRA Roberto</t>
  </si>
  <si>
    <t>CESARETTI Marco</t>
  </si>
  <si>
    <t>AMBROGI Marcello</t>
  </si>
  <si>
    <t>CASTELLI Claudio</t>
  </si>
  <si>
    <t>DE PAOLIS Riccardo</t>
  </si>
  <si>
    <t>MIGLIOTTI Maurizio</t>
  </si>
  <si>
    <t>SANTORO Angelo</t>
  </si>
  <si>
    <t>FLAMMINI Valentino</t>
  </si>
  <si>
    <t>GIUSTI Marco</t>
  </si>
  <si>
    <t>BIANCALANI Enrico</t>
  </si>
  <si>
    <t>GALLI Massimo</t>
  </si>
  <si>
    <t>RICCI Sergio</t>
  </si>
  <si>
    <t>SINCERI Domenico</t>
  </si>
  <si>
    <t>GUSAI Angelo</t>
  </si>
  <si>
    <t>CIPOLLA Alessandro</t>
  </si>
  <si>
    <t>CAVACECE Massimo</t>
  </si>
  <si>
    <t>VELARDO Silvestro</t>
  </si>
  <si>
    <t>BELARDI Piero</t>
  </si>
  <si>
    <t>A.S.D. ROMATLETICA</t>
  </si>
  <si>
    <t>CAPPELLO Gianpiero</t>
  </si>
  <si>
    <t>ROSAPANE Umberto</t>
  </si>
  <si>
    <t>MINERVA Claudio Fernand</t>
  </si>
  <si>
    <t>CRAZY RUNNERS CLUB</t>
  </si>
  <si>
    <t>BATTISTI Antonio</t>
  </si>
  <si>
    <t>SALVATELLI Lucio</t>
  </si>
  <si>
    <t>GIAMOGANTE Roberto</t>
  </si>
  <si>
    <t>A.S. KRONOS ROMA QUATTRO</t>
  </si>
  <si>
    <t>FASOLI Sandro</t>
  </si>
  <si>
    <t>DE LUCIA Andrea</t>
  </si>
  <si>
    <t>DI LUZIO Roberto</t>
  </si>
  <si>
    <t>TIRRENO ATLETICA CIVITAVECCHIA</t>
  </si>
  <si>
    <t>PIPPAN Roberto</t>
  </si>
  <si>
    <t>FERRI Stefano</t>
  </si>
  <si>
    <t>PIETRELLA Franco</t>
  </si>
  <si>
    <t>ROFI PALLONE Enrico</t>
  </si>
  <si>
    <t>MELORIO Fabio</t>
  </si>
  <si>
    <t>ROSI Edmondo</t>
  </si>
  <si>
    <t>MASTRONARDI Giuseppe</t>
  </si>
  <si>
    <t>TROVATO Maurizio</t>
  </si>
  <si>
    <t>ADAMO Massimo</t>
  </si>
  <si>
    <t>FUCILI David</t>
  </si>
  <si>
    <t>GUIDUCCI Franco</t>
  </si>
  <si>
    <t>VITTORIOSO Alberto</t>
  </si>
  <si>
    <t>CAMPONESCHI Maurizio</t>
  </si>
  <si>
    <t>MARIANI Dario</t>
  </si>
  <si>
    <t>PICCHIARELLI Massimo</t>
  </si>
  <si>
    <t>RUSSO Sergio</t>
  </si>
  <si>
    <t>SIROVICH Gabriele Maria</t>
  </si>
  <si>
    <t>FRATICELLI Attilio</t>
  </si>
  <si>
    <t>FERRARI Paolo</t>
  </si>
  <si>
    <t>MONTEFUSCO Christian</t>
  </si>
  <si>
    <t>CORTIS Paolo</t>
  </si>
  <si>
    <t>VEGLIANTE Giovanni</t>
  </si>
  <si>
    <t>DE SIMONE Vincenzo</t>
  </si>
  <si>
    <t>ZIVIANI Roberto</t>
  </si>
  <si>
    <t>RAPACCIONI Claudio</t>
  </si>
  <si>
    <t>ARNAUD Maurizio</t>
  </si>
  <si>
    <t>CARBONE Massimo</t>
  </si>
  <si>
    <t>EPIFANIO Antonio</t>
  </si>
  <si>
    <t>TOSCANO Pierfrancesco</t>
  </si>
  <si>
    <t>CARISTI Fabrizio</t>
  </si>
  <si>
    <t>FERRARA Bruno</t>
  </si>
  <si>
    <t>MUSU Paolo</t>
  </si>
  <si>
    <t>PANARITI Francesco</t>
  </si>
  <si>
    <t>A.S. MINERVA ROMA ATLETICA</t>
  </si>
  <si>
    <t>SAULLO Massimo</t>
  </si>
  <si>
    <t>CANTATORE Antonio</t>
  </si>
  <si>
    <t>SPOSATO Massimiliano</t>
  </si>
  <si>
    <t>AMODIO Massimo</t>
  </si>
  <si>
    <t>IMPERATORI Fabio</t>
  </si>
  <si>
    <t>PESTELLINI Leonardo</t>
  </si>
  <si>
    <t>MICHETTONI Mauro</t>
  </si>
  <si>
    <t>SANTEDDU Bruno</t>
  </si>
  <si>
    <t>ALIMONTI Alessandro</t>
  </si>
  <si>
    <t>COGLIATI DEZZA Vittorio</t>
  </si>
  <si>
    <t>LO GIUDICE Alessandro</t>
  </si>
  <si>
    <t>ARENA Marcello</t>
  </si>
  <si>
    <t>FASHION SPORTING TEAM ROMA</t>
  </si>
  <si>
    <t>FRANCESCHINI Albino</t>
  </si>
  <si>
    <t>BUZZIN Massimo</t>
  </si>
  <si>
    <t>LUZI Stefano</t>
  </si>
  <si>
    <t>CIRILLO Antonio</t>
  </si>
  <si>
    <t>BONACCI Carlo</t>
  </si>
  <si>
    <t>A.S. AMATORI CASTELFUSANO</t>
  </si>
  <si>
    <t>PISTILLI Marzio Andrea</t>
  </si>
  <si>
    <t>ARTONI Enea</t>
  </si>
  <si>
    <t>TEMPESTA Mario</t>
  </si>
  <si>
    <t>G.S. PIZZERIA IL PODISTA</t>
  </si>
  <si>
    <t>CASALI Paolo</t>
  </si>
  <si>
    <t>CALLEGARIS Fabio</t>
  </si>
  <si>
    <t>PRIORE Rocco</t>
  </si>
  <si>
    <t>MM60</t>
  </si>
  <si>
    <t>GIORGIO Alfredo</t>
  </si>
  <si>
    <t>PIETRACUPA Giovanni</t>
  </si>
  <si>
    <t>MM65</t>
  </si>
  <si>
    <t>RAMBOTTI Ermanno</t>
  </si>
  <si>
    <t>ZACCARI Manlio</t>
  </si>
  <si>
    <t>MM70</t>
  </si>
  <si>
    <t>FERA Luciano</t>
  </si>
  <si>
    <t>LANNI Antonio</t>
  </si>
  <si>
    <t>CHIESA Renato</t>
  </si>
  <si>
    <t>FORTE Giuseppe</t>
  </si>
  <si>
    <t>SABATUCCI Franco</t>
  </si>
  <si>
    <t>VIRTUOSO Riccardo</t>
  </si>
  <si>
    <t>BASSI Alberto</t>
  </si>
  <si>
    <t>PACE Maurizio</t>
  </si>
  <si>
    <t>MONDA Giuseppe</t>
  </si>
  <si>
    <t>SAGONI Roberto</t>
  </si>
  <si>
    <t>COLAZINGARI Alberto</t>
  </si>
  <si>
    <t>MULETTI Carlo</t>
  </si>
  <si>
    <t>SALIOLA Claudio</t>
  </si>
  <si>
    <t>MM75</t>
  </si>
  <si>
    <t>GUALTIERI Gegia</t>
  </si>
  <si>
    <t>SF</t>
  </si>
  <si>
    <t>C.S. ESERCITO</t>
  </si>
  <si>
    <t>GIACOMOZZI Paola</t>
  </si>
  <si>
    <t>VENTO Loredana</t>
  </si>
  <si>
    <t>MF35</t>
  </si>
  <si>
    <t>A.S. ROMA - CUS ATLETICA</t>
  </si>
  <si>
    <t>PETREI Virginia</t>
  </si>
  <si>
    <t>TF</t>
  </si>
  <si>
    <t>MIACCI Annalisa</t>
  </si>
  <si>
    <t>ANANASSO Agnese</t>
  </si>
  <si>
    <t>SCACCIA Alessandra</t>
  </si>
  <si>
    <t>CORREALE Veronica</t>
  </si>
  <si>
    <t>ARENA Gloria</t>
  </si>
  <si>
    <t>PF</t>
  </si>
  <si>
    <t>PACCA Stefania</t>
  </si>
  <si>
    <t>MF40</t>
  </si>
  <si>
    <t>RIFONDAZIONE PODISTICA</t>
  </si>
  <si>
    <t>ZULLO Rosanna</t>
  </si>
  <si>
    <t>COCCO Carla</t>
  </si>
  <si>
    <t>GIUNCHI Anna</t>
  </si>
  <si>
    <t>POLISPORTIVA IUSM</t>
  </si>
  <si>
    <t>CIOCCIA Francesca Anna</t>
  </si>
  <si>
    <t>FONDIARIA - SAI ATLETICA</t>
  </si>
  <si>
    <t>GABRIELLI Stefania</t>
  </si>
  <si>
    <t>CRAL POLIGRAFICO DELLO STATO</t>
  </si>
  <si>
    <t>BERARDINUCCI Katiuscia</t>
  </si>
  <si>
    <t>PAUSELLI Simona</t>
  </si>
  <si>
    <t>LUDOVICI Daria</t>
  </si>
  <si>
    <t>BIZZARRI Alessandra</t>
  </si>
  <si>
    <t>CASTELLANO Patrizia</t>
  </si>
  <si>
    <t>MF50</t>
  </si>
  <si>
    <t>LIBERATI Federica</t>
  </si>
  <si>
    <t>PAOLESSI Paola</t>
  </si>
  <si>
    <t>Ippodromo di Tor di Quinto - Roma (RM) Italia - Domenica 11/01/2009</t>
  </si>
  <si>
    <t>C.D.S. REGIONALE di CROSS e CROSS CORTO - INDIVIDUALE MASTER</t>
  </si>
  <si>
    <t>BOGGIATTO Roberta</t>
  </si>
  <si>
    <t>RAGNETTI Francesca</t>
  </si>
  <si>
    <t>D'ORSI Antonietta</t>
  </si>
  <si>
    <t>PATELLI Anna</t>
  </si>
  <si>
    <t>LIRONCURTI Alessandra</t>
  </si>
  <si>
    <t>LIVERINI Giordana</t>
  </si>
  <si>
    <t>MASSARO Elena</t>
  </si>
  <si>
    <t>MF45</t>
  </si>
  <si>
    <t>SACCO Maria</t>
  </si>
  <si>
    <t>BARLETTA Cinzia</t>
  </si>
  <si>
    <t>GIACOMOZZI Maurizia</t>
  </si>
  <si>
    <t>GASTALDELLO Emanuela</t>
  </si>
  <si>
    <t>STELORI Daniela</t>
  </si>
  <si>
    <t>CELLETTI Alessandra</t>
  </si>
  <si>
    <t>PROSPITTI Roberta</t>
  </si>
  <si>
    <t>GRENGA Emma</t>
  </si>
  <si>
    <t>SIMRAK Milka</t>
  </si>
  <si>
    <t>ZAAFOURI Hedia</t>
  </si>
  <si>
    <t>SCARPARO Lucia</t>
  </si>
  <si>
    <t>DALPRA' Paola</t>
  </si>
  <si>
    <t>MAGGIO Lucia</t>
  </si>
  <si>
    <t>COGLIANDRO Monica</t>
  </si>
  <si>
    <t>O'BRIEN Cathleen Erin</t>
  </si>
  <si>
    <t>MURRAY Susan</t>
  </si>
  <si>
    <t>CHIRRA Claudia</t>
  </si>
  <si>
    <t>CARADONNA Rossella</t>
  </si>
  <si>
    <t>MASSARO Antonella</t>
  </si>
  <si>
    <t>FILOSOFI Paola</t>
  </si>
  <si>
    <t>SANNIPOLI Silvia</t>
  </si>
  <si>
    <t>TORTURO Angela</t>
  </si>
  <si>
    <t>PIACINI Daniela</t>
  </si>
  <si>
    <t>PREZIOSI Lucia</t>
  </si>
  <si>
    <t>RIZZI Susanna</t>
  </si>
  <si>
    <t>ARMANNI Rossana</t>
  </si>
  <si>
    <t>BOLOGNESI Simona</t>
  </si>
  <si>
    <t>CARPENTIERI Annunziata</t>
  </si>
  <si>
    <t>MANGANELLI Manuela</t>
  </si>
  <si>
    <t>CALVI Anna</t>
  </si>
  <si>
    <t>FORTUNATI Rosetta</t>
  </si>
  <si>
    <t>ZAMBUSI Loredana</t>
  </si>
  <si>
    <t>CATTANEO Elena</t>
  </si>
  <si>
    <t>MELE Teresa</t>
  </si>
  <si>
    <t>LEPRI Laura</t>
  </si>
  <si>
    <t>STANZIANI Tiziana</t>
  </si>
  <si>
    <t>SCALA Ivana Elena</t>
  </si>
  <si>
    <t>TRAPANI Maria Teressa</t>
  </si>
  <si>
    <t>SANTILLI Valentina</t>
  </si>
  <si>
    <t>LOMBARDI Eleonora</t>
  </si>
  <si>
    <t>MICHELETTI Anna</t>
  </si>
  <si>
    <t>MF55</t>
  </si>
  <si>
    <t>SNAPE GATTI Elena</t>
  </si>
  <si>
    <t>MF65</t>
  </si>
  <si>
    <t>CUMMING Mary</t>
  </si>
  <si>
    <t>MF60</t>
  </si>
  <si>
    <t>DAVID Daniela</t>
  </si>
  <si>
    <t>GIANFELICE Giuliana</t>
  </si>
  <si>
    <t>TAVONI Patrizia</t>
  </si>
  <si>
    <t>DEL PINTO Rita</t>
  </si>
  <si>
    <t>CATTAINO Giuseppina</t>
  </si>
  <si>
    <t>CATTAINO Annunziata</t>
  </si>
  <si>
    <t>DI GIULIO Elvia</t>
  </si>
  <si>
    <t>CIUCIULA Tania</t>
  </si>
  <si>
    <t>PAGLIACCI Lorella</t>
  </si>
  <si>
    <t>PALAMARA Elisa</t>
  </si>
  <si>
    <t>ACSI PALATINO CAMPIDOGLIO</t>
  </si>
  <si>
    <t>FAIOLA Antonella</t>
  </si>
  <si>
    <t>FARRUGGIA Jocelyne</t>
  </si>
  <si>
    <t>BAZZONI Eleonora</t>
  </si>
  <si>
    <t>TISELLI Paola</t>
  </si>
  <si>
    <t>PATTA Paola</t>
  </si>
  <si>
    <t>FIORENTINI Glenda</t>
  </si>
  <si>
    <t>PROIETTI Federica</t>
  </si>
  <si>
    <t>SANGUIGNI Romana</t>
  </si>
  <si>
    <t>LEVCHUK Alexandra</t>
  </si>
  <si>
    <t>ATL. STUDENTESCA CA.RI.RI</t>
  </si>
  <si>
    <t>RECCHINI Emanuela</t>
  </si>
  <si>
    <t>SANGIORGI Elena</t>
  </si>
  <si>
    <t>CAFIERO Giulia</t>
  </si>
  <si>
    <t>ROBL Karin</t>
  </si>
  <si>
    <t>MANFREDELLI Alessia</t>
  </si>
  <si>
    <t>CESARINI Clara Maria</t>
  </si>
  <si>
    <t>VERTICCHIO Nicole</t>
  </si>
  <si>
    <t>DE LUCA Rebecca</t>
  </si>
  <si>
    <t>DI GIUSEPPE Simona</t>
  </si>
  <si>
    <t>ATL. COLOSSEO 2000</t>
  </si>
  <si>
    <t>GIANNICCHI Ilaria</t>
  </si>
  <si>
    <t>TULLI Francesca</t>
  </si>
  <si>
    <t>GAETA Cristian</t>
  </si>
  <si>
    <t>SM</t>
  </si>
  <si>
    <t>STATO MAGGIORE ESERCITO DAR</t>
  </si>
  <si>
    <t>AUCIELLO Giovanni</t>
  </si>
  <si>
    <t>EL MAKHROUT Cherkaoui</t>
  </si>
  <si>
    <t>MIGGIANO Antonio</t>
  </si>
  <si>
    <t>LEONE Pietro</t>
  </si>
  <si>
    <t>D'ASCOLI Alessandro</t>
  </si>
  <si>
    <t>PM</t>
  </si>
  <si>
    <t>FIAMME GIALLE G. SIMONI</t>
  </si>
  <si>
    <t>ERRADI Rachid</t>
  </si>
  <si>
    <t>GUERRINI Alessandro</t>
  </si>
  <si>
    <t>IOVENITTI Damiano</t>
  </si>
  <si>
    <t>DE GIACOMO Giuseppe</t>
  </si>
  <si>
    <t>MARMO Luca</t>
  </si>
  <si>
    <t>CARBONI Francesco</t>
  </si>
  <si>
    <t>PETRACCA Giuseppe</t>
  </si>
  <si>
    <t>CASALINI Vittorio</t>
  </si>
  <si>
    <t>ARGENTIERI Giovanni</t>
  </si>
  <si>
    <t>UBALDI Claudio</t>
  </si>
  <si>
    <t>CAVALIERE Damiano</t>
  </si>
  <si>
    <t>REALE Teodoro</t>
  </si>
  <si>
    <t>ELEUTERI Alessandro</t>
  </si>
  <si>
    <t>VERSARI Nicola</t>
  </si>
  <si>
    <t>ESPOSITO Vincenzo</t>
  </si>
  <si>
    <t>CANU Luca</t>
  </si>
  <si>
    <t>MOROSINI Lamberto</t>
  </si>
  <si>
    <t>BOMBA Simone</t>
  </si>
  <si>
    <t>TERRANOVA Silvio</t>
  </si>
  <si>
    <t>CICCHETTI Renato</t>
  </si>
  <si>
    <t>AMOROSI Emanuele</t>
  </si>
  <si>
    <t>CORSI Giovanni</t>
  </si>
  <si>
    <t>D'ANGELO Dario</t>
  </si>
  <si>
    <t>E.SERVIZI ATL. FUTURA ROMA</t>
  </si>
  <si>
    <t>SALVINI Raffaello</t>
  </si>
  <si>
    <t>CAMMARONE Maurizio</t>
  </si>
  <si>
    <t>NICOLO' Stefano</t>
  </si>
  <si>
    <t>GAGGIOLI Pierpaolo</t>
  </si>
  <si>
    <t>ROSI Riccardo</t>
  </si>
  <si>
    <t>SAHIN Dogan</t>
  </si>
  <si>
    <t>CALDARINI Angelo</t>
  </si>
  <si>
    <t>SAVINO Paolo</t>
  </si>
  <si>
    <t>CORSI Andrea Luigi</t>
  </si>
  <si>
    <t>POMPEI Herbert</t>
  </si>
  <si>
    <t>BARATTA Alessio</t>
  </si>
  <si>
    <t>MEUCCI Marco</t>
  </si>
  <si>
    <t>DURANTE Simone</t>
  </si>
  <si>
    <t>LUDOVISI Marco</t>
  </si>
  <si>
    <t>GIRARDI Michele</t>
  </si>
  <si>
    <t>QUINZI Valerio</t>
  </si>
  <si>
    <t>DI RIENZO Nembo</t>
  </si>
  <si>
    <t>ATL. CASTELLO SORA</t>
  </si>
  <si>
    <t>ANTONUCCIO Sebastiano</t>
  </si>
  <si>
    <t>TOMASSELLI Mauro</t>
  </si>
  <si>
    <t>GRIMALDI Leonardo</t>
  </si>
  <si>
    <t>ATLETICA ARCE</t>
  </si>
  <si>
    <t>SABUSCO Alessio</t>
  </si>
  <si>
    <t>DE FABRITIIS Enrico</t>
  </si>
  <si>
    <t>SCARPONI Massimiliano</t>
  </si>
  <si>
    <t>PORTUESI Massimo</t>
  </si>
  <si>
    <t>SCHIRANO Antonio</t>
  </si>
  <si>
    <t>BUCCIOLI Riccardo</t>
  </si>
  <si>
    <t>IPPOLITO Francesco</t>
  </si>
  <si>
    <t>BONA Francesco</t>
  </si>
  <si>
    <t>C.S. AERONAUTICA MILITARE</t>
  </si>
  <si>
    <t>IANNONE Gilio</t>
  </si>
  <si>
    <t>PEDOTTI Massaoud Paolo</t>
  </si>
  <si>
    <t>RUTIGLIANO Pasquale Rob</t>
  </si>
  <si>
    <t>CRESPI Merihun</t>
  </si>
  <si>
    <t>ADAMO Fabrizio</t>
  </si>
  <si>
    <t>CICCOTELLI Claudio</t>
  </si>
  <si>
    <t>CARELLA Giuseppe</t>
  </si>
  <si>
    <t>SOUFYANE El Fadil</t>
  </si>
  <si>
    <t>MINICI Giuseppe</t>
  </si>
  <si>
    <t>LBM SPORT TEAM</t>
  </si>
  <si>
    <t>BONANNI Gianluca</t>
  </si>
  <si>
    <t>LEPORE Silvio</t>
  </si>
  <si>
    <t>PIACENTINI Umbertino</t>
  </si>
  <si>
    <t>SANSONE Massimiliano</t>
  </si>
  <si>
    <t>CALFAPIETRA Gianluca</t>
  </si>
  <si>
    <t>DE BLASIO Carlo</t>
  </si>
  <si>
    <t>ASI ATLETICA LATINA 80</t>
  </si>
  <si>
    <t>SANGERMANO Patrizio</t>
  </si>
  <si>
    <t>ATANASI Giampietro</t>
  </si>
  <si>
    <t>MAKHLOUFI Nourredine</t>
  </si>
  <si>
    <t>FIORENTINI Daniele</t>
  </si>
  <si>
    <t>IAPAOLO Michele</t>
  </si>
  <si>
    <t>SERRA Walter</t>
  </si>
  <si>
    <t>GUERRA Ugo</t>
  </si>
  <si>
    <t>MASTRODICASA Andrea</t>
  </si>
  <si>
    <t>CANGELOSI Mirko</t>
  </si>
  <si>
    <t>SARTORELLI Attilio</t>
  </si>
  <si>
    <t>VASTA Maurizio</t>
  </si>
  <si>
    <t>MANIACI Vincenzo</t>
  </si>
  <si>
    <t>CAPO Sergio</t>
  </si>
  <si>
    <t>BERNARDINI Luciano</t>
  </si>
  <si>
    <t>NULLI Alessandro</t>
  </si>
  <si>
    <t>FYFE Alan Gilruth</t>
  </si>
  <si>
    <t>BELLISIO Alessandro</t>
  </si>
  <si>
    <t>DE PLANO Roberto</t>
  </si>
  <si>
    <t>DI GIACINTO Alessio</t>
  </si>
  <si>
    <t>CHIANESE Jacopo</t>
  </si>
  <si>
    <t>AGNELLI Walter</t>
  </si>
  <si>
    <t>TROTTA Carlo</t>
  </si>
  <si>
    <t>LISE Giovanni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</si>
</sst>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21" fontId="0" fillId="0" borderId="5" xfId="0" applyNumberFormat="1" applyFont="1" applyBorder="1" applyAlignment="1">
      <alignment horizontal="center" vertical="center" wrapText="1"/>
    </xf>
    <xf numFmtId="21" fontId="0" fillId="0" borderId="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6" t="s">
        <v>214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213</v>
      </c>
      <c r="B2" s="39"/>
      <c r="C2" s="39"/>
      <c r="D2" s="39"/>
      <c r="E2" s="39"/>
      <c r="F2" s="39"/>
      <c r="G2" s="40"/>
      <c r="H2" s="5" t="s">
        <v>0</v>
      </c>
      <c r="I2" s="6">
        <v>10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59" t="s">
        <v>365</v>
      </c>
      <c r="C4" s="69"/>
      <c r="D4" s="23" t="s">
        <v>303</v>
      </c>
      <c r="E4" s="67" t="s">
        <v>366</v>
      </c>
      <c r="F4" s="27">
        <v>0.022407407407407407</v>
      </c>
      <c r="G4" s="23" t="str">
        <f aca="true" t="shared" si="0" ref="G4:G35">TEXT(INT((HOUR(F4)*3600+MINUTE(F4)*60+SECOND(F4))/$I$2/60),"0")&amp;"."&amp;TEXT(MOD((HOUR(F4)*3600+MINUTE(F4)*60+SECOND(F4))/$I$2,60),"00")&amp;"/km"</f>
        <v>3.14/km</v>
      </c>
      <c r="H4" s="9">
        <f aca="true" t="shared" si="1" ref="H4:H35">F4-$F$4</f>
        <v>0</v>
      </c>
      <c r="I4" s="9">
        <f>F4-INDEX($F$4:$F$615,MATCH(D4,$D$4:$D$615,0))</f>
        <v>0</v>
      </c>
    </row>
    <row r="5" spans="1:9" s="1" customFormat="1" ht="15" customHeight="1">
      <c r="A5" s="20">
        <v>2</v>
      </c>
      <c r="B5" s="54" t="s">
        <v>367</v>
      </c>
      <c r="C5" s="57"/>
      <c r="D5" s="7" t="s">
        <v>303</v>
      </c>
      <c r="E5" s="51" t="s">
        <v>181</v>
      </c>
      <c r="F5" s="28">
        <v>0.022476851851851855</v>
      </c>
      <c r="G5" s="7" t="str">
        <f t="shared" si="0"/>
        <v>3.14/km</v>
      </c>
      <c r="H5" s="10">
        <f t="shared" si="1"/>
        <v>6.944444444444836E-05</v>
      </c>
      <c r="I5" s="10">
        <f>F5-INDEX($F$4:$F$615,MATCH(D5,$D$4:$D$615,0))</f>
        <v>6.944444444444836E-05</v>
      </c>
    </row>
    <row r="6" spans="1:9" s="1" customFormat="1" ht="15" customHeight="1">
      <c r="A6" s="20">
        <v>3</v>
      </c>
      <c r="B6" s="54" t="s">
        <v>368</v>
      </c>
      <c r="C6" s="57"/>
      <c r="D6" s="7" t="s">
        <v>310</v>
      </c>
      <c r="E6" s="51" t="s">
        <v>181</v>
      </c>
      <c r="F6" s="28">
        <v>0.0225</v>
      </c>
      <c r="G6" s="7" t="str">
        <f t="shared" si="0"/>
        <v>3.14/km</v>
      </c>
      <c r="H6" s="10">
        <f t="shared" si="1"/>
        <v>9.259259259259203E-05</v>
      </c>
      <c r="I6" s="10">
        <f>F6-INDEX($F$4:$F$615,MATCH(D6,$D$4:$D$615,0))</f>
        <v>0</v>
      </c>
    </row>
    <row r="7" spans="1:9" s="1" customFormat="1" ht="15" customHeight="1">
      <c r="A7" s="20">
        <v>4</v>
      </c>
      <c r="B7" s="54" t="s">
        <v>369</v>
      </c>
      <c r="C7" s="57"/>
      <c r="D7" s="7" t="s">
        <v>303</v>
      </c>
      <c r="E7" s="51" t="s">
        <v>181</v>
      </c>
      <c r="F7" s="28">
        <v>0.02271990740740741</v>
      </c>
      <c r="G7" s="7" t="str">
        <f t="shared" si="0"/>
        <v>3.16/km</v>
      </c>
      <c r="H7" s="10">
        <f t="shared" si="1"/>
        <v>0.00031250000000000375</v>
      </c>
      <c r="I7" s="10">
        <f>F7-INDEX($F$4:$F$615,MATCH(D7,$D$4:$D$615,0))</f>
        <v>0.00031250000000000375</v>
      </c>
    </row>
    <row r="8" spans="1:9" s="1" customFormat="1" ht="15" customHeight="1">
      <c r="A8" s="20">
        <v>5</v>
      </c>
      <c r="B8" s="54" t="s">
        <v>370</v>
      </c>
      <c r="C8" s="57"/>
      <c r="D8" s="7" t="s">
        <v>310</v>
      </c>
      <c r="E8" s="51" t="s">
        <v>181</v>
      </c>
      <c r="F8" s="28">
        <v>0.023078703703703702</v>
      </c>
      <c r="G8" s="7" t="str">
        <f t="shared" si="0"/>
        <v>3.19/km</v>
      </c>
      <c r="H8" s="10">
        <f t="shared" si="1"/>
        <v>0.0006712962962962948</v>
      </c>
      <c r="I8" s="10">
        <f>F8-INDEX($F$4:$F$615,MATCH(D8,$D$4:$D$615,0))</f>
        <v>0.0005787037037037028</v>
      </c>
    </row>
    <row r="9" spans="1:9" s="1" customFormat="1" ht="15" customHeight="1">
      <c r="A9" s="20">
        <v>6</v>
      </c>
      <c r="B9" s="54" t="s">
        <v>371</v>
      </c>
      <c r="C9" s="57"/>
      <c r="D9" s="7" t="s">
        <v>16</v>
      </c>
      <c r="E9" s="49" t="s">
        <v>21</v>
      </c>
      <c r="F9" s="28">
        <v>0.023113425925925926</v>
      </c>
      <c r="G9" s="7" t="str">
        <f t="shared" si="0"/>
        <v>3.20/km</v>
      </c>
      <c r="H9" s="10">
        <f t="shared" si="1"/>
        <v>0.000706018518518519</v>
      </c>
      <c r="I9" s="10">
        <f>F9-INDEX($F$4:$F$615,MATCH(D9,$D$4:$D$615,0))</f>
        <v>0</v>
      </c>
    </row>
    <row r="10" spans="1:9" s="1" customFormat="1" ht="15" customHeight="1">
      <c r="A10" s="20">
        <v>7</v>
      </c>
      <c r="B10" s="54" t="s">
        <v>372</v>
      </c>
      <c r="C10" s="57"/>
      <c r="D10" s="7" t="s">
        <v>310</v>
      </c>
      <c r="E10" s="49" t="s">
        <v>33</v>
      </c>
      <c r="F10" s="28">
        <v>0.023217592592592592</v>
      </c>
      <c r="G10" s="7" t="str">
        <f t="shared" si="0"/>
        <v>3.21/km</v>
      </c>
      <c r="H10" s="10">
        <f t="shared" si="1"/>
        <v>0.0008101851851851846</v>
      </c>
      <c r="I10" s="10">
        <f>F10-INDEX($F$4:$F$615,MATCH(D10,$D$4:$D$615,0))</f>
        <v>0.0007175925925925926</v>
      </c>
    </row>
    <row r="11" spans="1:9" s="1" customFormat="1" ht="15" customHeight="1">
      <c r="A11" s="20">
        <v>8</v>
      </c>
      <c r="B11" s="54" t="s">
        <v>373</v>
      </c>
      <c r="C11" s="57"/>
      <c r="D11" s="7" t="s">
        <v>25</v>
      </c>
      <c r="E11" s="49" t="s">
        <v>49</v>
      </c>
      <c r="F11" s="28">
        <v>0.023472222222222217</v>
      </c>
      <c r="G11" s="7" t="str">
        <f t="shared" si="0"/>
        <v>3.23/km</v>
      </c>
      <c r="H11" s="10">
        <f t="shared" si="1"/>
        <v>0.00106481481481481</v>
      </c>
      <c r="I11" s="10">
        <f>F11-INDEX($F$4:$F$615,MATCH(D11,$D$4:$D$615,0))</f>
        <v>0</v>
      </c>
    </row>
    <row r="12" spans="1:9" s="1" customFormat="1" ht="15" customHeight="1">
      <c r="A12" s="20">
        <v>9</v>
      </c>
      <c r="B12" s="54" t="s">
        <v>374</v>
      </c>
      <c r="C12" s="57"/>
      <c r="D12" s="7" t="s">
        <v>303</v>
      </c>
      <c r="E12" s="49" t="s">
        <v>49</v>
      </c>
      <c r="F12" s="28">
        <v>0.023680555555555555</v>
      </c>
      <c r="G12" s="7" t="str">
        <f t="shared" si="0"/>
        <v>3.25/km</v>
      </c>
      <c r="H12" s="10">
        <f t="shared" si="1"/>
        <v>0.0012731481481481483</v>
      </c>
      <c r="I12" s="10">
        <f>F12-INDEX($F$4:$F$615,MATCH(D12,$D$4:$D$615,0))</f>
        <v>0.0012731481481481483</v>
      </c>
    </row>
    <row r="13" spans="1:9" s="1" customFormat="1" ht="15" customHeight="1">
      <c r="A13" s="20">
        <v>10</v>
      </c>
      <c r="B13" s="54" t="s">
        <v>375</v>
      </c>
      <c r="C13" s="57"/>
      <c r="D13" s="7" t="s">
        <v>303</v>
      </c>
      <c r="E13" s="51" t="s">
        <v>376</v>
      </c>
      <c r="F13" s="28">
        <v>0.02372685185185185</v>
      </c>
      <c r="G13" s="7" t="str">
        <f t="shared" si="0"/>
        <v>3.25/km</v>
      </c>
      <c r="H13" s="10">
        <f t="shared" si="1"/>
        <v>0.0013194444444444425</v>
      </c>
      <c r="I13" s="10">
        <f>F13-INDEX($F$4:$F$615,MATCH(D13,$D$4:$D$615,0))</f>
        <v>0.0013194444444444425</v>
      </c>
    </row>
    <row r="14" spans="1:9" s="1" customFormat="1" ht="15" customHeight="1">
      <c r="A14" s="20">
        <v>11</v>
      </c>
      <c r="B14" s="54" t="s">
        <v>377</v>
      </c>
      <c r="C14" s="57"/>
      <c r="D14" s="7" t="s">
        <v>25</v>
      </c>
      <c r="E14" s="49" t="s">
        <v>21</v>
      </c>
      <c r="F14" s="28">
        <v>0.02390046296296296</v>
      </c>
      <c r="G14" s="7" t="str">
        <f t="shared" si="0"/>
        <v>3.27/km</v>
      </c>
      <c r="H14" s="10">
        <f t="shared" si="1"/>
        <v>0.001493055555555553</v>
      </c>
      <c r="I14" s="10">
        <f>F14-INDEX($F$4:$F$615,MATCH(D14,$D$4:$D$615,0))</f>
        <v>0.0004282407407407429</v>
      </c>
    </row>
    <row r="15" spans="1:9" s="1" customFormat="1" ht="15" customHeight="1">
      <c r="A15" s="20">
        <v>12</v>
      </c>
      <c r="B15" s="54" t="s">
        <v>378</v>
      </c>
      <c r="C15" s="57"/>
      <c r="D15" s="7" t="s">
        <v>303</v>
      </c>
      <c r="E15" s="49" t="s">
        <v>33</v>
      </c>
      <c r="F15" s="28">
        <v>0.02394675925925926</v>
      </c>
      <c r="G15" s="7" t="str">
        <f t="shared" si="0"/>
        <v>3.27/km</v>
      </c>
      <c r="H15" s="10">
        <f t="shared" si="1"/>
        <v>0.0015393518518518542</v>
      </c>
      <c r="I15" s="10">
        <f>F15-INDEX($F$4:$F$615,MATCH(D15,$D$4:$D$615,0))</f>
        <v>0.0015393518518518542</v>
      </c>
    </row>
    <row r="16" spans="1:9" s="1" customFormat="1" ht="15" customHeight="1">
      <c r="A16" s="20">
        <v>13</v>
      </c>
      <c r="B16" s="54" t="s">
        <v>379</v>
      </c>
      <c r="C16" s="57"/>
      <c r="D16" s="7" t="s">
        <v>303</v>
      </c>
      <c r="E16" s="49" t="s">
        <v>21</v>
      </c>
      <c r="F16" s="28">
        <v>0.02396990740740741</v>
      </c>
      <c r="G16" s="7" t="str">
        <f t="shared" si="0"/>
        <v>3.27/km</v>
      </c>
      <c r="H16" s="10">
        <f t="shared" si="1"/>
        <v>0.0015625000000000014</v>
      </c>
      <c r="I16" s="10">
        <f>F16-INDEX($F$4:$F$615,MATCH(D16,$D$4:$D$615,0))</f>
        <v>0.0015625000000000014</v>
      </c>
    </row>
    <row r="17" spans="1:9" s="1" customFormat="1" ht="15" customHeight="1">
      <c r="A17" s="20">
        <v>14</v>
      </c>
      <c r="B17" s="54" t="s">
        <v>380</v>
      </c>
      <c r="C17" s="57"/>
      <c r="D17" s="7" t="s">
        <v>303</v>
      </c>
      <c r="E17" s="49" t="s">
        <v>49</v>
      </c>
      <c r="F17" s="28">
        <v>0.024039351851851853</v>
      </c>
      <c r="G17" s="7" t="str">
        <f t="shared" si="0"/>
        <v>3.28/km</v>
      </c>
      <c r="H17" s="10">
        <f t="shared" si="1"/>
        <v>0.0016319444444444463</v>
      </c>
      <c r="I17" s="10">
        <f>F17-INDEX($F$4:$F$615,MATCH(D17,$D$4:$D$615,0))</f>
        <v>0.0016319444444444463</v>
      </c>
    </row>
    <row r="18" spans="1:9" s="1" customFormat="1" ht="15" customHeight="1">
      <c r="A18" s="20">
        <v>15</v>
      </c>
      <c r="B18" s="54" t="s">
        <v>381</v>
      </c>
      <c r="C18" s="57"/>
      <c r="D18" s="7" t="s">
        <v>25</v>
      </c>
      <c r="E18" s="49" t="s">
        <v>56</v>
      </c>
      <c r="F18" s="28">
        <v>0.024085648148148148</v>
      </c>
      <c r="G18" s="7" t="str">
        <f t="shared" si="0"/>
        <v>3.28/km</v>
      </c>
      <c r="H18" s="10">
        <f t="shared" si="1"/>
        <v>0.0016782407407407406</v>
      </c>
      <c r="I18" s="10">
        <f>F18-INDEX($F$4:$F$615,MATCH(D18,$D$4:$D$615,0))</f>
        <v>0.0006134259259259305</v>
      </c>
    </row>
    <row r="19" spans="1:9" s="1" customFormat="1" ht="15" customHeight="1">
      <c r="A19" s="20">
        <v>16</v>
      </c>
      <c r="B19" s="54" t="s">
        <v>382</v>
      </c>
      <c r="C19" s="57"/>
      <c r="D19" s="7" t="s">
        <v>310</v>
      </c>
      <c r="E19" s="51" t="s">
        <v>383</v>
      </c>
      <c r="F19" s="28">
        <v>0.02424768518518518</v>
      </c>
      <c r="G19" s="7" t="str">
        <f t="shared" si="0"/>
        <v>3.30/km</v>
      </c>
      <c r="H19" s="10">
        <f t="shared" si="1"/>
        <v>0.001840277777777774</v>
      </c>
      <c r="I19" s="10">
        <f>F19-INDEX($F$4:$F$615,MATCH(D19,$D$4:$D$615,0))</f>
        <v>0.001747685185185182</v>
      </c>
    </row>
    <row r="20" spans="1:9" s="1" customFormat="1" ht="15" customHeight="1">
      <c r="A20" s="20">
        <v>17</v>
      </c>
      <c r="B20" s="54" t="s">
        <v>384</v>
      </c>
      <c r="C20" s="57"/>
      <c r="D20" s="7" t="s">
        <v>303</v>
      </c>
      <c r="E20" s="49" t="s">
        <v>33</v>
      </c>
      <c r="F20" s="28">
        <v>0.02428240740740741</v>
      </c>
      <c r="G20" s="7" t="str">
        <f t="shared" si="0"/>
        <v>3.30/km</v>
      </c>
      <c r="H20" s="10">
        <f t="shared" si="1"/>
        <v>0.0018750000000000017</v>
      </c>
      <c r="I20" s="10">
        <f>F20-INDEX($F$4:$F$615,MATCH(D20,$D$4:$D$615,0))</f>
        <v>0.0018750000000000017</v>
      </c>
    </row>
    <row r="21" spans="1:9" s="1" customFormat="1" ht="15" customHeight="1">
      <c r="A21" s="20">
        <v>18</v>
      </c>
      <c r="B21" s="54" t="s">
        <v>385</v>
      </c>
      <c r="C21" s="57"/>
      <c r="D21" s="7" t="s">
        <v>303</v>
      </c>
      <c r="E21" s="51" t="s">
        <v>376</v>
      </c>
      <c r="F21" s="28">
        <v>0.024386574074074074</v>
      </c>
      <c r="G21" s="7" t="str">
        <f t="shared" si="0"/>
        <v>3.31/km</v>
      </c>
      <c r="H21" s="10">
        <f t="shared" si="1"/>
        <v>0.0019791666666666673</v>
      </c>
      <c r="I21" s="10">
        <f>F21-INDEX($F$4:$F$615,MATCH(D21,$D$4:$D$615,0))</f>
        <v>0.0019791666666666673</v>
      </c>
    </row>
    <row r="22" spans="1:9" s="1" customFormat="1" ht="15" customHeight="1">
      <c r="A22" s="20">
        <v>19</v>
      </c>
      <c r="B22" s="54" t="s">
        <v>386</v>
      </c>
      <c r="C22" s="57"/>
      <c r="D22" s="7" t="s">
        <v>16</v>
      </c>
      <c r="E22" s="51" t="s">
        <v>299</v>
      </c>
      <c r="F22" s="28">
        <v>0.0246875</v>
      </c>
      <c r="G22" s="7" t="str">
        <f t="shared" si="0"/>
        <v>3.33/km</v>
      </c>
      <c r="H22" s="10">
        <f t="shared" si="1"/>
        <v>0.002280092592592594</v>
      </c>
      <c r="I22" s="10">
        <f>F22-INDEX($F$4:$F$615,MATCH(D22,$D$4:$D$615,0))</f>
        <v>0.001574074074074075</v>
      </c>
    </row>
    <row r="23" spans="1:9" s="1" customFormat="1" ht="15" customHeight="1">
      <c r="A23" s="20">
        <v>20</v>
      </c>
      <c r="B23" s="54" t="s">
        <v>387</v>
      </c>
      <c r="C23" s="57"/>
      <c r="D23" s="7" t="s">
        <v>303</v>
      </c>
      <c r="E23" s="51" t="s">
        <v>376</v>
      </c>
      <c r="F23" s="28">
        <v>0.02487268518518519</v>
      </c>
      <c r="G23" s="7" t="str">
        <f t="shared" si="0"/>
        <v>3.35/km</v>
      </c>
      <c r="H23" s="10">
        <f t="shared" si="1"/>
        <v>0.0024652777777777815</v>
      </c>
      <c r="I23" s="10">
        <f>F23-INDEX($F$4:$F$615,MATCH(D23,$D$4:$D$615,0))</f>
        <v>0.0024652777777777815</v>
      </c>
    </row>
    <row r="24" spans="1:9" s="1" customFormat="1" ht="15" customHeight="1">
      <c r="A24" s="20">
        <v>21</v>
      </c>
      <c r="B24" s="54" t="s">
        <v>388</v>
      </c>
      <c r="C24" s="57"/>
      <c r="D24" s="7" t="s">
        <v>303</v>
      </c>
      <c r="E24" s="49" t="s">
        <v>56</v>
      </c>
      <c r="F24" s="28">
        <v>0.024895833333333336</v>
      </c>
      <c r="G24" s="7" t="str">
        <f t="shared" si="0"/>
        <v>3.35/km</v>
      </c>
      <c r="H24" s="10">
        <f t="shared" si="1"/>
        <v>0.0024884259259259287</v>
      </c>
      <c r="I24" s="10">
        <f>F24-INDEX($F$4:$F$615,MATCH(D24,$D$4:$D$615,0))</f>
        <v>0.0024884259259259287</v>
      </c>
    </row>
    <row r="25" spans="1:9" s="1" customFormat="1" ht="15" customHeight="1">
      <c r="A25" s="20">
        <v>22</v>
      </c>
      <c r="B25" s="54" t="s">
        <v>389</v>
      </c>
      <c r="C25" s="57"/>
      <c r="D25" s="7" t="s">
        <v>16</v>
      </c>
      <c r="E25" s="51" t="s">
        <v>196</v>
      </c>
      <c r="F25" s="28">
        <v>0.02525462962962963</v>
      </c>
      <c r="G25" s="7" t="str">
        <f t="shared" si="0"/>
        <v>3.38/km</v>
      </c>
      <c r="H25" s="10">
        <f t="shared" si="1"/>
        <v>0.002847222222222223</v>
      </c>
      <c r="I25" s="10">
        <f>F25-INDEX($F$4:$F$615,MATCH(D25,$D$4:$D$615,0))</f>
        <v>0.002141203703703704</v>
      </c>
    </row>
    <row r="26" spans="1:9" s="1" customFormat="1" ht="15" customHeight="1">
      <c r="A26" s="20">
        <v>23</v>
      </c>
      <c r="B26" s="54" t="s">
        <v>390</v>
      </c>
      <c r="C26" s="57"/>
      <c r="D26" s="7" t="s">
        <v>13</v>
      </c>
      <c r="E26" s="51" t="s">
        <v>196</v>
      </c>
      <c r="F26" s="28">
        <v>0.02542824074074074</v>
      </c>
      <c r="G26" s="7" t="str">
        <f t="shared" si="0"/>
        <v>3.40/km</v>
      </c>
      <c r="H26" s="10">
        <f t="shared" si="1"/>
        <v>0.0030208333333333337</v>
      </c>
      <c r="I26" s="10">
        <f>F26-INDEX($F$4:$F$615,MATCH(D26,$D$4:$D$615,0))</f>
        <v>0</v>
      </c>
    </row>
    <row r="27" spans="1:9" s="2" customFormat="1" ht="15" customHeight="1">
      <c r="A27" s="20">
        <v>24</v>
      </c>
      <c r="B27" s="54" t="s">
        <v>391</v>
      </c>
      <c r="C27" s="57"/>
      <c r="D27" s="7" t="s">
        <v>25</v>
      </c>
      <c r="E27" s="49" t="s">
        <v>56</v>
      </c>
      <c r="F27" s="28">
        <v>0.025810185185185183</v>
      </c>
      <c r="G27" s="7" t="str">
        <f t="shared" si="0"/>
        <v>3.43/km</v>
      </c>
      <c r="H27" s="10">
        <f t="shared" si="1"/>
        <v>0.0034027777777777754</v>
      </c>
      <c r="I27" s="10">
        <f>F27-INDEX($F$4:$F$615,MATCH(D27,$D$4:$D$615,0))</f>
        <v>0.0023379629629629653</v>
      </c>
    </row>
    <row r="28" spans="1:9" s="1" customFormat="1" ht="15" customHeight="1">
      <c r="A28" s="20">
        <v>25</v>
      </c>
      <c r="B28" s="54" t="s">
        <v>392</v>
      </c>
      <c r="C28" s="57"/>
      <c r="D28" s="7" t="s">
        <v>303</v>
      </c>
      <c r="E28" s="49" t="s">
        <v>97</v>
      </c>
      <c r="F28" s="28">
        <v>0.025810185185185183</v>
      </c>
      <c r="G28" s="7" t="str">
        <f t="shared" si="0"/>
        <v>3.43/km</v>
      </c>
      <c r="H28" s="10">
        <f t="shared" si="1"/>
        <v>0.0034027777777777754</v>
      </c>
      <c r="I28" s="10">
        <f>F28-INDEX($F$4:$F$615,MATCH(D28,$D$4:$D$615,0))</f>
        <v>0.0034027777777777754</v>
      </c>
    </row>
    <row r="29" spans="1:9" s="1" customFormat="1" ht="15" customHeight="1">
      <c r="A29" s="20">
        <v>26</v>
      </c>
      <c r="B29" s="54" t="s">
        <v>393</v>
      </c>
      <c r="C29" s="57"/>
      <c r="D29" s="7" t="s">
        <v>16</v>
      </c>
      <c r="E29" s="49" t="s">
        <v>97</v>
      </c>
      <c r="F29" s="28">
        <v>0.026122685185185183</v>
      </c>
      <c r="G29" s="7" t="str">
        <f t="shared" si="0"/>
        <v>3.46/km</v>
      </c>
      <c r="H29" s="10">
        <f t="shared" si="1"/>
        <v>0.0037152777777777757</v>
      </c>
      <c r="I29" s="10">
        <f>F29-INDEX($F$4:$F$615,MATCH(D29,$D$4:$D$615,0))</f>
        <v>0.0030092592592592567</v>
      </c>
    </row>
    <row r="30" spans="1:9" s="1" customFormat="1" ht="15" customHeight="1">
      <c r="A30" s="20">
        <v>27</v>
      </c>
      <c r="B30" s="54" t="s">
        <v>394</v>
      </c>
      <c r="C30" s="57"/>
      <c r="D30" s="7" t="s">
        <v>25</v>
      </c>
      <c r="E30" s="51" t="s">
        <v>196</v>
      </c>
      <c r="F30" s="28">
        <v>0.02638888888888889</v>
      </c>
      <c r="G30" s="7" t="str">
        <f t="shared" si="0"/>
        <v>3.48/km</v>
      </c>
      <c r="H30" s="10">
        <f t="shared" si="1"/>
        <v>0.003981481481481482</v>
      </c>
      <c r="I30" s="10">
        <f>F30-INDEX($F$4:$F$615,MATCH(D30,$D$4:$D$615,0))</f>
        <v>0.0029166666666666716</v>
      </c>
    </row>
    <row r="31" spans="1:9" s="1" customFormat="1" ht="15" customHeight="1">
      <c r="A31" s="20">
        <v>28</v>
      </c>
      <c r="B31" s="54" t="s">
        <v>395</v>
      </c>
      <c r="C31" s="57"/>
      <c r="D31" s="7" t="s">
        <v>13</v>
      </c>
      <c r="E31" s="51" t="s">
        <v>196</v>
      </c>
      <c r="F31" s="28">
        <v>0.026400462962962962</v>
      </c>
      <c r="G31" s="7" t="str">
        <f t="shared" si="0"/>
        <v>3.48/km</v>
      </c>
      <c r="H31" s="10">
        <f t="shared" si="1"/>
        <v>0.003993055555555555</v>
      </c>
      <c r="I31" s="10">
        <f>F31-INDEX($F$4:$F$615,MATCH(D31,$D$4:$D$615,0))</f>
        <v>0.0009722222222222215</v>
      </c>
    </row>
    <row r="32" spans="1:9" s="1" customFormat="1" ht="15" customHeight="1">
      <c r="A32" s="20">
        <v>29</v>
      </c>
      <c r="B32" s="54" t="s">
        <v>396</v>
      </c>
      <c r="C32" s="57"/>
      <c r="D32" s="7" t="s">
        <v>13</v>
      </c>
      <c r="E32" s="49" t="s">
        <v>49</v>
      </c>
      <c r="F32" s="28">
        <v>0.026458333333333334</v>
      </c>
      <c r="G32" s="7" t="str">
        <f t="shared" si="0"/>
        <v>3.49/km</v>
      </c>
      <c r="H32" s="10">
        <f t="shared" si="1"/>
        <v>0.004050925925925927</v>
      </c>
      <c r="I32" s="10">
        <f>F32-INDEX($F$4:$F$615,MATCH(D32,$D$4:$D$615,0))</f>
        <v>0.0010300925925925929</v>
      </c>
    </row>
    <row r="33" spans="1:9" s="1" customFormat="1" ht="15" customHeight="1">
      <c r="A33" s="20">
        <v>30</v>
      </c>
      <c r="B33" s="54" t="s">
        <v>397</v>
      </c>
      <c r="C33" s="57"/>
      <c r="D33" s="7" t="s">
        <v>13</v>
      </c>
      <c r="E33" s="51" t="s">
        <v>376</v>
      </c>
      <c r="F33" s="28">
        <v>0.026909722222222224</v>
      </c>
      <c r="G33" s="7" t="str">
        <f t="shared" si="0"/>
        <v>3.53/km</v>
      </c>
      <c r="H33" s="10">
        <f t="shared" si="1"/>
        <v>0.004502314814814817</v>
      </c>
      <c r="I33" s="10">
        <f>F33-INDEX($F$4:$F$615,MATCH(D33,$D$4:$D$615,0))</f>
        <v>0.001481481481481483</v>
      </c>
    </row>
    <row r="34" spans="1:9" s="1" customFormat="1" ht="15" customHeight="1">
      <c r="A34" s="20">
        <v>31</v>
      </c>
      <c r="B34" s="54" t="s">
        <v>398</v>
      </c>
      <c r="C34" s="57"/>
      <c r="D34" s="7" t="s">
        <v>16</v>
      </c>
      <c r="E34" s="51" t="s">
        <v>196</v>
      </c>
      <c r="F34" s="28">
        <v>0.027418981481481485</v>
      </c>
      <c r="G34" s="7" t="str">
        <f t="shared" si="0"/>
        <v>3.57/km</v>
      </c>
      <c r="H34" s="10">
        <f t="shared" si="1"/>
        <v>0.005011574074074078</v>
      </c>
      <c r="I34" s="10">
        <f>F34-INDEX($F$4:$F$615,MATCH(D34,$D$4:$D$615,0))</f>
        <v>0.004305555555555559</v>
      </c>
    </row>
    <row r="35" spans="1:9" ht="15" customHeight="1">
      <c r="A35" s="20">
        <v>32</v>
      </c>
      <c r="B35" s="54" t="s">
        <v>399</v>
      </c>
      <c r="C35" s="57"/>
      <c r="D35" s="7" t="s">
        <v>25</v>
      </c>
      <c r="E35" s="49" t="s">
        <v>56</v>
      </c>
      <c r="F35" s="28">
        <v>0.02783564814814815</v>
      </c>
      <c r="G35" s="7" t="str">
        <f t="shared" si="0"/>
        <v>4.01/km</v>
      </c>
      <c r="H35" s="10">
        <f t="shared" si="1"/>
        <v>0.005428240740740744</v>
      </c>
      <c r="I35" s="10">
        <f>F35-INDEX($F$4:$F$615,MATCH(D35,$D$4:$D$615,0))</f>
        <v>0.004363425925925934</v>
      </c>
    </row>
    <row r="36" spans="1:9" ht="15" customHeight="1">
      <c r="A36" s="20">
        <v>33</v>
      </c>
      <c r="B36" s="54" t="s">
        <v>400</v>
      </c>
      <c r="C36" s="57"/>
      <c r="D36" s="7" t="s">
        <v>16</v>
      </c>
      <c r="E36" s="51" t="s">
        <v>196</v>
      </c>
      <c r="F36" s="28">
        <v>0.028356481481481483</v>
      </c>
      <c r="G36" s="7" t="str">
        <f aca="true" t="shared" si="2" ref="G36:G42">TEXT(INT((HOUR(F36)*3600+MINUTE(F36)*60+SECOND(F36))/$I$2/60),"0")&amp;"."&amp;TEXT(MOD((HOUR(F36)*3600+MINUTE(F36)*60+SECOND(F36))/$I$2,60),"00")&amp;"/km"</f>
        <v>4.05/km</v>
      </c>
      <c r="H36" s="10">
        <f aca="true" t="shared" si="3" ref="H36:H42">F36-$F$4</f>
        <v>0.005949074074074075</v>
      </c>
      <c r="I36" s="10">
        <f>F36-INDEX($F$4:$F$615,MATCH(D36,$D$4:$D$615,0))</f>
        <v>0.005243055555555556</v>
      </c>
    </row>
    <row r="37" spans="1:9" ht="15" customHeight="1">
      <c r="A37" s="20">
        <v>34</v>
      </c>
      <c r="B37" s="54" t="s">
        <v>401</v>
      </c>
      <c r="C37" s="57"/>
      <c r="D37" s="7" t="s">
        <v>303</v>
      </c>
      <c r="E37" s="51" t="s">
        <v>299</v>
      </c>
      <c r="F37" s="28">
        <v>0.028958333333333336</v>
      </c>
      <c r="G37" s="7" t="str">
        <f t="shared" si="2"/>
        <v>4.10/km</v>
      </c>
      <c r="H37" s="10">
        <f t="shared" si="3"/>
        <v>0.006550925925925929</v>
      </c>
      <c r="I37" s="10">
        <f>F37-INDEX($F$4:$F$615,MATCH(D37,$D$4:$D$615,0))</f>
        <v>0.006550925925925929</v>
      </c>
    </row>
    <row r="38" spans="1:9" ht="15" customHeight="1">
      <c r="A38" s="20">
        <v>35</v>
      </c>
      <c r="B38" s="54" t="s">
        <v>402</v>
      </c>
      <c r="C38" s="57"/>
      <c r="D38" s="7" t="s">
        <v>303</v>
      </c>
      <c r="E38" s="49" t="s">
        <v>97</v>
      </c>
      <c r="F38" s="28">
        <v>0.0297337962962963</v>
      </c>
      <c r="G38" s="7" t="str">
        <f t="shared" si="2"/>
        <v>4.17/km</v>
      </c>
      <c r="H38" s="10">
        <f t="shared" si="3"/>
        <v>0.007326388888888893</v>
      </c>
      <c r="I38" s="10">
        <f>F38-INDEX($F$4:$F$615,MATCH(D38,$D$4:$D$615,0))</f>
        <v>0.007326388888888893</v>
      </c>
    </row>
    <row r="39" spans="1:9" ht="15" customHeight="1">
      <c r="A39" s="20">
        <v>36</v>
      </c>
      <c r="B39" s="54" t="s">
        <v>403</v>
      </c>
      <c r="C39" s="57"/>
      <c r="D39" s="7" t="s">
        <v>310</v>
      </c>
      <c r="E39" s="51" t="s">
        <v>299</v>
      </c>
      <c r="F39" s="28">
        <v>0.030138888888888885</v>
      </c>
      <c r="G39" s="7" t="str">
        <f t="shared" si="2"/>
        <v>4.20/km</v>
      </c>
      <c r="H39" s="10">
        <f t="shared" si="3"/>
        <v>0.007731481481481478</v>
      </c>
      <c r="I39" s="10">
        <f>F39-INDEX($F$4:$F$615,MATCH(D39,$D$4:$D$615,0))</f>
        <v>0.007638888888888886</v>
      </c>
    </row>
    <row r="40" spans="1:9" ht="15" customHeight="1">
      <c r="A40" s="20">
        <v>37</v>
      </c>
      <c r="B40" s="54" t="s">
        <v>404</v>
      </c>
      <c r="C40" s="57"/>
      <c r="D40" s="7" t="s">
        <v>42</v>
      </c>
      <c r="E40" s="51" t="s">
        <v>299</v>
      </c>
      <c r="F40" s="28">
        <v>0.03091435185185185</v>
      </c>
      <c r="G40" s="7" t="str">
        <f t="shared" si="2"/>
        <v>4.27/km</v>
      </c>
      <c r="H40" s="10">
        <f t="shared" si="3"/>
        <v>0.008506944444444442</v>
      </c>
      <c r="I40" s="10">
        <f>F40-INDEX($F$4:$F$615,MATCH(D40,$D$4:$D$615,0))</f>
        <v>0</v>
      </c>
    </row>
    <row r="41" spans="1:9" ht="15" customHeight="1">
      <c r="A41" s="20">
        <v>38</v>
      </c>
      <c r="B41" s="54" t="s">
        <v>405</v>
      </c>
      <c r="C41" s="57"/>
      <c r="D41" s="7" t="s">
        <v>310</v>
      </c>
      <c r="E41" s="49" t="s">
        <v>97</v>
      </c>
      <c r="F41" s="28">
        <v>0.03177083333333333</v>
      </c>
      <c r="G41" s="7" t="str">
        <f t="shared" si="2"/>
        <v>4.35/km</v>
      </c>
      <c r="H41" s="10">
        <f t="shared" si="3"/>
        <v>0.009363425925925924</v>
      </c>
      <c r="I41" s="10">
        <f>F41-INDEX($F$4:$F$615,MATCH(D41,$D$4:$D$615,0))</f>
        <v>0.009270833333333332</v>
      </c>
    </row>
    <row r="42" spans="1:9" ht="15" customHeight="1" thickBot="1">
      <c r="A42" s="21">
        <v>39</v>
      </c>
      <c r="B42" s="60" t="s">
        <v>406</v>
      </c>
      <c r="C42" s="70"/>
      <c r="D42" s="8" t="s">
        <v>303</v>
      </c>
      <c r="E42" s="68" t="s">
        <v>299</v>
      </c>
      <c r="F42" s="29">
        <v>0.03439814814814814</v>
      </c>
      <c r="G42" s="8" t="str">
        <f t="shared" si="2"/>
        <v>4.57/km</v>
      </c>
      <c r="H42" s="11">
        <f t="shared" si="3"/>
        <v>0.011990740740740736</v>
      </c>
      <c r="I42" s="11">
        <f>F42-INDEX($F$4:$F$615,MATCH(D42,$D$4:$D$615,0))</f>
        <v>0.011990740740740736</v>
      </c>
    </row>
  </sheetData>
  <autoFilter ref="A3:I4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pane ySplit="3" topLeftCell="BM3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6" t="s">
        <v>214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213</v>
      </c>
      <c r="B2" s="39"/>
      <c r="C2" s="39"/>
      <c r="D2" s="39"/>
      <c r="E2" s="39"/>
      <c r="F2" s="39"/>
      <c r="G2" s="40"/>
      <c r="H2" s="5" t="s">
        <v>0</v>
      </c>
      <c r="I2" s="6">
        <v>6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59" t="s">
        <v>12</v>
      </c>
      <c r="C4" s="55"/>
      <c r="D4" s="48" t="s">
        <v>13</v>
      </c>
      <c r="E4" s="47" t="s">
        <v>14</v>
      </c>
      <c r="F4" s="61">
        <v>0.014583333333333332</v>
      </c>
      <c r="G4" s="23" t="str">
        <f aca="true" t="shared" si="0" ref="G4:G67">TEXT(INT((HOUR(F4)*3600+MINUTE(F4)*60+SECOND(F4))/$I$2/60),"0")&amp;"."&amp;TEXT(MOD((HOUR(F4)*3600+MINUTE(F4)*60+SECOND(F4))/$I$2,60),"00")&amp;"/km"</f>
        <v>3.30/km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54" t="s">
        <v>15</v>
      </c>
      <c r="C5" s="56"/>
      <c r="D5" s="50" t="s">
        <v>16</v>
      </c>
      <c r="E5" s="49" t="s">
        <v>17</v>
      </c>
      <c r="F5" s="62">
        <v>0.014895833333333332</v>
      </c>
      <c r="G5" s="7" t="str">
        <f t="shared" si="0"/>
        <v>3.35/km</v>
      </c>
      <c r="H5" s="10">
        <f t="shared" si="1"/>
        <v>0.0003125000000000003</v>
      </c>
      <c r="I5" s="10">
        <f t="shared" si="2"/>
        <v>0</v>
      </c>
    </row>
    <row r="6" spans="1:9" s="1" customFormat="1" ht="15" customHeight="1">
      <c r="A6" s="20">
        <v>3</v>
      </c>
      <c r="B6" s="54" t="s">
        <v>18</v>
      </c>
      <c r="C6" s="56"/>
      <c r="D6" s="50" t="s">
        <v>16</v>
      </c>
      <c r="E6" s="49" t="s">
        <v>19</v>
      </c>
      <c r="F6" s="62">
        <v>0.015069444444444443</v>
      </c>
      <c r="G6" s="7" t="str">
        <f t="shared" si="0"/>
        <v>3.37/km</v>
      </c>
      <c r="H6" s="10">
        <f t="shared" si="1"/>
        <v>0.00048611111111111077</v>
      </c>
      <c r="I6" s="10">
        <f t="shared" si="2"/>
        <v>0.0001736111111111105</v>
      </c>
    </row>
    <row r="7" spans="1:9" s="1" customFormat="1" ht="15" customHeight="1">
      <c r="A7" s="20">
        <v>4</v>
      </c>
      <c r="B7" s="54" t="s">
        <v>20</v>
      </c>
      <c r="C7" s="56"/>
      <c r="D7" s="50" t="s">
        <v>13</v>
      </c>
      <c r="E7" s="49" t="s">
        <v>21</v>
      </c>
      <c r="F7" s="62">
        <v>0.015300925925925926</v>
      </c>
      <c r="G7" s="7" t="str">
        <f t="shared" si="0"/>
        <v>3.40/km</v>
      </c>
      <c r="H7" s="10">
        <f t="shared" si="1"/>
        <v>0.0007175925925925943</v>
      </c>
      <c r="I7" s="10">
        <f t="shared" si="2"/>
        <v>0.0007175925925925943</v>
      </c>
    </row>
    <row r="8" spans="1:9" s="1" customFormat="1" ht="15" customHeight="1">
      <c r="A8" s="20">
        <v>5</v>
      </c>
      <c r="B8" s="54" t="s">
        <v>22</v>
      </c>
      <c r="C8" s="56"/>
      <c r="D8" s="50" t="s">
        <v>16</v>
      </c>
      <c r="E8" s="49" t="s">
        <v>17</v>
      </c>
      <c r="F8" s="62">
        <v>0.015381944444444443</v>
      </c>
      <c r="G8" s="7" t="str">
        <f t="shared" si="0"/>
        <v>3.42/km</v>
      </c>
      <c r="H8" s="10">
        <f t="shared" si="1"/>
        <v>0.000798611111111111</v>
      </c>
      <c r="I8" s="10">
        <f t="shared" si="2"/>
        <v>0.00048611111111111077</v>
      </c>
    </row>
    <row r="9" spans="1:9" s="1" customFormat="1" ht="15" customHeight="1">
      <c r="A9" s="20">
        <v>6</v>
      </c>
      <c r="B9" s="54" t="s">
        <v>23</v>
      </c>
      <c r="C9" s="56"/>
      <c r="D9" s="50" t="s">
        <v>16</v>
      </c>
      <c r="E9" s="49" t="s">
        <v>17</v>
      </c>
      <c r="F9" s="62">
        <v>0.01545138888888889</v>
      </c>
      <c r="G9" s="7" t="str">
        <f t="shared" si="0"/>
        <v>3.43/km</v>
      </c>
      <c r="H9" s="10">
        <f t="shared" si="1"/>
        <v>0.0008680555555555577</v>
      </c>
      <c r="I9" s="10">
        <f t="shared" si="2"/>
        <v>0.0005555555555555574</v>
      </c>
    </row>
    <row r="10" spans="1:9" s="1" customFormat="1" ht="15" customHeight="1">
      <c r="A10" s="20">
        <v>7</v>
      </c>
      <c r="B10" s="54" t="s">
        <v>24</v>
      </c>
      <c r="C10" s="56"/>
      <c r="D10" s="50" t="s">
        <v>25</v>
      </c>
      <c r="E10" s="49" t="s">
        <v>26</v>
      </c>
      <c r="F10" s="62">
        <v>0.015474537037037038</v>
      </c>
      <c r="G10" s="7" t="str">
        <f t="shared" si="0"/>
        <v>3.43/km</v>
      </c>
      <c r="H10" s="10">
        <f t="shared" si="1"/>
        <v>0.0008912037037037066</v>
      </c>
      <c r="I10" s="10">
        <f t="shared" si="2"/>
        <v>0</v>
      </c>
    </row>
    <row r="11" spans="1:9" s="1" customFormat="1" ht="15" customHeight="1">
      <c r="A11" s="20">
        <v>8</v>
      </c>
      <c r="B11" s="54" t="s">
        <v>27</v>
      </c>
      <c r="C11" s="56"/>
      <c r="D11" s="50" t="s">
        <v>16</v>
      </c>
      <c r="E11" s="49" t="s">
        <v>17</v>
      </c>
      <c r="F11" s="62">
        <v>0.015613425925925926</v>
      </c>
      <c r="G11" s="7" t="str">
        <f t="shared" si="0"/>
        <v>3.45/km</v>
      </c>
      <c r="H11" s="10">
        <f t="shared" si="1"/>
        <v>0.0010300925925925946</v>
      </c>
      <c r="I11" s="10">
        <f t="shared" si="2"/>
        <v>0.0007175925925925943</v>
      </c>
    </row>
    <row r="12" spans="1:9" s="1" customFormat="1" ht="15" customHeight="1">
      <c r="A12" s="20">
        <v>9</v>
      </c>
      <c r="B12" s="54" t="s">
        <v>179</v>
      </c>
      <c r="C12" s="57"/>
      <c r="D12" s="7" t="s">
        <v>180</v>
      </c>
      <c r="E12" s="51" t="s">
        <v>181</v>
      </c>
      <c r="F12" s="28">
        <v>0.015613425925925926</v>
      </c>
      <c r="G12" s="7" t="str">
        <f t="shared" si="0"/>
        <v>3.45/km</v>
      </c>
      <c r="H12" s="10">
        <f t="shared" si="1"/>
        <v>0.0010300925925925946</v>
      </c>
      <c r="I12" s="10">
        <f t="shared" si="2"/>
        <v>0</v>
      </c>
    </row>
    <row r="13" spans="1:9" s="1" customFormat="1" ht="15" customHeight="1">
      <c r="A13" s="20">
        <v>10</v>
      </c>
      <c r="B13" s="54" t="s">
        <v>28</v>
      </c>
      <c r="C13" s="56"/>
      <c r="D13" s="50" t="s">
        <v>16</v>
      </c>
      <c r="E13" s="49" t="s">
        <v>14</v>
      </c>
      <c r="F13" s="62">
        <v>0.015891203703703703</v>
      </c>
      <c r="G13" s="7" t="str">
        <f t="shared" si="0"/>
        <v>3.49/km</v>
      </c>
      <c r="H13" s="10">
        <f t="shared" si="1"/>
        <v>0.0013078703703703707</v>
      </c>
      <c r="I13" s="10">
        <f t="shared" si="2"/>
        <v>0.0009953703703703704</v>
      </c>
    </row>
    <row r="14" spans="1:9" s="1" customFormat="1" ht="15" customHeight="1">
      <c r="A14" s="20">
        <v>11</v>
      </c>
      <c r="B14" s="54" t="s">
        <v>29</v>
      </c>
      <c r="C14" s="56"/>
      <c r="D14" s="50" t="s">
        <v>13</v>
      </c>
      <c r="E14" s="49" t="s">
        <v>26</v>
      </c>
      <c r="F14" s="62">
        <v>0.016006944444444445</v>
      </c>
      <c r="G14" s="7" t="str">
        <f t="shared" si="0"/>
        <v>3.51/km</v>
      </c>
      <c r="H14" s="10">
        <f t="shared" si="1"/>
        <v>0.0014236111111111133</v>
      </c>
      <c r="I14" s="10">
        <f t="shared" si="2"/>
        <v>0.0014236111111111133</v>
      </c>
    </row>
    <row r="15" spans="1:9" s="1" customFormat="1" ht="15" customHeight="1">
      <c r="A15" s="20">
        <v>12</v>
      </c>
      <c r="B15" s="54" t="s">
        <v>30</v>
      </c>
      <c r="C15" s="56"/>
      <c r="D15" s="50" t="s">
        <v>13</v>
      </c>
      <c r="E15" s="49" t="s">
        <v>26</v>
      </c>
      <c r="F15" s="62">
        <v>0.016041666666666666</v>
      </c>
      <c r="G15" s="7" t="str">
        <f t="shared" si="0"/>
        <v>3.51/km</v>
      </c>
      <c r="H15" s="10">
        <f t="shared" si="1"/>
        <v>0.001458333333333334</v>
      </c>
      <c r="I15" s="10">
        <f t="shared" si="2"/>
        <v>0.001458333333333334</v>
      </c>
    </row>
    <row r="16" spans="1:9" s="1" customFormat="1" ht="15" customHeight="1">
      <c r="A16" s="20">
        <v>13</v>
      </c>
      <c r="B16" s="54" t="s">
        <v>31</v>
      </c>
      <c r="C16" s="56"/>
      <c r="D16" s="50" t="s">
        <v>25</v>
      </c>
      <c r="E16" s="49" t="s">
        <v>26</v>
      </c>
      <c r="F16" s="62">
        <v>0.01605324074074074</v>
      </c>
      <c r="G16" s="7" t="str">
        <f t="shared" si="0"/>
        <v>3.51/km</v>
      </c>
      <c r="H16" s="10">
        <f t="shared" si="1"/>
        <v>0.0014699074074074076</v>
      </c>
      <c r="I16" s="10">
        <f t="shared" si="2"/>
        <v>0.0005787037037037011</v>
      </c>
    </row>
    <row r="17" spans="1:9" s="1" customFormat="1" ht="15" customHeight="1">
      <c r="A17" s="20">
        <v>14</v>
      </c>
      <c r="B17" s="54" t="s">
        <v>32</v>
      </c>
      <c r="C17" s="56"/>
      <c r="D17" s="50" t="s">
        <v>13</v>
      </c>
      <c r="E17" s="49" t="s">
        <v>33</v>
      </c>
      <c r="F17" s="62">
        <v>0.016099537037037037</v>
      </c>
      <c r="G17" s="7" t="str">
        <f t="shared" si="0"/>
        <v>3.52/km</v>
      </c>
      <c r="H17" s="10">
        <f t="shared" si="1"/>
        <v>0.0015162037037037054</v>
      </c>
      <c r="I17" s="10">
        <f t="shared" si="2"/>
        <v>0.0015162037037037054</v>
      </c>
    </row>
    <row r="18" spans="1:9" s="1" customFormat="1" ht="15" customHeight="1">
      <c r="A18" s="20">
        <v>15</v>
      </c>
      <c r="B18" s="54" t="s">
        <v>34</v>
      </c>
      <c r="C18" s="56"/>
      <c r="D18" s="50" t="s">
        <v>13</v>
      </c>
      <c r="E18" s="49" t="s">
        <v>26</v>
      </c>
      <c r="F18" s="62">
        <v>0.01621527777777778</v>
      </c>
      <c r="G18" s="7" t="str">
        <f t="shared" si="0"/>
        <v>3.54/km</v>
      </c>
      <c r="H18" s="10">
        <f t="shared" si="1"/>
        <v>0.001631944444444448</v>
      </c>
      <c r="I18" s="10">
        <f t="shared" si="2"/>
        <v>0.001631944444444448</v>
      </c>
    </row>
    <row r="19" spans="1:9" s="1" customFormat="1" ht="15" customHeight="1">
      <c r="A19" s="20">
        <v>16</v>
      </c>
      <c r="B19" s="54" t="s">
        <v>35</v>
      </c>
      <c r="C19" s="56"/>
      <c r="D19" s="50" t="s">
        <v>13</v>
      </c>
      <c r="E19" s="49" t="s">
        <v>17</v>
      </c>
      <c r="F19" s="62">
        <v>0.016238425925925924</v>
      </c>
      <c r="G19" s="7" t="str">
        <f t="shared" si="0"/>
        <v>3.54/km</v>
      </c>
      <c r="H19" s="10">
        <f t="shared" si="1"/>
        <v>0.0016550925925925917</v>
      </c>
      <c r="I19" s="10">
        <f t="shared" si="2"/>
        <v>0.0016550925925925917</v>
      </c>
    </row>
    <row r="20" spans="1:9" s="1" customFormat="1" ht="15" customHeight="1">
      <c r="A20" s="20">
        <v>17</v>
      </c>
      <c r="B20" s="54" t="s">
        <v>36</v>
      </c>
      <c r="C20" s="56"/>
      <c r="D20" s="50" t="s">
        <v>25</v>
      </c>
      <c r="E20" s="49" t="s">
        <v>14</v>
      </c>
      <c r="F20" s="62">
        <v>0.016261574074074074</v>
      </c>
      <c r="G20" s="7" t="str">
        <f t="shared" si="0"/>
        <v>3.54/km</v>
      </c>
      <c r="H20" s="10">
        <f t="shared" si="1"/>
        <v>0.0016782407407407423</v>
      </c>
      <c r="I20" s="10">
        <f t="shared" si="2"/>
        <v>0.0007870370370370357</v>
      </c>
    </row>
    <row r="21" spans="1:9" s="1" customFormat="1" ht="15" customHeight="1">
      <c r="A21" s="20">
        <v>18</v>
      </c>
      <c r="B21" s="54" t="s">
        <v>37</v>
      </c>
      <c r="C21" s="56"/>
      <c r="D21" s="50" t="s">
        <v>16</v>
      </c>
      <c r="E21" s="49" t="s">
        <v>38</v>
      </c>
      <c r="F21" s="62">
        <v>0.01628472222222222</v>
      </c>
      <c r="G21" s="7" t="str">
        <f t="shared" si="0"/>
        <v>3.55/km</v>
      </c>
      <c r="H21" s="10">
        <f t="shared" si="1"/>
        <v>0.0017013888888888894</v>
      </c>
      <c r="I21" s="10">
        <f t="shared" si="2"/>
        <v>0.0013888888888888892</v>
      </c>
    </row>
    <row r="22" spans="1:9" s="1" customFormat="1" ht="15" customHeight="1">
      <c r="A22" s="20">
        <v>19</v>
      </c>
      <c r="B22" s="54" t="s">
        <v>39</v>
      </c>
      <c r="C22" s="56"/>
      <c r="D22" s="50" t="s">
        <v>13</v>
      </c>
      <c r="E22" s="49" t="s">
        <v>40</v>
      </c>
      <c r="F22" s="62">
        <v>0.016319444444444445</v>
      </c>
      <c r="G22" s="7" t="str">
        <f t="shared" si="0"/>
        <v>3.55/km</v>
      </c>
      <c r="H22" s="10">
        <f t="shared" si="1"/>
        <v>0.0017361111111111136</v>
      </c>
      <c r="I22" s="10">
        <f t="shared" si="2"/>
        <v>0.0017361111111111136</v>
      </c>
    </row>
    <row r="23" spans="1:9" s="1" customFormat="1" ht="15" customHeight="1">
      <c r="A23" s="20">
        <v>20</v>
      </c>
      <c r="B23" s="54" t="s">
        <v>41</v>
      </c>
      <c r="C23" s="56"/>
      <c r="D23" s="50" t="s">
        <v>42</v>
      </c>
      <c r="E23" s="49" t="s">
        <v>43</v>
      </c>
      <c r="F23" s="62">
        <v>0.01633101851851852</v>
      </c>
      <c r="G23" s="7" t="str">
        <f t="shared" si="0"/>
        <v>3.55/km</v>
      </c>
      <c r="H23" s="10">
        <f t="shared" si="1"/>
        <v>0.0017476851851851872</v>
      </c>
      <c r="I23" s="10">
        <f t="shared" si="2"/>
        <v>0</v>
      </c>
    </row>
    <row r="24" spans="1:9" s="1" customFormat="1" ht="15" customHeight="1">
      <c r="A24" s="20">
        <v>21</v>
      </c>
      <c r="B24" s="54" t="s">
        <v>44</v>
      </c>
      <c r="C24" s="56"/>
      <c r="D24" s="50" t="s">
        <v>16</v>
      </c>
      <c r="E24" s="49" t="s">
        <v>40</v>
      </c>
      <c r="F24" s="62">
        <v>0.01636574074074074</v>
      </c>
      <c r="G24" s="7" t="str">
        <f t="shared" si="0"/>
        <v>3.56/km</v>
      </c>
      <c r="H24" s="10">
        <f t="shared" si="1"/>
        <v>0.001782407407407408</v>
      </c>
      <c r="I24" s="10">
        <f t="shared" si="2"/>
        <v>0.0014699074074074076</v>
      </c>
    </row>
    <row r="25" spans="1:9" s="1" customFormat="1" ht="15" customHeight="1">
      <c r="A25" s="20">
        <v>22</v>
      </c>
      <c r="B25" s="54" t="s">
        <v>45</v>
      </c>
      <c r="C25" s="56"/>
      <c r="D25" s="50" t="s">
        <v>13</v>
      </c>
      <c r="E25" s="49" t="s">
        <v>40</v>
      </c>
      <c r="F25" s="62">
        <v>0.01636574074074074</v>
      </c>
      <c r="G25" s="7" t="str">
        <f t="shared" si="0"/>
        <v>3.56/km</v>
      </c>
      <c r="H25" s="10">
        <f t="shared" si="1"/>
        <v>0.001782407407407408</v>
      </c>
      <c r="I25" s="10">
        <f t="shared" si="2"/>
        <v>0.001782407407407408</v>
      </c>
    </row>
    <row r="26" spans="1:9" s="1" customFormat="1" ht="15" customHeight="1">
      <c r="A26" s="20">
        <v>23</v>
      </c>
      <c r="B26" s="54" t="s">
        <v>46</v>
      </c>
      <c r="C26" s="56"/>
      <c r="D26" s="50" t="s">
        <v>16</v>
      </c>
      <c r="E26" s="49" t="s">
        <v>47</v>
      </c>
      <c r="F26" s="62">
        <v>0.016469907407407405</v>
      </c>
      <c r="G26" s="7" t="str">
        <f t="shared" si="0"/>
        <v>3.57/km</v>
      </c>
      <c r="H26" s="10">
        <f t="shared" si="1"/>
        <v>0.0018865740740740735</v>
      </c>
      <c r="I26" s="10">
        <f t="shared" si="2"/>
        <v>0.0015740740740740732</v>
      </c>
    </row>
    <row r="27" spans="1:9" s="2" customFormat="1" ht="15" customHeight="1">
      <c r="A27" s="20">
        <v>24</v>
      </c>
      <c r="B27" s="54" t="s">
        <v>182</v>
      </c>
      <c r="C27" s="57"/>
      <c r="D27" s="7" t="s">
        <v>180</v>
      </c>
      <c r="E27" s="49" t="s">
        <v>49</v>
      </c>
      <c r="F27" s="28">
        <v>0.016469907407407405</v>
      </c>
      <c r="G27" s="7" t="str">
        <f t="shared" si="0"/>
        <v>3.57/km</v>
      </c>
      <c r="H27" s="10">
        <f t="shared" si="1"/>
        <v>0.0018865740740740735</v>
      </c>
      <c r="I27" s="10">
        <f t="shared" si="2"/>
        <v>0.0008564814814814789</v>
      </c>
    </row>
    <row r="28" spans="1:9" s="1" customFormat="1" ht="15" customHeight="1">
      <c r="A28" s="20">
        <v>25</v>
      </c>
      <c r="B28" s="54" t="s">
        <v>48</v>
      </c>
      <c r="C28" s="56"/>
      <c r="D28" s="50" t="s">
        <v>13</v>
      </c>
      <c r="E28" s="49" t="s">
        <v>49</v>
      </c>
      <c r="F28" s="62">
        <v>0.016550925925925924</v>
      </c>
      <c r="G28" s="7" t="str">
        <f t="shared" si="0"/>
        <v>3.58/km</v>
      </c>
      <c r="H28" s="10">
        <f t="shared" si="1"/>
        <v>0.001967592592592592</v>
      </c>
      <c r="I28" s="10">
        <f t="shared" si="2"/>
        <v>0.001967592592592592</v>
      </c>
    </row>
    <row r="29" spans="1:9" s="1" customFormat="1" ht="15" customHeight="1">
      <c r="A29" s="20">
        <v>26</v>
      </c>
      <c r="B29" s="54" t="s">
        <v>50</v>
      </c>
      <c r="C29" s="56"/>
      <c r="D29" s="50" t="s">
        <v>25</v>
      </c>
      <c r="E29" s="49" t="s">
        <v>19</v>
      </c>
      <c r="F29" s="62">
        <v>0.016689814814814817</v>
      </c>
      <c r="G29" s="7" t="str">
        <f t="shared" si="0"/>
        <v>4.00/km</v>
      </c>
      <c r="H29" s="10">
        <f aca="true" t="shared" si="3" ref="H29:H34">F29-$F$4</f>
        <v>0.002106481481481485</v>
      </c>
      <c r="I29" s="10">
        <f aca="true" t="shared" si="4" ref="I29:I34">F29-INDEX($F$4:$F$891,MATCH(D29,$D$4:$D$891,0))</f>
        <v>0.0012152777777777787</v>
      </c>
    </row>
    <row r="30" spans="1:9" s="1" customFormat="1" ht="15" customHeight="1">
      <c r="A30" s="20">
        <v>27</v>
      </c>
      <c r="B30" s="54" t="s">
        <v>51</v>
      </c>
      <c r="C30" s="56"/>
      <c r="D30" s="50" t="s">
        <v>25</v>
      </c>
      <c r="E30" s="49" t="s">
        <v>17</v>
      </c>
      <c r="F30" s="28">
        <v>0.01671296296296296</v>
      </c>
      <c r="G30" s="7" t="str">
        <f t="shared" si="0"/>
        <v>4.01/km</v>
      </c>
      <c r="H30" s="10">
        <f t="shared" si="3"/>
        <v>0.002129629629629629</v>
      </c>
      <c r="I30" s="10">
        <f t="shared" si="4"/>
        <v>0.0012384259259259223</v>
      </c>
    </row>
    <row r="31" spans="1:9" s="1" customFormat="1" ht="15" customHeight="1">
      <c r="A31" s="20">
        <v>28</v>
      </c>
      <c r="B31" s="54" t="s">
        <v>183</v>
      </c>
      <c r="C31" s="57"/>
      <c r="D31" s="7" t="s">
        <v>184</v>
      </c>
      <c r="E31" s="51" t="s">
        <v>185</v>
      </c>
      <c r="F31" s="28">
        <v>0.01671296296296296</v>
      </c>
      <c r="G31" s="7" t="str">
        <f t="shared" si="0"/>
        <v>4.01/km</v>
      </c>
      <c r="H31" s="10">
        <f t="shared" si="3"/>
        <v>0.002129629629629629</v>
      </c>
      <c r="I31" s="10">
        <f t="shared" si="4"/>
        <v>0</v>
      </c>
    </row>
    <row r="32" spans="1:9" s="1" customFormat="1" ht="15" customHeight="1">
      <c r="A32" s="20">
        <v>29</v>
      </c>
      <c r="B32" s="54" t="s">
        <v>52</v>
      </c>
      <c r="C32" s="56"/>
      <c r="D32" s="50" t="s">
        <v>25</v>
      </c>
      <c r="E32" s="49" t="s">
        <v>40</v>
      </c>
      <c r="F32" s="28">
        <v>0.016724537037037034</v>
      </c>
      <c r="G32" s="7" t="str">
        <f t="shared" si="0"/>
        <v>4.01/km</v>
      </c>
      <c r="H32" s="10">
        <f t="shared" si="3"/>
        <v>0.0021412037037037025</v>
      </c>
      <c r="I32" s="10">
        <f t="shared" si="4"/>
        <v>0.001249999999999996</v>
      </c>
    </row>
    <row r="33" spans="1:9" s="1" customFormat="1" ht="15" customHeight="1">
      <c r="A33" s="20">
        <v>30</v>
      </c>
      <c r="B33" s="54" t="s">
        <v>53</v>
      </c>
      <c r="C33" s="56"/>
      <c r="D33" s="50" t="s">
        <v>25</v>
      </c>
      <c r="E33" s="49" t="s">
        <v>43</v>
      </c>
      <c r="F33" s="28">
        <v>0.01678240740740741</v>
      </c>
      <c r="G33" s="7" t="str">
        <f t="shared" si="0"/>
        <v>4.02/km</v>
      </c>
      <c r="H33" s="10">
        <f t="shared" si="3"/>
        <v>0.0021990740740740772</v>
      </c>
      <c r="I33" s="10">
        <f t="shared" si="4"/>
        <v>0.0013078703703703707</v>
      </c>
    </row>
    <row r="34" spans="1:9" s="1" customFormat="1" ht="15" customHeight="1">
      <c r="A34" s="20">
        <v>31</v>
      </c>
      <c r="B34" s="54" t="s">
        <v>54</v>
      </c>
      <c r="C34" s="56"/>
      <c r="D34" s="50" t="s">
        <v>55</v>
      </c>
      <c r="E34" s="49" t="s">
        <v>56</v>
      </c>
      <c r="F34" s="28">
        <v>0.01678240740740741</v>
      </c>
      <c r="G34" s="7" t="str">
        <f t="shared" si="0"/>
        <v>4.02/km</v>
      </c>
      <c r="H34" s="10">
        <f aca="true" t="shared" si="5" ref="H34:H97">F34-$F$4</f>
        <v>0.0021990740740740772</v>
      </c>
      <c r="I34" s="10">
        <f aca="true" t="shared" si="6" ref="I34:I97">F34-INDEX($F$4:$F$891,MATCH(D34,$D$4:$D$891,0))</f>
        <v>0</v>
      </c>
    </row>
    <row r="35" spans="1:9" ht="15" customHeight="1">
      <c r="A35" s="20">
        <v>32</v>
      </c>
      <c r="B35" s="54" t="s">
        <v>57</v>
      </c>
      <c r="C35" s="56"/>
      <c r="D35" s="50" t="s">
        <v>16</v>
      </c>
      <c r="E35" s="49" t="s">
        <v>17</v>
      </c>
      <c r="F35" s="28">
        <v>0.016793981481481483</v>
      </c>
      <c r="G35" s="7" t="str">
        <f t="shared" si="0"/>
        <v>4.02/km</v>
      </c>
      <c r="H35" s="10">
        <f t="shared" si="5"/>
        <v>0.002210648148148151</v>
      </c>
      <c r="I35" s="10">
        <f t="shared" si="6"/>
        <v>0.0018981481481481505</v>
      </c>
    </row>
    <row r="36" spans="1:9" ht="15" customHeight="1">
      <c r="A36" s="20">
        <v>33</v>
      </c>
      <c r="B36" s="54" t="s">
        <v>58</v>
      </c>
      <c r="C36" s="56"/>
      <c r="D36" s="50" t="s">
        <v>13</v>
      </c>
      <c r="E36" s="49" t="s">
        <v>59</v>
      </c>
      <c r="F36" s="28">
        <v>0.016793981481481483</v>
      </c>
      <c r="G36" s="7" t="str">
        <f t="shared" si="0"/>
        <v>4.02/km</v>
      </c>
      <c r="H36" s="10">
        <f t="shared" si="5"/>
        <v>0.002210648148148151</v>
      </c>
      <c r="I36" s="10">
        <f t="shared" si="6"/>
        <v>0.002210648148148151</v>
      </c>
    </row>
    <row r="37" spans="1:9" ht="15" customHeight="1">
      <c r="A37" s="20">
        <v>34</v>
      </c>
      <c r="B37" s="54" t="s">
        <v>60</v>
      </c>
      <c r="C37" s="56"/>
      <c r="D37" s="50" t="s">
        <v>42</v>
      </c>
      <c r="E37" s="49" t="s">
        <v>47</v>
      </c>
      <c r="F37" s="28">
        <v>0.016805555555555556</v>
      </c>
      <c r="G37" s="7" t="str">
        <f t="shared" si="0"/>
        <v>4.02/km</v>
      </c>
      <c r="H37" s="10">
        <f t="shared" si="5"/>
        <v>0.0022222222222222244</v>
      </c>
      <c r="I37" s="10">
        <f t="shared" si="6"/>
        <v>0.0004745370370370372</v>
      </c>
    </row>
    <row r="38" spans="1:9" ht="15" customHeight="1">
      <c r="A38" s="20">
        <v>35</v>
      </c>
      <c r="B38" s="54" t="s">
        <v>61</v>
      </c>
      <c r="C38" s="56"/>
      <c r="D38" s="50" t="s">
        <v>16</v>
      </c>
      <c r="E38" s="49" t="s">
        <v>26</v>
      </c>
      <c r="F38" s="28">
        <v>0.01681712962962963</v>
      </c>
      <c r="G38" s="7" t="str">
        <f t="shared" si="0"/>
        <v>4.02/km</v>
      </c>
      <c r="H38" s="10">
        <f t="shared" si="5"/>
        <v>0.002233796296296298</v>
      </c>
      <c r="I38" s="10">
        <f t="shared" si="6"/>
        <v>0.0019212962962962977</v>
      </c>
    </row>
    <row r="39" spans="1:9" ht="15" customHeight="1">
      <c r="A39" s="20">
        <v>36</v>
      </c>
      <c r="B39" s="54" t="s">
        <v>62</v>
      </c>
      <c r="C39" s="56"/>
      <c r="D39" s="50" t="s">
        <v>16</v>
      </c>
      <c r="E39" s="49" t="s">
        <v>26</v>
      </c>
      <c r="F39" s="28">
        <v>0.016967592592592593</v>
      </c>
      <c r="G39" s="7" t="str">
        <f t="shared" si="0"/>
        <v>4.04/km</v>
      </c>
      <c r="H39" s="10">
        <f t="shared" si="5"/>
        <v>0.0023842592592592613</v>
      </c>
      <c r="I39" s="10">
        <f t="shared" si="6"/>
        <v>0.002071759259259261</v>
      </c>
    </row>
    <row r="40" spans="1:9" ht="15" customHeight="1">
      <c r="A40" s="20">
        <v>37</v>
      </c>
      <c r="B40" s="54" t="s">
        <v>63</v>
      </c>
      <c r="C40" s="56"/>
      <c r="D40" s="50" t="s">
        <v>13</v>
      </c>
      <c r="E40" s="49" t="s">
        <v>43</v>
      </c>
      <c r="F40" s="28">
        <v>0.01699074074074074</v>
      </c>
      <c r="G40" s="7" t="str">
        <f t="shared" si="0"/>
        <v>4.05/km</v>
      </c>
      <c r="H40" s="10">
        <f t="shared" si="5"/>
        <v>0.0024074074074074085</v>
      </c>
      <c r="I40" s="10">
        <f t="shared" si="6"/>
        <v>0.0024074074074074085</v>
      </c>
    </row>
    <row r="41" spans="1:9" ht="15" customHeight="1">
      <c r="A41" s="20">
        <v>38</v>
      </c>
      <c r="B41" s="54" t="s">
        <v>64</v>
      </c>
      <c r="C41" s="56"/>
      <c r="D41" s="50" t="s">
        <v>16</v>
      </c>
      <c r="E41" s="49" t="s">
        <v>38</v>
      </c>
      <c r="F41" s="28">
        <v>0.017002314814814814</v>
      </c>
      <c r="G41" s="7" t="str">
        <f t="shared" si="0"/>
        <v>4.05/km</v>
      </c>
      <c r="H41" s="10">
        <f t="shared" si="5"/>
        <v>0.002418981481481482</v>
      </c>
      <c r="I41" s="10">
        <f t="shared" si="6"/>
        <v>0.0021064814814814817</v>
      </c>
    </row>
    <row r="42" spans="1:9" ht="15" customHeight="1">
      <c r="A42" s="20">
        <v>39</v>
      </c>
      <c r="B42" s="54" t="s">
        <v>65</v>
      </c>
      <c r="C42" s="56"/>
      <c r="D42" s="50" t="s">
        <v>16</v>
      </c>
      <c r="E42" s="49" t="s">
        <v>43</v>
      </c>
      <c r="F42" s="28">
        <v>0.017013888888888887</v>
      </c>
      <c r="G42" s="7" t="str">
        <f t="shared" si="0"/>
        <v>4.05/km</v>
      </c>
      <c r="H42" s="10">
        <f t="shared" si="5"/>
        <v>0.0024305555555555556</v>
      </c>
      <c r="I42" s="10">
        <f t="shared" si="6"/>
        <v>0.0021180555555555553</v>
      </c>
    </row>
    <row r="43" spans="1:9" ht="15" customHeight="1">
      <c r="A43" s="20">
        <v>40</v>
      </c>
      <c r="B43" s="54" t="s">
        <v>66</v>
      </c>
      <c r="C43" s="56"/>
      <c r="D43" s="50" t="s">
        <v>42</v>
      </c>
      <c r="E43" s="49" t="s">
        <v>38</v>
      </c>
      <c r="F43" s="28">
        <v>0.017013888888888887</v>
      </c>
      <c r="G43" s="7" t="str">
        <f t="shared" si="0"/>
        <v>4.05/km</v>
      </c>
      <c r="H43" s="10">
        <f t="shared" si="5"/>
        <v>0.0024305555555555556</v>
      </c>
      <c r="I43" s="10">
        <f t="shared" si="6"/>
        <v>0.0006828703703703684</v>
      </c>
    </row>
    <row r="44" spans="1:9" ht="15" customHeight="1">
      <c r="A44" s="20">
        <v>41</v>
      </c>
      <c r="B44" s="54" t="s">
        <v>67</v>
      </c>
      <c r="C44" s="56"/>
      <c r="D44" s="50" t="s">
        <v>13</v>
      </c>
      <c r="E44" s="49" t="s">
        <v>26</v>
      </c>
      <c r="F44" s="28">
        <v>0.01702546296296296</v>
      </c>
      <c r="G44" s="7" t="str">
        <f t="shared" si="0"/>
        <v>4.05/km</v>
      </c>
      <c r="H44" s="10">
        <f t="shared" si="5"/>
        <v>0.002442129629629629</v>
      </c>
      <c r="I44" s="10">
        <f t="shared" si="6"/>
        <v>0.002442129629629629</v>
      </c>
    </row>
    <row r="45" spans="1:9" ht="15" customHeight="1">
      <c r="A45" s="20">
        <v>42</v>
      </c>
      <c r="B45" s="54" t="s">
        <v>186</v>
      </c>
      <c r="C45" s="57"/>
      <c r="D45" s="7" t="s">
        <v>187</v>
      </c>
      <c r="E45" s="51" t="s">
        <v>185</v>
      </c>
      <c r="F45" s="28">
        <v>0.017037037037037038</v>
      </c>
      <c r="G45" s="7" t="str">
        <f t="shared" si="0"/>
        <v>4.05/km</v>
      </c>
      <c r="H45" s="10">
        <f t="shared" si="5"/>
        <v>0.002453703703703706</v>
      </c>
      <c r="I45" s="10">
        <f t="shared" si="6"/>
        <v>0</v>
      </c>
    </row>
    <row r="46" spans="1:9" ht="15" customHeight="1">
      <c r="A46" s="20">
        <v>43</v>
      </c>
      <c r="B46" s="54" t="s">
        <v>188</v>
      </c>
      <c r="C46" s="57"/>
      <c r="D46" s="7" t="s">
        <v>180</v>
      </c>
      <c r="E46" s="49" t="s">
        <v>21</v>
      </c>
      <c r="F46" s="28">
        <v>0.017037037037037038</v>
      </c>
      <c r="G46" s="7" t="str">
        <f t="shared" si="0"/>
        <v>4.05/km</v>
      </c>
      <c r="H46" s="10">
        <f t="shared" si="5"/>
        <v>0.002453703703703706</v>
      </c>
      <c r="I46" s="10">
        <f t="shared" si="6"/>
        <v>0.0014236111111111116</v>
      </c>
    </row>
    <row r="47" spans="1:9" ht="15" customHeight="1">
      <c r="A47" s="20">
        <v>44</v>
      </c>
      <c r="B47" s="54" t="s">
        <v>68</v>
      </c>
      <c r="C47" s="56"/>
      <c r="D47" s="50" t="s">
        <v>16</v>
      </c>
      <c r="E47" s="49" t="s">
        <v>26</v>
      </c>
      <c r="F47" s="28">
        <v>0.01704861111111111</v>
      </c>
      <c r="G47" s="7" t="str">
        <f t="shared" si="0"/>
        <v>4.06/km</v>
      </c>
      <c r="H47" s="10">
        <f t="shared" si="5"/>
        <v>0.0024652777777777798</v>
      </c>
      <c r="I47" s="10">
        <f t="shared" si="6"/>
        <v>0.0021527777777777795</v>
      </c>
    </row>
    <row r="48" spans="1:9" ht="15" customHeight="1">
      <c r="A48" s="20">
        <v>45</v>
      </c>
      <c r="B48" s="54" t="s">
        <v>189</v>
      </c>
      <c r="C48" s="57"/>
      <c r="D48" s="7" t="s">
        <v>180</v>
      </c>
      <c r="E48" s="49" t="s">
        <v>56</v>
      </c>
      <c r="F48" s="28">
        <v>0.017118055555555556</v>
      </c>
      <c r="G48" s="7" t="str">
        <f t="shared" si="0"/>
        <v>4.07/km</v>
      </c>
      <c r="H48" s="10">
        <f t="shared" si="5"/>
        <v>0.0025347222222222247</v>
      </c>
      <c r="I48" s="10">
        <f t="shared" si="6"/>
        <v>0.00150462962962963</v>
      </c>
    </row>
    <row r="49" spans="1:9" ht="15" customHeight="1">
      <c r="A49" s="20">
        <v>46</v>
      </c>
      <c r="B49" s="54" t="s">
        <v>69</v>
      </c>
      <c r="C49" s="56"/>
      <c r="D49" s="50" t="s">
        <v>16</v>
      </c>
      <c r="E49" s="49" t="s">
        <v>56</v>
      </c>
      <c r="F49" s="28">
        <v>0.01712962962962963</v>
      </c>
      <c r="G49" s="7" t="str">
        <f t="shared" si="0"/>
        <v>4.07/km</v>
      </c>
      <c r="H49" s="10">
        <f t="shared" si="5"/>
        <v>0.0025462962962962982</v>
      </c>
      <c r="I49" s="10">
        <f t="shared" si="6"/>
        <v>0.002233796296296298</v>
      </c>
    </row>
    <row r="50" spans="1:9" ht="15" customHeight="1">
      <c r="A50" s="20">
        <v>47</v>
      </c>
      <c r="B50" s="54" t="s">
        <v>109</v>
      </c>
      <c r="C50" s="56"/>
      <c r="D50" s="50" t="s">
        <v>13</v>
      </c>
      <c r="E50" s="49" t="s">
        <v>85</v>
      </c>
      <c r="F50" s="28">
        <v>0.017222222222222222</v>
      </c>
      <c r="G50" s="7" t="str">
        <f t="shared" si="0"/>
        <v>4.08/km</v>
      </c>
      <c r="H50" s="10">
        <f t="shared" si="5"/>
        <v>0.0026388888888888903</v>
      </c>
      <c r="I50" s="10">
        <f t="shared" si="6"/>
        <v>0.0026388888888888903</v>
      </c>
    </row>
    <row r="51" spans="1:9" ht="15" customHeight="1">
      <c r="A51" s="20">
        <v>48</v>
      </c>
      <c r="B51" s="54" t="s">
        <v>190</v>
      </c>
      <c r="C51" s="57"/>
      <c r="D51" s="7" t="s">
        <v>184</v>
      </c>
      <c r="E51" s="49" t="s">
        <v>21</v>
      </c>
      <c r="F51" s="28">
        <v>0.01724537037037037</v>
      </c>
      <c r="G51" s="7" t="str">
        <f t="shared" si="0"/>
        <v>4.08/km</v>
      </c>
      <c r="H51" s="10">
        <f t="shared" si="5"/>
        <v>0.0026620370370370374</v>
      </c>
      <c r="I51" s="10">
        <f t="shared" si="6"/>
        <v>0.0005324074074074085</v>
      </c>
    </row>
    <row r="52" spans="1:9" ht="15" customHeight="1">
      <c r="A52" s="20">
        <v>49</v>
      </c>
      <c r="B52" s="54" t="s">
        <v>70</v>
      </c>
      <c r="C52" s="56"/>
      <c r="D52" s="50" t="s">
        <v>16</v>
      </c>
      <c r="E52" s="49" t="s">
        <v>59</v>
      </c>
      <c r="F52" s="28">
        <v>0.017256944444444446</v>
      </c>
      <c r="G52" s="7" t="str">
        <f t="shared" si="0"/>
        <v>4.09/km</v>
      </c>
      <c r="H52" s="10">
        <f t="shared" si="5"/>
        <v>0.0026736111111111144</v>
      </c>
      <c r="I52" s="10">
        <f t="shared" si="6"/>
        <v>0.002361111111111114</v>
      </c>
    </row>
    <row r="53" spans="1:9" ht="15" customHeight="1">
      <c r="A53" s="20">
        <v>50</v>
      </c>
      <c r="B53" s="54" t="s">
        <v>71</v>
      </c>
      <c r="C53" s="56"/>
      <c r="D53" s="50" t="s">
        <v>13</v>
      </c>
      <c r="E53" s="49" t="s">
        <v>47</v>
      </c>
      <c r="F53" s="28">
        <v>0.017314814814814814</v>
      </c>
      <c r="G53" s="7" t="str">
        <f t="shared" si="0"/>
        <v>4.09/km</v>
      </c>
      <c r="H53" s="10">
        <f t="shared" si="5"/>
        <v>0.0027314814814814823</v>
      </c>
      <c r="I53" s="10">
        <f t="shared" si="6"/>
        <v>0.0027314814814814823</v>
      </c>
    </row>
    <row r="54" spans="1:9" ht="15" customHeight="1">
      <c r="A54" s="20">
        <v>51</v>
      </c>
      <c r="B54" s="54" t="s">
        <v>72</v>
      </c>
      <c r="C54" s="56"/>
      <c r="D54" s="50" t="s">
        <v>16</v>
      </c>
      <c r="E54" s="49" t="s">
        <v>26</v>
      </c>
      <c r="F54" s="28">
        <v>0.017372685185185185</v>
      </c>
      <c r="G54" s="7" t="str">
        <f t="shared" si="0"/>
        <v>4.10/km</v>
      </c>
      <c r="H54" s="10">
        <f t="shared" si="5"/>
        <v>0.0027893518518518536</v>
      </c>
      <c r="I54" s="10">
        <f t="shared" si="6"/>
        <v>0.0024768518518518533</v>
      </c>
    </row>
    <row r="55" spans="1:9" ht="15" customHeight="1">
      <c r="A55" s="20">
        <v>52</v>
      </c>
      <c r="B55" s="54" t="s">
        <v>191</v>
      </c>
      <c r="C55" s="57"/>
      <c r="D55" s="7" t="s">
        <v>180</v>
      </c>
      <c r="E55" s="51" t="s">
        <v>185</v>
      </c>
      <c r="F55" s="28">
        <v>0.017395833333333336</v>
      </c>
      <c r="G55" s="7" t="str">
        <f t="shared" si="0"/>
        <v>4.11/km</v>
      </c>
      <c r="H55" s="10">
        <f t="shared" si="5"/>
        <v>0.0028125000000000042</v>
      </c>
      <c r="I55" s="10">
        <f t="shared" si="6"/>
        <v>0.0017824074074074096</v>
      </c>
    </row>
    <row r="56" spans="1:9" ht="15" customHeight="1">
      <c r="A56" s="20">
        <v>53</v>
      </c>
      <c r="B56" s="54" t="s">
        <v>73</v>
      </c>
      <c r="C56" s="56"/>
      <c r="D56" s="50" t="s">
        <v>13</v>
      </c>
      <c r="E56" s="49" t="s">
        <v>38</v>
      </c>
      <c r="F56" s="28">
        <v>0.017465277777777777</v>
      </c>
      <c r="G56" s="7" t="str">
        <f t="shared" si="0"/>
        <v>4.12/km</v>
      </c>
      <c r="H56" s="10">
        <f t="shared" si="5"/>
        <v>0.0028819444444444457</v>
      </c>
      <c r="I56" s="10">
        <f t="shared" si="6"/>
        <v>0.0028819444444444457</v>
      </c>
    </row>
    <row r="57" spans="1:9" ht="15" customHeight="1">
      <c r="A57" s="20">
        <v>54</v>
      </c>
      <c r="B57" s="54" t="s">
        <v>74</v>
      </c>
      <c r="C57" s="56"/>
      <c r="D57" s="50" t="s">
        <v>25</v>
      </c>
      <c r="E57" s="49" t="s">
        <v>26</v>
      </c>
      <c r="F57" s="28">
        <v>0.0175</v>
      </c>
      <c r="G57" s="7" t="str">
        <f t="shared" si="0"/>
        <v>4.12/km</v>
      </c>
      <c r="H57" s="10">
        <f t="shared" si="5"/>
        <v>0.00291666666666667</v>
      </c>
      <c r="I57" s="10">
        <f t="shared" si="6"/>
        <v>0.0020254629629629633</v>
      </c>
    </row>
    <row r="58" spans="1:9" ht="15" customHeight="1">
      <c r="A58" s="20">
        <v>55</v>
      </c>
      <c r="B58" s="54" t="s">
        <v>75</v>
      </c>
      <c r="C58" s="56"/>
      <c r="D58" s="50" t="s">
        <v>16</v>
      </c>
      <c r="E58" s="49" t="s">
        <v>26</v>
      </c>
      <c r="F58" s="28">
        <v>0.017557870370370373</v>
      </c>
      <c r="G58" s="7" t="str">
        <f t="shared" si="0"/>
        <v>4.13/km</v>
      </c>
      <c r="H58" s="10">
        <f t="shared" si="5"/>
        <v>0.002974537037037041</v>
      </c>
      <c r="I58" s="10">
        <f t="shared" si="6"/>
        <v>0.002662037037037041</v>
      </c>
    </row>
    <row r="59" spans="1:9" ht="15" customHeight="1">
      <c r="A59" s="20">
        <v>56</v>
      </c>
      <c r="B59" s="54" t="s">
        <v>76</v>
      </c>
      <c r="C59" s="56"/>
      <c r="D59" s="50" t="s">
        <v>16</v>
      </c>
      <c r="E59" s="49" t="s">
        <v>26</v>
      </c>
      <c r="F59" s="28">
        <v>0.017569444444444447</v>
      </c>
      <c r="G59" s="7" t="str">
        <f t="shared" si="0"/>
        <v>4.13/km</v>
      </c>
      <c r="H59" s="10">
        <f t="shared" si="5"/>
        <v>0.0029861111111111147</v>
      </c>
      <c r="I59" s="10">
        <f t="shared" si="6"/>
        <v>0.0026736111111111144</v>
      </c>
    </row>
    <row r="60" spans="1:9" ht="15" customHeight="1">
      <c r="A60" s="20">
        <v>57</v>
      </c>
      <c r="B60" s="54" t="s">
        <v>192</v>
      </c>
      <c r="C60" s="57"/>
      <c r="D60" s="7" t="s">
        <v>193</v>
      </c>
      <c r="E60" s="49" t="s">
        <v>144</v>
      </c>
      <c r="F60" s="28">
        <v>0.017638888888888888</v>
      </c>
      <c r="G60" s="7" t="str">
        <f t="shared" si="0"/>
        <v>4.14/km</v>
      </c>
      <c r="H60" s="10">
        <f t="shared" si="5"/>
        <v>0.003055555555555556</v>
      </c>
      <c r="I60" s="10">
        <f t="shared" si="6"/>
        <v>0</v>
      </c>
    </row>
    <row r="61" spans="1:9" ht="15" customHeight="1">
      <c r="A61" s="20">
        <v>58</v>
      </c>
      <c r="B61" s="54" t="s">
        <v>194</v>
      </c>
      <c r="C61" s="57"/>
      <c r="D61" s="7" t="s">
        <v>195</v>
      </c>
      <c r="E61" s="51" t="s">
        <v>196</v>
      </c>
      <c r="F61" s="28">
        <v>0.017662037037037035</v>
      </c>
      <c r="G61" s="7" t="str">
        <f t="shared" si="0"/>
        <v>4.14/km</v>
      </c>
      <c r="H61" s="10">
        <f t="shared" si="5"/>
        <v>0.0030787037037037033</v>
      </c>
      <c r="I61" s="10">
        <f t="shared" si="6"/>
        <v>0</v>
      </c>
    </row>
    <row r="62" spans="1:9" ht="15" customHeight="1">
      <c r="A62" s="30">
        <v>59</v>
      </c>
      <c r="B62" s="63" t="s">
        <v>77</v>
      </c>
      <c r="C62" s="64"/>
      <c r="D62" s="65" t="s">
        <v>13</v>
      </c>
      <c r="E62" s="66" t="s">
        <v>11</v>
      </c>
      <c r="F62" s="33">
        <v>0.01767361111111111</v>
      </c>
      <c r="G62" s="32" t="str">
        <f t="shared" si="0"/>
        <v>4.15/km</v>
      </c>
      <c r="H62" s="34">
        <f t="shared" si="5"/>
        <v>0.003090277777777777</v>
      </c>
      <c r="I62" s="34">
        <f t="shared" si="6"/>
        <v>0.003090277777777777</v>
      </c>
    </row>
    <row r="63" spans="1:9" ht="15" customHeight="1">
      <c r="A63" s="20">
        <v>60</v>
      </c>
      <c r="B63" s="54" t="s">
        <v>197</v>
      </c>
      <c r="C63" s="57"/>
      <c r="D63" s="7" t="s">
        <v>195</v>
      </c>
      <c r="E63" s="51" t="s">
        <v>185</v>
      </c>
      <c r="F63" s="28">
        <v>0.01769675925925926</v>
      </c>
      <c r="G63" s="7" t="str">
        <f t="shared" si="0"/>
        <v>4.15/km</v>
      </c>
      <c r="H63" s="10">
        <f t="shared" si="5"/>
        <v>0.0031134259259259275</v>
      </c>
      <c r="I63" s="10">
        <f t="shared" si="6"/>
        <v>3.472222222222418E-05</v>
      </c>
    </row>
    <row r="64" spans="1:9" ht="15" customHeight="1">
      <c r="A64" s="20">
        <v>61</v>
      </c>
      <c r="B64" s="54" t="s">
        <v>78</v>
      </c>
      <c r="C64" s="56"/>
      <c r="D64" s="50" t="s">
        <v>42</v>
      </c>
      <c r="E64" s="49" t="s">
        <v>14</v>
      </c>
      <c r="F64" s="28">
        <v>0.017719907407407406</v>
      </c>
      <c r="G64" s="7" t="str">
        <f t="shared" si="0"/>
        <v>4.15/km</v>
      </c>
      <c r="H64" s="10">
        <f t="shared" si="5"/>
        <v>0.0031365740740740746</v>
      </c>
      <c r="I64" s="10">
        <f t="shared" si="6"/>
        <v>0.0013888888888888874</v>
      </c>
    </row>
    <row r="65" spans="1:9" ht="15" customHeight="1">
      <c r="A65" s="20">
        <v>62</v>
      </c>
      <c r="B65" s="54" t="s">
        <v>79</v>
      </c>
      <c r="C65" s="56"/>
      <c r="D65" s="50" t="s">
        <v>55</v>
      </c>
      <c r="E65" s="49" t="s">
        <v>43</v>
      </c>
      <c r="F65" s="28">
        <v>0.017743055555555557</v>
      </c>
      <c r="G65" s="7" t="str">
        <f t="shared" si="0"/>
        <v>4.16/km</v>
      </c>
      <c r="H65" s="10">
        <f t="shared" si="5"/>
        <v>0.0031597222222222252</v>
      </c>
      <c r="I65" s="10">
        <f t="shared" si="6"/>
        <v>0.000960648148148148</v>
      </c>
    </row>
    <row r="66" spans="1:9" ht="15" customHeight="1">
      <c r="A66" s="20">
        <v>63</v>
      </c>
      <c r="B66" s="54" t="s">
        <v>198</v>
      </c>
      <c r="C66" s="57"/>
      <c r="D66" s="7" t="s">
        <v>193</v>
      </c>
      <c r="E66" s="49" t="s">
        <v>21</v>
      </c>
      <c r="F66" s="28">
        <v>0.01783564814814815</v>
      </c>
      <c r="G66" s="7" t="str">
        <f t="shared" si="0"/>
        <v>4.17/km</v>
      </c>
      <c r="H66" s="10">
        <f t="shared" si="5"/>
        <v>0.0032523148148148173</v>
      </c>
      <c r="I66" s="10">
        <f t="shared" si="6"/>
        <v>0.0001967592592592611</v>
      </c>
    </row>
    <row r="67" spans="1:9" ht="15" customHeight="1">
      <c r="A67" s="20">
        <v>64</v>
      </c>
      <c r="B67" s="54" t="s">
        <v>80</v>
      </c>
      <c r="C67" s="56"/>
      <c r="D67" s="50" t="s">
        <v>16</v>
      </c>
      <c r="E67" s="49" t="s">
        <v>14</v>
      </c>
      <c r="F67" s="28">
        <v>0.017893518518518517</v>
      </c>
      <c r="G67" s="7" t="str">
        <f t="shared" si="0"/>
        <v>4.18/km</v>
      </c>
      <c r="H67" s="10">
        <f t="shared" si="5"/>
        <v>0.003310185185185185</v>
      </c>
      <c r="I67" s="10">
        <f t="shared" si="6"/>
        <v>0.002997685185185185</v>
      </c>
    </row>
    <row r="68" spans="1:9" ht="15" customHeight="1">
      <c r="A68" s="20">
        <v>65</v>
      </c>
      <c r="B68" s="54" t="s">
        <v>199</v>
      </c>
      <c r="C68" s="57"/>
      <c r="D68" s="7" t="s">
        <v>180</v>
      </c>
      <c r="E68" s="51" t="s">
        <v>200</v>
      </c>
      <c r="F68" s="28">
        <v>0.017905092592592594</v>
      </c>
      <c r="G68" s="7" t="str">
        <f aca="true" t="shared" si="7" ref="G68:G131">TEXT(INT((HOUR(F68)*3600+MINUTE(F68)*60+SECOND(F68))/$I$2/60),"0")&amp;"."&amp;TEXT(MOD((HOUR(F68)*3600+MINUTE(F68)*60+SECOND(F68))/$I$2,60),"00")&amp;"/km"</f>
        <v>4.18/km</v>
      </c>
      <c r="H68" s="10">
        <f t="shared" si="5"/>
        <v>0.003321759259259262</v>
      </c>
      <c r="I68" s="10">
        <f t="shared" si="6"/>
        <v>0.0022916666666666675</v>
      </c>
    </row>
    <row r="69" spans="1:9" ht="15" customHeight="1">
      <c r="A69" s="20">
        <v>66</v>
      </c>
      <c r="B69" s="54" t="s">
        <v>81</v>
      </c>
      <c r="C69" s="56"/>
      <c r="D69" s="50" t="s">
        <v>25</v>
      </c>
      <c r="E69" s="49" t="s">
        <v>21</v>
      </c>
      <c r="F69" s="28">
        <v>0.017916666666666668</v>
      </c>
      <c r="G69" s="7" t="str">
        <f t="shared" si="7"/>
        <v>4.18/km</v>
      </c>
      <c r="H69" s="10">
        <f t="shared" si="5"/>
        <v>0.0033333333333333357</v>
      </c>
      <c r="I69" s="10">
        <f t="shared" si="6"/>
        <v>0.002442129629629629</v>
      </c>
    </row>
    <row r="70" spans="1:9" ht="15" customHeight="1">
      <c r="A70" s="20">
        <v>67</v>
      </c>
      <c r="B70" s="54" t="s">
        <v>201</v>
      </c>
      <c r="C70" s="57"/>
      <c r="D70" s="7" t="s">
        <v>193</v>
      </c>
      <c r="E70" s="51" t="s">
        <v>202</v>
      </c>
      <c r="F70" s="28">
        <v>0.017974537037037035</v>
      </c>
      <c r="G70" s="7" t="str">
        <f t="shared" si="7"/>
        <v>4.19/km</v>
      </c>
      <c r="H70" s="10">
        <f t="shared" si="5"/>
        <v>0.0033912037037037036</v>
      </c>
      <c r="I70" s="10">
        <f t="shared" si="6"/>
        <v>0.0003356481481481474</v>
      </c>
    </row>
    <row r="71" spans="1:9" ht="15" customHeight="1">
      <c r="A71" s="20">
        <v>68</v>
      </c>
      <c r="B71" s="54" t="s">
        <v>82</v>
      </c>
      <c r="C71" s="56"/>
      <c r="D71" s="50" t="s">
        <v>42</v>
      </c>
      <c r="E71" s="49" t="s">
        <v>59</v>
      </c>
      <c r="F71" s="28">
        <v>0.018043981481481484</v>
      </c>
      <c r="G71" s="7" t="str">
        <f t="shared" si="7"/>
        <v>4.20/km</v>
      </c>
      <c r="H71" s="10">
        <f t="shared" si="5"/>
        <v>0.003460648148148152</v>
      </c>
      <c r="I71" s="10">
        <f t="shared" si="6"/>
        <v>0.0017129629629629647</v>
      </c>
    </row>
    <row r="72" spans="1:9" ht="15" customHeight="1">
      <c r="A72" s="20">
        <v>69</v>
      </c>
      <c r="B72" s="54" t="s">
        <v>203</v>
      </c>
      <c r="C72" s="57"/>
      <c r="D72" s="7" t="s">
        <v>184</v>
      </c>
      <c r="E72" s="51" t="s">
        <v>204</v>
      </c>
      <c r="F72" s="28">
        <v>0.01806712962962963</v>
      </c>
      <c r="G72" s="7" t="str">
        <f t="shared" si="7"/>
        <v>4.20/km</v>
      </c>
      <c r="H72" s="10">
        <f t="shared" si="5"/>
        <v>0.003483796296296299</v>
      </c>
      <c r="I72" s="10">
        <f t="shared" si="6"/>
        <v>0.0013541666666666702</v>
      </c>
    </row>
    <row r="73" spans="1:9" ht="15" customHeight="1">
      <c r="A73" s="20">
        <v>70</v>
      </c>
      <c r="B73" s="54" t="s">
        <v>83</v>
      </c>
      <c r="C73" s="56"/>
      <c r="D73" s="50" t="s">
        <v>42</v>
      </c>
      <c r="E73" s="49" t="s">
        <v>19</v>
      </c>
      <c r="F73" s="28">
        <v>0.018125</v>
      </c>
      <c r="G73" s="7" t="str">
        <f t="shared" si="7"/>
        <v>4.21/km</v>
      </c>
      <c r="H73" s="10">
        <f t="shared" si="5"/>
        <v>0.003541666666666667</v>
      </c>
      <c r="I73" s="10">
        <f t="shared" si="6"/>
        <v>0.0017939814814814797</v>
      </c>
    </row>
    <row r="74" spans="1:9" ht="15" customHeight="1">
      <c r="A74" s="20">
        <v>71</v>
      </c>
      <c r="B74" s="54" t="s">
        <v>84</v>
      </c>
      <c r="C74" s="56"/>
      <c r="D74" s="50" t="s">
        <v>42</v>
      </c>
      <c r="E74" s="49" t="s">
        <v>85</v>
      </c>
      <c r="F74" s="28">
        <v>0.018206018518518517</v>
      </c>
      <c r="G74" s="7" t="str">
        <f t="shared" si="7"/>
        <v>4.22/km</v>
      </c>
      <c r="H74" s="10">
        <f t="shared" si="5"/>
        <v>0.0036226851851851854</v>
      </c>
      <c r="I74" s="10">
        <f t="shared" si="6"/>
        <v>0.0018749999999999982</v>
      </c>
    </row>
    <row r="75" spans="1:9" ht="15" customHeight="1">
      <c r="A75" s="20">
        <v>72</v>
      </c>
      <c r="B75" s="54" t="s">
        <v>86</v>
      </c>
      <c r="C75" s="56"/>
      <c r="D75" s="50" t="s">
        <v>55</v>
      </c>
      <c r="E75" s="49" t="s">
        <v>59</v>
      </c>
      <c r="F75" s="28">
        <v>0.018217592592592594</v>
      </c>
      <c r="G75" s="7" t="str">
        <f t="shared" si="7"/>
        <v>4.22/km</v>
      </c>
      <c r="H75" s="10">
        <f t="shared" si="5"/>
        <v>0.0036342592592592624</v>
      </c>
      <c r="I75" s="10">
        <f t="shared" si="6"/>
        <v>0.0014351851851851852</v>
      </c>
    </row>
    <row r="76" spans="1:9" ht="15" customHeight="1">
      <c r="A76" s="20">
        <v>73</v>
      </c>
      <c r="B76" s="54" t="s">
        <v>87</v>
      </c>
      <c r="C76" s="56"/>
      <c r="D76" s="50" t="s">
        <v>13</v>
      </c>
      <c r="E76" s="49" t="s">
        <v>59</v>
      </c>
      <c r="F76" s="28">
        <v>0.018275462962962962</v>
      </c>
      <c r="G76" s="7" t="str">
        <f t="shared" si="7"/>
        <v>4.23/km</v>
      </c>
      <c r="H76" s="10">
        <f t="shared" si="5"/>
        <v>0.0036921296296296303</v>
      </c>
      <c r="I76" s="10">
        <f t="shared" si="6"/>
        <v>0.0036921296296296303</v>
      </c>
    </row>
    <row r="77" spans="1:9" ht="15" customHeight="1">
      <c r="A77" s="20">
        <v>74</v>
      </c>
      <c r="B77" s="54" t="s">
        <v>88</v>
      </c>
      <c r="C77" s="56"/>
      <c r="D77" s="50" t="s">
        <v>55</v>
      </c>
      <c r="E77" s="49" t="s">
        <v>89</v>
      </c>
      <c r="F77" s="28">
        <v>0.01835648148148148</v>
      </c>
      <c r="G77" s="7" t="str">
        <f t="shared" si="7"/>
        <v>4.24/km</v>
      </c>
      <c r="H77" s="10">
        <f t="shared" si="5"/>
        <v>0.0037731481481481487</v>
      </c>
      <c r="I77" s="10">
        <f t="shared" si="6"/>
        <v>0.0015740740740740715</v>
      </c>
    </row>
    <row r="78" spans="1:9" ht="15" customHeight="1">
      <c r="A78" s="20">
        <v>75</v>
      </c>
      <c r="B78" s="54" t="s">
        <v>90</v>
      </c>
      <c r="C78" s="56"/>
      <c r="D78" s="50" t="s">
        <v>13</v>
      </c>
      <c r="E78" s="49" t="s">
        <v>85</v>
      </c>
      <c r="F78" s="28">
        <v>0.018391203703703705</v>
      </c>
      <c r="G78" s="7" t="str">
        <f t="shared" si="7"/>
        <v>4.25/km</v>
      </c>
      <c r="H78" s="10">
        <f t="shared" si="5"/>
        <v>0.003807870370370373</v>
      </c>
      <c r="I78" s="10">
        <f t="shared" si="6"/>
        <v>0.003807870370370373</v>
      </c>
    </row>
    <row r="79" spans="1:9" ht="15" customHeight="1">
      <c r="A79" s="20">
        <v>76</v>
      </c>
      <c r="B79" s="54" t="s">
        <v>91</v>
      </c>
      <c r="C79" s="56"/>
      <c r="D79" s="50" t="s">
        <v>42</v>
      </c>
      <c r="E79" s="49" t="s">
        <v>59</v>
      </c>
      <c r="F79" s="28">
        <v>0.018414351851851852</v>
      </c>
      <c r="G79" s="7" t="str">
        <f t="shared" si="7"/>
        <v>4.25/km</v>
      </c>
      <c r="H79" s="10">
        <f t="shared" si="5"/>
        <v>0.00383101851851852</v>
      </c>
      <c r="I79" s="10">
        <f t="shared" si="6"/>
        <v>0.002083333333333333</v>
      </c>
    </row>
    <row r="80" spans="1:9" ht="15" customHeight="1">
      <c r="A80" s="20">
        <v>77</v>
      </c>
      <c r="B80" s="54" t="s">
        <v>92</v>
      </c>
      <c r="C80" s="56"/>
      <c r="D80" s="50" t="s">
        <v>13</v>
      </c>
      <c r="E80" s="49" t="s">
        <v>93</v>
      </c>
      <c r="F80" s="28">
        <v>0.0184375</v>
      </c>
      <c r="G80" s="7" t="str">
        <f t="shared" si="7"/>
        <v>4.26/km</v>
      </c>
      <c r="H80" s="10">
        <f t="shared" si="5"/>
        <v>0.003854166666666667</v>
      </c>
      <c r="I80" s="10">
        <f t="shared" si="6"/>
        <v>0.003854166666666667</v>
      </c>
    </row>
    <row r="81" spans="1:9" ht="15" customHeight="1">
      <c r="A81" s="20">
        <v>78</v>
      </c>
      <c r="B81" s="54" t="s">
        <v>94</v>
      </c>
      <c r="C81" s="56"/>
      <c r="D81" s="50" t="s">
        <v>55</v>
      </c>
      <c r="E81" s="49" t="s">
        <v>26</v>
      </c>
      <c r="F81" s="28">
        <v>0.01849537037037037</v>
      </c>
      <c r="G81" s="7" t="str">
        <f t="shared" si="7"/>
        <v>4.26/km</v>
      </c>
      <c r="H81" s="10">
        <f t="shared" si="5"/>
        <v>0.0039120370370370385</v>
      </c>
      <c r="I81" s="10">
        <f t="shared" si="6"/>
        <v>0.0017129629629629613</v>
      </c>
    </row>
    <row r="82" spans="1:9" ht="15" customHeight="1">
      <c r="A82" s="20">
        <v>79</v>
      </c>
      <c r="B82" s="54" t="s">
        <v>95</v>
      </c>
      <c r="C82" s="56"/>
      <c r="D82" s="50" t="s">
        <v>55</v>
      </c>
      <c r="E82" s="49" t="s">
        <v>43</v>
      </c>
      <c r="F82" s="28">
        <v>0.018541666666666668</v>
      </c>
      <c r="G82" s="7" t="str">
        <f t="shared" si="7"/>
        <v>4.27/km</v>
      </c>
      <c r="H82" s="10">
        <f t="shared" si="5"/>
        <v>0.003958333333333336</v>
      </c>
      <c r="I82" s="10">
        <f t="shared" si="6"/>
        <v>0.001759259259259259</v>
      </c>
    </row>
    <row r="83" spans="1:9" ht="15" customHeight="1">
      <c r="A83" s="20">
        <v>80</v>
      </c>
      <c r="B83" s="54" t="s">
        <v>96</v>
      </c>
      <c r="C83" s="56"/>
      <c r="D83" s="50" t="s">
        <v>13</v>
      </c>
      <c r="E83" s="49" t="s">
        <v>97</v>
      </c>
      <c r="F83" s="28">
        <v>0.018564814814814815</v>
      </c>
      <c r="G83" s="7" t="str">
        <f t="shared" si="7"/>
        <v>4.27/km</v>
      </c>
      <c r="H83" s="10">
        <f t="shared" si="5"/>
        <v>0.003981481481481483</v>
      </c>
      <c r="I83" s="10">
        <f t="shared" si="6"/>
        <v>0.003981481481481483</v>
      </c>
    </row>
    <row r="84" spans="1:9" ht="15" customHeight="1">
      <c r="A84" s="20">
        <v>81</v>
      </c>
      <c r="B84" s="54" t="s">
        <v>98</v>
      </c>
      <c r="C84" s="56"/>
      <c r="D84" s="50" t="s">
        <v>55</v>
      </c>
      <c r="E84" s="49" t="s">
        <v>89</v>
      </c>
      <c r="F84" s="28">
        <v>0.018587962962962962</v>
      </c>
      <c r="G84" s="7" t="str">
        <f t="shared" si="7"/>
        <v>4.28/km</v>
      </c>
      <c r="H84" s="10">
        <f t="shared" si="5"/>
        <v>0.0040046296296296306</v>
      </c>
      <c r="I84" s="10">
        <f t="shared" si="6"/>
        <v>0.0018055555555555533</v>
      </c>
    </row>
    <row r="85" spans="1:9" ht="15" customHeight="1">
      <c r="A85" s="20">
        <v>82</v>
      </c>
      <c r="B85" s="54" t="s">
        <v>99</v>
      </c>
      <c r="C85" s="56"/>
      <c r="D85" s="50" t="s">
        <v>42</v>
      </c>
      <c r="E85" s="49" t="s">
        <v>93</v>
      </c>
      <c r="F85" s="28">
        <v>0.01861111111111111</v>
      </c>
      <c r="G85" s="7" t="str">
        <f t="shared" si="7"/>
        <v>4.28/km</v>
      </c>
      <c r="H85" s="10">
        <f t="shared" si="5"/>
        <v>0.004027777777777778</v>
      </c>
      <c r="I85" s="10">
        <f t="shared" si="6"/>
        <v>0.0022800925925925905</v>
      </c>
    </row>
    <row r="86" spans="1:9" ht="15" customHeight="1">
      <c r="A86" s="20">
        <v>83</v>
      </c>
      <c r="B86" s="54" t="s">
        <v>100</v>
      </c>
      <c r="C86" s="56"/>
      <c r="D86" s="50" t="s">
        <v>55</v>
      </c>
      <c r="E86" s="49" t="s">
        <v>43</v>
      </c>
      <c r="F86" s="28">
        <v>0.018622685185185183</v>
      </c>
      <c r="G86" s="7" t="str">
        <f t="shared" si="7"/>
        <v>4.28/km</v>
      </c>
      <c r="H86" s="10">
        <f t="shared" si="5"/>
        <v>0.004039351851851851</v>
      </c>
      <c r="I86" s="10">
        <f t="shared" si="6"/>
        <v>0.001840277777777774</v>
      </c>
    </row>
    <row r="87" spans="1:9" ht="15" customHeight="1">
      <c r="A87" s="20">
        <v>84</v>
      </c>
      <c r="B87" s="54" t="s">
        <v>205</v>
      </c>
      <c r="C87" s="57"/>
      <c r="D87" s="7" t="s">
        <v>180</v>
      </c>
      <c r="E87" s="49" t="s">
        <v>56</v>
      </c>
      <c r="F87" s="28">
        <v>0.018634259259259257</v>
      </c>
      <c r="G87" s="7" t="str">
        <f t="shared" si="7"/>
        <v>4.28/km</v>
      </c>
      <c r="H87" s="10">
        <f t="shared" si="5"/>
        <v>0.004050925925925925</v>
      </c>
      <c r="I87" s="10">
        <f t="shared" si="6"/>
        <v>0.0030208333333333302</v>
      </c>
    </row>
    <row r="88" spans="1:9" ht="15" customHeight="1">
      <c r="A88" s="20">
        <v>85</v>
      </c>
      <c r="B88" s="54" t="s">
        <v>206</v>
      </c>
      <c r="C88" s="57"/>
      <c r="D88" s="7" t="s">
        <v>180</v>
      </c>
      <c r="E88" s="49" t="s">
        <v>144</v>
      </c>
      <c r="F88" s="28">
        <v>0.018726851851851852</v>
      </c>
      <c r="G88" s="7" t="str">
        <f t="shared" si="7"/>
        <v>4.30/km</v>
      </c>
      <c r="H88" s="10">
        <f t="shared" si="5"/>
        <v>0.00414351851851852</v>
      </c>
      <c r="I88" s="10">
        <f t="shared" si="6"/>
        <v>0.0031134259259259257</v>
      </c>
    </row>
    <row r="89" spans="1:9" ht="15" customHeight="1">
      <c r="A89" s="20">
        <v>86</v>
      </c>
      <c r="B89" s="54" t="s">
        <v>157</v>
      </c>
      <c r="C89" s="56"/>
      <c r="D89" s="50" t="s">
        <v>158</v>
      </c>
      <c r="E89" s="49" t="s">
        <v>14</v>
      </c>
      <c r="F89" s="28">
        <v>0.018738425925925926</v>
      </c>
      <c r="G89" s="7" t="str">
        <f t="shared" si="7"/>
        <v>4.30/km</v>
      </c>
      <c r="H89" s="10">
        <f t="shared" si="5"/>
        <v>0.004155092592592594</v>
      </c>
      <c r="I89" s="10">
        <f t="shared" si="6"/>
        <v>0</v>
      </c>
    </row>
    <row r="90" spans="1:9" ht="15" customHeight="1">
      <c r="A90" s="20">
        <v>87</v>
      </c>
      <c r="B90" s="54" t="s">
        <v>101</v>
      </c>
      <c r="C90" s="56"/>
      <c r="D90" s="50" t="s">
        <v>13</v>
      </c>
      <c r="E90" s="49" t="s">
        <v>19</v>
      </c>
      <c r="F90" s="28">
        <v>0.018831018518518518</v>
      </c>
      <c r="G90" s="7" t="str">
        <f t="shared" si="7"/>
        <v>4.31/km</v>
      </c>
      <c r="H90" s="10">
        <f t="shared" si="5"/>
        <v>0.004247685185185186</v>
      </c>
      <c r="I90" s="10">
        <f t="shared" si="6"/>
        <v>0.004247685185185186</v>
      </c>
    </row>
    <row r="91" spans="1:9" ht="15" customHeight="1">
      <c r="A91" s="20">
        <v>88</v>
      </c>
      <c r="B91" s="54" t="s">
        <v>102</v>
      </c>
      <c r="C91" s="56"/>
      <c r="D91" s="50" t="s">
        <v>13</v>
      </c>
      <c r="E91" s="49" t="s">
        <v>85</v>
      </c>
      <c r="F91" s="28">
        <v>0.018854166666666665</v>
      </c>
      <c r="G91" s="7" t="str">
        <f t="shared" si="7"/>
        <v>4.32/km</v>
      </c>
      <c r="H91" s="10">
        <f t="shared" si="5"/>
        <v>0.004270833333333333</v>
      </c>
      <c r="I91" s="10">
        <f t="shared" si="6"/>
        <v>0.004270833333333333</v>
      </c>
    </row>
    <row r="92" spans="1:9" ht="15" customHeight="1">
      <c r="A92" s="20">
        <v>89</v>
      </c>
      <c r="B92" s="54" t="s">
        <v>103</v>
      </c>
      <c r="C92" s="56"/>
      <c r="D92" s="50" t="s">
        <v>42</v>
      </c>
      <c r="E92" s="49" t="s">
        <v>17</v>
      </c>
      <c r="F92" s="28">
        <v>0.018854166666666665</v>
      </c>
      <c r="G92" s="7" t="str">
        <f t="shared" si="7"/>
        <v>4.32/km</v>
      </c>
      <c r="H92" s="10">
        <f t="shared" si="5"/>
        <v>0.004270833333333333</v>
      </c>
      <c r="I92" s="10">
        <f t="shared" si="6"/>
        <v>0.002523148148148146</v>
      </c>
    </row>
    <row r="93" spans="1:9" ht="15" customHeight="1">
      <c r="A93" s="20">
        <v>90</v>
      </c>
      <c r="B93" s="54" t="s">
        <v>207</v>
      </c>
      <c r="C93" s="57"/>
      <c r="D93" s="7" t="s">
        <v>187</v>
      </c>
      <c r="E93" s="49" t="s">
        <v>56</v>
      </c>
      <c r="F93" s="28">
        <v>0.018854166666666665</v>
      </c>
      <c r="G93" s="7" t="str">
        <f t="shared" si="7"/>
        <v>4.32/km</v>
      </c>
      <c r="H93" s="10">
        <f t="shared" si="5"/>
        <v>0.004270833333333333</v>
      </c>
      <c r="I93" s="10">
        <f t="shared" si="6"/>
        <v>0.0018171296296296269</v>
      </c>
    </row>
    <row r="94" spans="1:9" ht="15" customHeight="1">
      <c r="A94" s="20">
        <v>91</v>
      </c>
      <c r="B94" s="54" t="s">
        <v>159</v>
      </c>
      <c r="C94" s="56"/>
      <c r="D94" s="50" t="s">
        <v>158</v>
      </c>
      <c r="E94" s="49" t="s">
        <v>26</v>
      </c>
      <c r="F94" s="28">
        <v>0.019039351851851852</v>
      </c>
      <c r="G94" s="7" t="str">
        <f t="shared" si="7"/>
        <v>4.34/km</v>
      </c>
      <c r="H94" s="10">
        <f t="shared" si="5"/>
        <v>0.004456018518518521</v>
      </c>
      <c r="I94" s="10">
        <f t="shared" si="6"/>
        <v>0.0003009259259259267</v>
      </c>
    </row>
    <row r="95" spans="1:9" ht="15" customHeight="1">
      <c r="A95" s="20">
        <v>92</v>
      </c>
      <c r="B95" s="54" t="s">
        <v>208</v>
      </c>
      <c r="C95" s="57"/>
      <c r="D95" s="7" t="s">
        <v>184</v>
      </c>
      <c r="E95" s="51" t="s">
        <v>196</v>
      </c>
      <c r="F95" s="28">
        <v>0.019074074074074073</v>
      </c>
      <c r="G95" s="7" t="str">
        <f t="shared" si="7"/>
        <v>4.35/km</v>
      </c>
      <c r="H95" s="10">
        <f t="shared" si="5"/>
        <v>0.004490740740740741</v>
      </c>
      <c r="I95" s="10">
        <f t="shared" si="6"/>
        <v>0.0023611111111111124</v>
      </c>
    </row>
    <row r="96" spans="1:9" ht="15" customHeight="1">
      <c r="A96" s="20">
        <v>93</v>
      </c>
      <c r="B96" s="54" t="s">
        <v>104</v>
      </c>
      <c r="C96" s="56"/>
      <c r="D96" s="50" t="s">
        <v>16</v>
      </c>
      <c r="E96" s="49" t="s">
        <v>19</v>
      </c>
      <c r="F96" s="28">
        <v>0.019108796296296294</v>
      </c>
      <c r="G96" s="7" t="str">
        <f t="shared" si="7"/>
        <v>4.35/km</v>
      </c>
      <c r="H96" s="10">
        <f t="shared" si="5"/>
        <v>0.004525462962962962</v>
      </c>
      <c r="I96" s="10">
        <f t="shared" si="6"/>
        <v>0.004212962962962962</v>
      </c>
    </row>
    <row r="97" spans="1:9" ht="15" customHeight="1">
      <c r="A97" s="20">
        <v>94</v>
      </c>
      <c r="B97" s="54" t="s">
        <v>105</v>
      </c>
      <c r="C97" s="56"/>
      <c r="D97" s="50" t="s">
        <v>42</v>
      </c>
      <c r="E97" s="49" t="s">
        <v>85</v>
      </c>
      <c r="F97" s="28">
        <v>0.01912037037037037</v>
      </c>
      <c r="G97" s="7" t="str">
        <f t="shared" si="7"/>
        <v>4.35/km</v>
      </c>
      <c r="H97" s="10">
        <f t="shared" si="5"/>
        <v>0.004537037037037039</v>
      </c>
      <c r="I97" s="10">
        <f t="shared" si="6"/>
        <v>0.002789351851851852</v>
      </c>
    </row>
    <row r="98" spans="1:9" ht="15" customHeight="1">
      <c r="A98" s="20">
        <v>95</v>
      </c>
      <c r="B98" s="54" t="s">
        <v>106</v>
      </c>
      <c r="C98" s="56"/>
      <c r="D98" s="50" t="s">
        <v>13</v>
      </c>
      <c r="E98" s="49" t="s">
        <v>21</v>
      </c>
      <c r="F98" s="28">
        <v>0.019212962962962963</v>
      </c>
      <c r="G98" s="7" t="str">
        <f t="shared" si="7"/>
        <v>4.37/km</v>
      </c>
      <c r="H98" s="10">
        <f aca="true" t="shared" si="8" ref="H98:H161">F98-$F$4</f>
        <v>0.004629629629629631</v>
      </c>
      <c r="I98" s="10">
        <f aca="true" t="shared" si="9" ref="I98:I161">F98-INDEX($F$4:$F$891,MATCH(D98,$D$4:$D$891,0))</f>
        <v>0.004629629629629631</v>
      </c>
    </row>
    <row r="99" spans="1:9" ht="15" customHeight="1">
      <c r="A99" s="20">
        <v>96</v>
      </c>
      <c r="B99" s="54" t="s">
        <v>107</v>
      </c>
      <c r="C99" s="56"/>
      <c r="D99" s="50" t="s">
        <v>42</v>
      </c>
      <c r="E99" s="49" t="s">
        <v>85</v>
      </c>
      <c r="F99" s="28">
        <v>0.01925925925925926</v>
      </c>
      <c r="G99" s="7" t="str">
        <f t="shared" si="7"/>
        <v>4.37/km</v>
      </c>
      <c r="H99" s="10">
        <f t="shared" si="8"/>
        <v>0.004675925925925929</v>
      </c>
      <c r="I99" s="10">
        <f t="shared" si="9"/>
        <v>0.0029282407407407417</v>
      </c>
    </row>
    <row r="100" spans="1:9" ht="15" customHeight="1">
      <c r="A100" s="20">
        <v>97</v>
      </c>
      <c r="B100" s="54" t="s">
        <v>108</v>
      </c>
      <c r="C100" s="56"/>
      <c r="D100" s="50" t="s">
        <v>42</v>
      </c>
      <c r="E100" s="49" t="s">
        <v>85</v>
      </c>
      <c r="F100" s="28">
        <v>0.019282407407407408</v>
      </c>
      <c r="G100" s="7" t="str">
        <f t="shared" si="7"/>
        <v>4.38/km</v>
      </c>
      <c r="H100" s="10">
        <f t="shared" si="8"/>
        <v>0.004699074074074076</v>
      </c>
      <c r="I100" s="10">
        <f t="shared" si="9"/>
        <v>0.002951388888888889</v>
      </c>
    </row>
    <row r="101" spans="1:9" ht="15" customHeight="1">
      <c r="A101" s="20">
        <v>98</v>
      </c>
      <c r="B101" s="54" t="s">
        <v>110</v>
      </c>
      <c r="C101" s="56"/>
      <c r="D101" s="50" t="s">
        <v>16</v>
      </c>
      <c r="E101" s="49" t="s">
        <v>40</v>
      </c>
      <c r="F101" s="28">
        <v>0.019363425925925926</v>
      </c>
      <c r="G101" s="7" t="str">
        <f t="shared" si="7"/>
        <v>4.39/km</v>
      </c>
      <c r="H101" s="10">
        <f t="shared" si="8"/>
        <v>0.0047800925925925945</v>
      </c>
      <c r="I101" s="10">
        <f t="shared" si="9"/>
        <v>0.004467592592592594</v>
      </c>
    </row>
    <row r="102" spans="1:9" ht="15" customHeight="1">
      <c r="A102" s="20">
        <v>99</v>
      </c>
      <c r="B102" s="54" t="s">
        <v>209</v>
      </c>
      <c r="C102" s="57"/>
      <c r="D102" s="7" t="s">
        <v>210</v>
      </c>
      <c r="E102" s="49" t="s">
        <v>56</v>
      </c>
      <c r="F102" s="28">
        <v>0.019386574074074073</v>
      </c>
      <c r="G102" s="7" t="str">
        <f t="shared" si="7"/>
        <v>4.39/km</v>
      </c>
      <c r="H102" s="10">
        <f t="shared" si="8"/>
        <v>0.004803240740740742</v>
      </c>
      <c r="I102" s="10">
        <f t="shared" si="9"/>
        <v>0</v>
      </c>
    </row>
    <row r="103" spans="1:9" ht="15" customHeight="1">
      <c r="A103" s="20">
        <v>100</v>
      </c>
      <c r="B103" s="54" t="s">
        <v>111</v>
      </c>
      <c r="C103" s="56"/>
      <c r="D103" s="50" t="s">
        <v>42</v>
      </c>
      <c r="E103" s="49" t="s">
        <v>26</v>
      </c>
      <c r="F103" s="28">
        <v>0.019398148148148147</v>
      </c>
      <c r="G103" s="7" t="str">
        <f t="shared" si="7"/>
        <v>4.39/km</v>
      </c>
      <c r="H103" s="10">
        <f t="shared" si="8"/>
        <v>0.004814814814814815</v>
      </c>
      <c r="I103" s="10">
        <f t="shared" si="9"/>
        <v>0.003067129629629628</v>
      </c>
    </row>
    <row r="104" spans="1:9" ht="15" customHeight="1">
      <c r="A104" s="20">
        <v>101</v>
      </c>
      <c r="B104" s="54" t="s">
        <v>112</v>
      </c>
      <c r="C104" s="56"/>
      <c r="D104" s="50" t="s">
        <v>16</v>
      </c>
      <c r="E104" s="49" t="s">
        <v>17</v>
      </c>
      <c r="F104" s="28">
        <v>0.01947916666666667</v>
      </c>
      <c r="G104" s="7" t="str">
        <f t="shared" si="7"/>
        <v>4.41/km</v>
      </c>
      <c r="H104" s="10">
        <f t="shared" si="8"/>
        <v>0.004895833333333337</v>
      </c>
      <c r="I104" s="10">
        <f t="shared" si="9"/>
        <v>0.004583333333333337</v>
      </c>
    </row>
    <row r="105" spans="1:9" ht="15" customHeight="1">
      <c r="A105" s="20">
        <v>102</v>
      </c>
      <c r="B105" s="54" t="s">
        <v>113</v>
      </c>
      <c r="C105" s="56"/>
      <c r="D105" s="50" t="s">
        <v>42</v>
      </c>
      <c r="E105" s="49" t="s">
        <v>85</v>
      </c>
      <c r="F105" s="28">
        <v>0.019502314814814816</v>
      </c>
      <c r="G105" s="7" t="str">
        <f t="shared" si="7"/>
        <v>4.41/km</v>
      </c>
      <c r="H105" s="10">
        <f t="shared" si="8"/>
        <v>0.004918981481481484</v>
      </c>
      <c r="I105" s="10">
        <f t="shared" si="9"/>
        <v>0.003171296296296297</v>
      </c>
    </row>
    <row r="106" spans="1:9" ht="15" customHeight="1">
      <c r="A106" s="20">
        <v>103</v>
      </c>
      <c r="B106" s="54" t="s">
        <v>114</v>
      </c>
      <c r="C106" s="56"/>
      <c r="D106" s="50" t="s">
        <v>13</v>
      </c>
      <c r="E106" s="49" t="s">
        <v>59</v>
      </c>
      <c r="F106" s="28">
        <v>0.019537037037037037</v>
      </c>
      <c r="G106" s="7" t="str">
        <f t="shared" si="7"/>
        <v>4.41/km</v>
      </c>
      <c r="H106" s="10">
        <f t="shared" si="8"/>
        <v>0.004953703703703705</v>
      </c>
      <c r="I106" s="10">
        <f t="shared" si="9"/>
        <v>0.004953703703703705</v>
      </c>
    </row>
    <row r="107" spans="1:9" ht="15" customHeight="1">
      <c r="A107" s="20">
        <v>104</v>
      </c>
      <c r="B107" s="54" t="s">
        <v>115</v>
      </c>
      <c r="C107" s="56"/>
      <c r="D107" s="50" t="s">
        <v>55</v>
      </c>
      <c r="E107" s="49" t="s">
        <v>59</v>
      </c>
      <c r="F107" s="28">
        <v>0.01954861111111111</v>
      </c>
      <c r="G107" s="7" t="str">
        <f t="shared" si="7"/>
        <v>4.42/km</v>
      </c>
      <c r="H107" s="10">
        <f t="shared" si="8"/>
        <v>0.0049652777777777785</v>
      </c>
      <c r="I107" s="10">
        <f t="shared" si="9"/>
        <v>0.0027662037037037013</v>
      </c>
    </row>
    <row r="108" spans="1:9" ht="15" customHeight="1">
      <c r="A108" s="20">
        <v>105</v>
      </c>
      <c r="B108" s="54" t="s">
        <v>116</v>
      </c>
      <c r="C108" s="56"/>
      <c r="D108" s="50" t="s">
        <v>55</v>
      </c>
      <c r="E108" s="49" t="s">
        <v>59</v>
      </c>
      <c r="F108" s="28">
        <v>0.01960648148148148</v>
      </c>
      <c r="G108" s="7" t="str">
        <f t="shared" si="7"/>
        <v>4.42/km</v>
      </c>
      <c r="H108" s="10">
        <f t="shared" si="8"/>
        <v>0.00502314814814815</v>
      </c>
      <c r="I108" s="10">
        <f t="shared" si="9"/>
        <v>0.0028240740740740726</v>
      </c>
    </row>
    <row r="109" spans="1:9" ht="15" customHeight="1">
      <c r="A109" s="20">
        <v>106</v>
      </c>
      <c r="B109" s="54" t="s">
        <v>117</v>
      </c>
      <c r="C109" s="56"/>
      <c r="D109" s="50" t="s">
        <v>25</v>
      </c>
      <c r="E109" s="49" t="s">
        <v>59</v>
      </c>
      <c r="F109" s="28">
        <v>0.019618055555555555</v>
      </c>
      <c r="G109" s="7" t="str">
        <f t="shared" si="7"/>
        <v>4.43/km</v>
      </c>
      <c r="H109" s="10">
        <f t="shared" si="8"/>
        <v>0.005034722222222223</v>
      </c>
      <c r="I109" s="10">
        <f t="shared" si="9"/>
        <v>0.004143518518518517</v>
      </c>
    </row>
    <row r="110" spans="1:9" ht="15" customHeight="1">
      <c r="A110" s="20">
        <v>107</v>
      </c>
      <c r="B110" s="54" t="s">
        <v>160</v>
      </c>
      <c r="C110" s="56"/>
      <c r="D110" s="50" t="s">
        <v>161</v>
      </c>
      <c r="E110" s="49" t="s">
        <v>59</v>
      </c>
      <c r="F110" s="28">
        <v>0.019641203703703706</v>
      </c>
      <c r="G110" s="7" t="str">
        <f t="shared" si="7"/>
        <v>4.43/km</v>
      </c>
      <c r="H110" s="10">
        <f t="shared" si="8"/>
        <v>0.005057870370370374</v>
      </c>
      <c r="I110" s="10">
        <f t="shared" si="9"/>
        <v>0</v>
      </c>
    </row>
    <row r="111" spans="1:9" ht="15" customHeight="1">
      <c r="A111" s="20">
        <v>108</v>
      </c>
      <c r="B111" s="54" t="s">
        <v>211</v>
      </c>
      <c r="C111" s="57"/>
      <c r="D111" s="7" t="s">
        <v>193</v>
      </c>
      <c r="E111" s="49" t="s">
        <v>38</v>
      </c>
      <c r="F111" s="28">
        <v>0.019664351851851853</v>
      </c>
      <c r="G111" s="7" t="str">
        <f t="shared" si="7"/>
        <v>4.43/km</v>
      </c>
      <c r="H111" s="10">
        <f t="shared" si="8"/>
        <v>0.005081018518518521</v>
      </c>
      <c r="I111" s="10">
        <f t="shared" si="9"/>
        <v>0.002025462962962965</v>
      </c>
    </row>
    <row r="112" spans="1:9" ht="15" customHeight="1">
      <c r="A112" s="20">
        <v>109</v>
      </c>
      <c r="B112" s="54" t="s">
        <v>118</v>
      </c>
      <c r="C112" s="56"/>
      <c r="D112" s="50" t="s">
        <v>42</v>
      </c>
      <c r="E112" s="49" t="s">
        <v>85</v>
      </c>
      <c r="F112" s="28">
        <v>0.019884259259259258</v>
      </c>
      <c r="G112" s="7" t="str">
        <f t="shared" si="7"/>
        <v>4.46/km</v>
      </c>
      <c r="H112" s="10">
        <f t="shared" si="8"/>
        <v>0.005300925925925926</v>
      </c>
      <c r="I112" s="10">
        <f t="shared" si="9"/>
        <v>0.0035532407407407388</v>
      </c>
    </row>
    <row r="113" spans="1:9" ht="15" customHeight="1">
      <c r="A113" s="20">
        <v>110</v>
      </c>
      <c r="B113" s="54" t="s">
        <v>119</v>
      </c>
      <c r="C113" s="56"/>
      <c r="D113" s="50" t="s">
        <v>16</v>
      </c>
      <c r="E113" s="49" t="s">
        <v>85</v>
      </c>
      <c r="F113" s="28">
        <v>0.01990740740740741</v>
      </c>
      <c r="G113" s="7" t="str">
        <f t="shared" si="7"/>
        <v>4.47/km</v>
      </c>
      <c r="H113" s="10">
        <f t="shared" si="8"/>
        <v>0.0053240740740740766</v>
      </c>
      <c r="I113" s="10">
        <f t="shared" si="9"/>
        <v>0.005011574074074076</v>
      </c>
    </row>
    <row r="114" spans="1:9" ht="15" customHeight="1">
      <c r="A114" s="20">
        <v>111</v>
      </c>
      <c r="B114" s="54" t="s">
        <v>162</v>
      </c>
      <c r="C114" s="56"/>
      <c r="D114" s="50" t="s">
        <v>158</v>
      </c>
      <c r="E114" s="49" t="s">
        <v>56</v>
      </c>
      <c r="F114" s="28">
        <v>0.01994212962962963</v>
      </c>
      <c r="G114" s="7" t="str">
        <f t="shared" si="7"/>
        <v>4.47/km</v>
      </c>
      <c r="H114" s="10">
        <f t="shared" si="8"/>
        <v>0.005358796296296297</v>
      </c>
      <c r="I114" s="10">
        <f t="shared" si="9"/>
        <v>0.0012037037037037034</v>
      </c>
    </row>
    <row r="115" spans="1:9" ht="15" customHeight="1">
      <c r="A115" s="20">
        <v>112</v>
      </c>
      <c r="B115" s="54" t="s">
        <v>120</v>
      </c>
      <c r="C115" s="56"/>
      <c r="D115" s="50" t="s">
        <v>55</v>
      </c>
      <c r="E115" s="49" t="s">
        <v>59</v>
      </c>
      <c r="F115" s="28">
        <v>0.020046296296296295</v>
      </c>
      <c r="G115" s="7" t="str">
        <f t="shared" si="7"/>
        <v>4.49/km</v>
      </c>
      <c r="H115" s="10">
        <f t="shared" si="8"/>
        <v>0.005462962962962963</v>
      </c>
      <c r="I115" s="10">
        <f t="shared" si="9"/>
        <v>0.0032638888888888856</v>
      </c>
    </row>
    <row r="116" spans="1:9" ht="15" customHeight="1">
      <c r="A116" s="20">
        <v>113</v>
      </c>
      <c r="B116" s="54" t="s">
        <v>121</v>
      </c>
      <c r="C116" s="56"/>
      <c r="D116" s="50" t="s">
        <v>13</v>
      </c>
      <c r="E116" s="49" t="s">
        <v>85</v>
      </c>
      <c r="F116" s="28">
        <v>0.02008101851851852</v>
      </c>
      <c r="G116" s="7" t="str">
        <f t="shared" si="7"/>
        <v>4.49/km</v>
      </c>
      <c r="H116" s="10">
        <f t="shared" si="8"/>
        <v>0.005497685185185187</v>
      </c>
      <c r="I116" s="10">
        <f t="shared" si="9"/>
        <v>0.005497685185185187</v>
      </c>
    </row>
    <row r="117" spans="1:9" ht="15" customHeight="1">
      <c r="A117" s="20">
        <v>114</v>
      </c>
      <c r="B117" s="54" t="s">
        <v>122</v>
      </c>
      <c r="C117" s="56"/>
      <c r="D117" s="50" t="s">
        <v>55</v>
      </c>
      <c r="E117" s="49" t="s">
        <v>85</v>
      </c>
      <c r="F117" s="28">
        <v>0.02013888888888889</v>
      </c>
      <c r="G117" s="7" t="str">
        <f t="shared" si="7"/>
        <v>4.50/km</v>
      </c>
      <c r="H117" s="10">
        <f t="shared" si="8"/>
        <v>0.005555555555555558</v>
      </c>
      <c r="I117" s="10">
        <f t="shared" si="9"/>
        <v>0.003356481481481481</v>
      </c>
    </row>
    <row r="118" spans="1:9" ht="15" customHeight="1">
      <c r="A118" s="20">
        <v>115</v>
      </c>
      <c r="B118" s="54" t="s">
        <v>212</v>
      </c>
      <c r="C118" s="57"/>
      <c r="D118" s="7" t="s">
        <v>195</v>
      </c>
      <c r="E118" s="51" t="s">
        <v>196</v>
      </c>
      <c r="F118" s="28">
        <v>0.020196759259259258</v>
      </c>
      <c r="G118" s="7" t="str">
        <f t="shared" si="7"/>
        <v>4.51/km</v>
      </c>
      <c r="H118" s="10">
        <f t="shared" si="8"/>
        <v>0.005613425925925926</v>
      </c>
      <c r="I118" s="10">
        <f t="shared" si="9"/>
        <v>0.002534722222222223</v>
      </c>
    </row>
    <row r="119" spans="1:9" ht="15" customHeight="1">
      <c r="A119" s="20">
        <v>116</v>
      </c>
      <c r="B119" s="54" t="s">
        <v>123</v>
      </c>
      <c r="C119" s="56"/>
      <c r="D119" s="50" t="s">
        <v>16</v>
      </c>
      <c r="E119" s="49" t="s">
        <v>85</v>
      </c>
      <c r="F119" s="28">
        <v>0.02028935185185185</v>
      </c>
      <c r="G119" s="7" t="str">
        <f t="shared" si="7"/>
        <v>4.52/km</v>
      </c>
      <c r="H119" s="10">
        <f t="shared" si="8"/>
        <v>0.005706018518518518</v>
      </c>
      <c r="I119" s="10">
        <f t="shared" si="9"/>
        <v>0.005393518518518518</v>
      </c>
    </row>
    <row r="120" spans="1:9" ht="15" customHeight="1">
      <c r="A120" s="20">
        <v>117</v>
      </c>
      <c r="B120" s="54" t="s">
        <v>124</v>
      </c>
      <c r="C120" s="56"/>
      <c r="D120" s="50" t="s">
        <v>16</v>
      </c>
      <c r="E120" s="49" t="s">
        <v>85</v>
      </c>
      <c r="F120" s="28">
        <v>0.020300925925925927</v>
      </c>
      <c r="G120" s="7" t="str">
        <f t="shared" si="7"/>
        <v>4.52/km</v>
      </c>
      <c r="H120" s="10">
        <f t="shared" si="8"/>
        <v>0.005717592592592595</v>
      </c>
      <c r="I120" s="10">
        <f t="shared" si="9"/>
        <v>0.005405092592592595</v>
      </c>
    </row>
    <row r="121" spans="1:9" ht="15" customHeight="1">
      <c r="A121" s="20">
        <v>118</v>
      </c>
      <c r="B121" s="54" t="s">
        <v>125</v>
      </c>
      <c r="C121" s="56"/>
      <c r="D121" s="50" t="s">
        <v>42</v>
      </c>
      <c r="E121" s="49" t="s">
        <v>56</v>
      </c>
      <c r="F121" s="28">
        <v>0.020358796296296295</v>
      </c>
      <c r="G121" s="7" t="str">
        <f t="shared" si="7"/>
        <v>4.53/km</v>
      </c>
      <c r="H121" s="10">
        <f t="shared" si="8"/>
        <v>0.005775462962962963</v>
      </c>
      <c r="I121" s="10">
        <f t="shared" si="9"/>
        <v>0.004027777777777776</v>
      </c>
    </row>
    <row r="122" spans="1:9" ht="15" customHeight="1">
      <c r="A122" s="20">
        <v>119</v>
      </c>
      <c r="B122" s="54" t="s">
        <v>126</v>
      </c>
      <c r="C122" s="56"/>
      <c r="D122" s="50" t="s">
        <v>25</v>
      </c>
      <c r="E122" s="49" t="s">
        <v>59</v>
      </c>
      <c r="F122" s="28">
        <v>0.02039351851851852</v>
      </c>
      <c r="G122" s="7" t="str">
        <f t="shared" si="7"/>
        <v>4.54/km</v>
      </c>
      <c r="H122" s="10">
        <f t="shared" si="8"/>
        <v>0.005810185185185187</v>
      </c>
      <c r="I122" s="10">
        <f t="shared" si="9"/>
        <v>0.004918981481481481</v>
      </c>
    </row>
    <row r="123" spans="1:9" ht="15" customHeight="1">
      <c r="A123" s="20">
        <v>120</v>
      </c>
      <c r="B123" s="54" t="s">
        <v>127</v>
      </c>
      <c r="C123" s="56"/>
      <c r="D123" s="50" t="s">
        <v>42</v>
      </c>
      <c r="E123" s="49" t="s">
        <v>43</v>
      </c>
      <c r="F123" s="28">
        <v>0.02045138888888889</v>
      </c>
      <c r="G123" s="7" t="str">
        <f t="shared" si="7"/>
        <v>4.55/km</v>
      </c>
      <c r="H123" s="10">
        <f t="shared" si="8"/>
        <v>0.005868055555555559</v>
      </c>
      <c r="I123" s="10">
        <f t="shared" si="9"/>
        <v>0.0041203703703703715</v>
      </c>
    </row>
    <row r="124" spans="1:9" ht="15" customHeight="1">
      <c r="A124" s="20">
        <v>121</v>
      </c>
      <c r="B124" s="54" t="s">
        <v>128</v>
      </c>
      <c r="C124" s="56"/>
      <c r="D124" s="50" t="s">
        <v>13</v>
      </c>
      <c r="E124" s="49" t="s">
        <v>85</v>
      </c>
      <c r="F124" s="28">
        <v>0.020601851851851854</v>
      </c>
      <c r="G124" s="7" t="str">
        <f t="shared" si="7"/>
        <v>4.57/km</v>
      </c>
      <c r="H124" s="10">
        <f t="shared" si="8"/>
        <v>0.006018518518518522</v>
      </c>
      <c r="I124" s="10">
        <f t="shared" si="9"/>
        <v>0.006018518518518522</v>
      </c>
    </row>
    <row r="125" spans="1:9" ht="15" customHeight="1">
      <c r="A125" s="20">
        <v>122</v>
      </c>
      <c r="B125" s="54" t="s">
        <v>129</v>
      </c>
      <c r="C125" s="56"/>
      <c r="D125" s="50" t="s">
        <v>42</v>
      </c>
      <c r="E125" s="49" t="s">
        <v>14</v>
      </c>
      <c r="F125" s="28">
        <v>0.02065972222222222</v>
      </c>
      <c r="G125" s="7" t="str">
        <f t="shared" si="7"/>
        <v>4.58/km</v>
      </c>
      <c r="H125" s="10">
        <f t="shared" si="8"/>
        <v>0.00607638888888889</v>
      </c>
      <c r="I125" s="10">
        <f t="shared" si="9"/>
        <v>0.004328703703703703</v>
      </c>
    </row>
    <row r="126" spans="1:9" ht="15" customHeight="1">
      <c r="A126" s="20">
        <v>123</v>
      </c>
      <c r="B126" s="54" t="s">
        <v>130</v>
      </c>
      <c r="C126" s="56"/>
      <c r="D126" s="50" t="s">
        <v>42</v>
      </c>
      <c r="E126" s="49" t="s">
        <v>131</v>
      </c>
      <c r="F126" s="28">
        <v>0.020694444444444446</v>
      </c>
      <c r="G126" s="7" t="str">
        <f t="shared" si="7"/>
        <v>4.58/km</v>
      </c>
      <c r="H126" s="10">
        <f t="shared" si="8"/>
        <v>0.006111111111111114</v>
      </c>
      <c r="I126" s="10">
        <f t="shared" si="9"/>
        <v>0.004363425925925927</v>
      </c>
    </row>
    <row r="127" spans="1:9" ht="15" customHeight="1">
      <c r="A127" s="20">
        <v>124</v>
      </c>
      <c r="B127" s="54" t="s">
        <v>132</v>
      </c>
      <c r="C127" s="56"/>
      <c r="D127" s="50" t="s">
        <v>13</v>
      </c>
      <c r="E127" s="49" t="s">
        <v>56</v>
      </c>
      <c r="F127" s="28">
        <v>0.020729166666666667</v>
      </c>
      <c r="G127" s="7" t="str">
        <f t="shared" si="7"/>
        <v>4.59/km</v>
      </c>
      <c r="H127" s="10">
        <f t="shared" si="8"/>
        <v>0.006145833333333335</v>
      </c>
      <c r="I127" s="10">
        <f t="shared" si="9"/>
        <v>0.006145833333333335</v>
      </c>
    </row>
    <row r="128" spans="1:9" ht="15" customHeight="1">
      <c r="A128" s="20">
        <v>125</v>
      </c>
      <c r="B128" s="54" t="s">
        <v>163</v>
      </c>
      <c r="C128" s="56"/>
      <c r="D128" s="50" t="s">
        <v>164</v>
      </c>
      <c r="E128" s="49" t="s">
        <v>59</v>
      </c>
      <c r="F128" s="28">
        <v>0.020844907407407406</v>
      </c>
      <c r="G128" s="7" t="str">
        <f t="shared" si="7"/>
        <v>5.00/km</v>
      </c>
      <c r="H128" s="10">
        <f t="shared" si="8"/>
        <v>0.006261574074074074</v>
      </c>
      <c r="I128" s="10">
        <f t="shared" si="9"/>
        <v>0</v>
      </c>
    </row>
    <row r="129" spans="1:9" ht="15" customHeight="1">
      <c r="A129" s="20">
        <v>126</v>
      </c>
      <c r="B129" s="54" t="s">
        <v>133</v>
      </c>
      <c r="C129" s="56"/>
      <c r="D129" s="50" t="s">
        <v>55</v>
      </c>
      <c r="E129" s="49" t="s">
        <v>26</v>
      </c>
      <c r="F129" s="28">
        <v>0.020868055555555556</v>
      </c>
      <c r="G129" s="7" t="str">
        <f t="shared" si="7"/>
        <v>5.01/km</v>
      </c>
      <c r="H129" s="10">
        <f t="shared" si="8"/>
        <v>0.0062847222222222245</v>
      </c>
      <c r="I129" s="10">
        <f t="shared" si="9"/>
        <v>0.004085648148148147</v>
      </c>
    </row>
    <row r="130" spans="1:9" ht="15" customHeight="1">
      <c r="A130" s="20">
        <v>127</v>
      </c>
      <c r="B130" s="54" t="s">
        <v>134</v>
      </c>
      <c r="C130" s="56"/>
      <c r="D130" s="50" t="s">
        <v>16</v>
      </c>
      <c r="E130" s="49" t="s">
        <v>59</v>
      </c>
      <c r="F130" s="28">
        <v>0.020879629629629626</v>
      </c>
      <c r="G130" s="7" t="str">
        <f t="shared" si="7"/>
        <v>5.01/km</v>
      </c>
      <c r="H130" s="10">
        <f t="shared" si="8"/>
        <v>0.006296296296296295</v>
      </c>
      <c r="I130" s="10">
        <f t="shared" si="9"/>
        <v>0.005983796296296294</v>
      </c>
    </row>
    <row r="131" spans="1:9" ht="15" customHeight="1">
      <c r="A131" s="20">
        <v>128</v>
      </c>
      <c r="B131" s="54" t="s">
        <v>135</v>
      </c>
      <c r="C131" s="56"/>
      <c r="D131" s="50" t="s">
        <v>16</v>
      </c>
      <c r="E131" s="49" t="s">
        <v>43</v>
      </c>
      <c r="F131" s="28">
        <v>0.02091435185185185</v>
      </c>
      <c r="G131" s="7" t="str">
        <f t="shared" si="7"/>
        <v>5.01/km</v>
      </c>
      <c r="H131" s="10">
        <f t="shared" si="8"/>
        <v>0.006331018518518519</v>
      </c>
      <c r="I131" s="10">
        <f t="shared" si="9"/>
        <v>0.0060185185185185185</v>
      </c>
    </row>
    <row r="132" spans="1:9" ht="15" customHeight="1">
      <c r="A132" s="20">
        <v>129</v>
      </c>
      <c r="B132" s="54" t="s">
        <v>165</v>
      </c>
      <c r="C132" s="56"/>
      <c r="D132" s="50" t="s">
        <v>161</v>
      </c>
      <c r="E132" s="49" t="s">
        <v>59</v>
      </c>
      <c r="F132" s="28">
        <v>0.020925925925925928</v>
      </c>
      <c r="G132" s="7" t="str">
        <f aca="true" t="shared" si="10" ref="G132:G162">TEXT(INT((HOUR(F132)*3600+MINUTE(F132)*60+SECOND(F132))/$I$2/60),"0")&amp;"."&amp;TEXT(MOD((HOUR(F132)*3600+MINUTE(F132)*60+SECOND(F132))/$I$2,60),"00")&amp;"/km"</f>
        <v>5.01/km</v>
      </c>
      <c r="H132" s="10">
        <f t="shared" si="8"/>
        <v>0.006342592592592596</v>
      </c>
      <c r="I132" s="10">
        <f t="shared" si="9"/>
        <v>0.0012847222222222218</v>
      </c>
    </row>
    <row r="133" spans="1:9" ht="15" customHeight="1">
      <c r="A133" s="20">
        <v>130</v>
      </c>
      <c r="B133" s="54" t="s">
        <v>166</v>
      </c>
      <c r="C133" s="56"/>
      <c r="D133" s="50" t="s">
        <v>158</v>
      </c>
      <c r="E133" s="49" t="s">
        <v>19</v>
      </c>
      <c r="F133" s="28">
        <v>0.02096064814814815</v>
      </c>
      <c r="G133" s="7" t="str">
        <f t="shared" si="10"/>
        <v>5.02/km</v>
      </c>
      <c r="H133" s="10">
        <f t="shared" si="8"/>
        <v>0.0063773148148148166</v>
      </c>
      <c r="I133" s="10">
        <f t="shared" si="9"/>
        <v>0.0022222222222222227</v>
      </c>
    </row>
    <row r="134" spans="1:9" ht="15" customHeight="1">
      <c r="A134" s="20">
        <v>131</v>
      </c>
      <c r="B134" s="54" t="s">
        <v>167</v>
      </c>
      <c r="C134" s="56"/>
      <c r="D134" s="50" t="s">
        <v>158</v>
      </c>
      <c r="E134" s="49" t="s">
        <v>43</v>
      </c>
      <c r="F134" s="28">
        <v>0.02101851851851852</v>
      </c>
      <c r="G134" s="7" t="str">
        <f t="shared" si="10"/>
        <v>5.03/km</v>
      </c>
      <c r="H134" s="10">
        <f t="shared" si="8"/>
        <v>0.006435185185185188</v>
      </c>
      <c r="I134" s="10">
        <f t="shared" si="9"/>
        <v>0.002280092592592594</v>
      </c>
    </row>
    <row r="135" spans="1:9" ht="15" customHeight="1">
      <c r="A135" s="20">
        <v>132</v>
      </c>
      <c r="B135" s="54" t="s">
        <v>136</v>
      </c>
      <c r="C135" s="56"/>
      <c r="D135" s="50" t="s">
        <v>42</v>
      </c>
      <c r="E135" s="49" t="s">
        <v>26</v>
      </c>
      <c r="F135" s="28">
        <v>0.021030092592592597</v>
      </c>
      <c r="G135" s="7" t="str">
        <f t="shared" si="10"/>
        <v>5.03/km</v>
      </c>
      <c r="H135" s="10">
        <f t="shared" si="8"/>
        <v>0.006446759259259265</v>
      </c>
      <c r="I135" s="10">
        <f t="shared" si="9"/>
        <v>0.004699074074074078</v>
      </c>
    </row>
    <row r="136" spans="1:9" ht="15" customHeight="1">
      <c r="A136" s="20">
        <v>133</v>
      </c>
      <c r="B136" s="54" t="s">
        <v>137</v>
      </c>
      <c r="C136" s="56"/>
      <c r="D136" s="50" t="s">
        <v>16</v>
      </c>
      <c r="E136" s="49" t="s">
        <v>85</v>
      </c>
      <c r="F136" s="28">
        <v>0.021030092592592597</v>
      </c>
      <c r="G136" s="7" t="str">
        <f t="shared" si="10"/>
        <v>5.03/km</v>
      </c>
      <c r="H136" s="10">
        <f t="shared" si="8"/>
        <v>0.006446759259259265</v>
      </c>
      <c r="I136" s="10">
        <f t="shared" si="9"/>
        <v>0.006134259259259265</v>
      </c>
    </row>
    <row r="137" spans="1:9" ht="15" customHeight="1">
      <c r="A137" s="20">
        <v>134</v>
      </c>
      <c r="B137" s="54" t="s">
        <v>138</v>
      </c>
      <c r="C137" s="56"/>
      <c r="D137" s="50" t="s">
        <v>42</v>
      </c>
      <c r="E137" s="49" t="s">
        <v>56</v>
      </c>
      <c r="F137" s="28">
        <v>0.021180555555555553</v>
      </c>
      <c r="G137" s="7" t="str">
        <f t="shared" si="10"/>
        <v>5.05/km</v>
      </c>
      <c r="H137" s="10">
        <f t="shared" si="8"/>
        <v>0.006597222222222221</v>
      </c>
      <c r="I137" s="10">
        <f t="shared" si="9"/>
        <v>0.004849537037037034</v>
      </c>
    </row>
    <row r="138" spans="1:9" ht="15" customHeight="1">
      <c r="A138" s="20">
        <v>135</v>
      </c>
      <c r="B138" s="54" t="s">
        <v>139</v>
      </c>
      <c r="C138" s="56"/>
      <c r="D138" s="50" t="s">
        <v>42</v>
      </c>
      <c r="E138" s="49" t="s">
        <v>85</v>
      </c>
      <c r="F138" s="28">
        <v>0.021180555555555553</v>
      </c>
      <c r="G138" s="7" t="str">
        <f t="shared" si="10"/>
        <v>5.05/km</v>
      </c>
      <c r="H138" s="10">
        <f t="shared" si="8"/>
        <v>0.006597222222222221</v>
      </c>
      <c r="I138" s="10">
        <f t="shared" si="9"/>
        <v>0.004849537037037034</v>
      </c>
    </row>
    <row r="139" spans="1:9" ht="15" customHeight="1">
      <c r="A139" s="20">
        <v>136</v>
      </c>
      <c r="B139" s="54" t="s">
        <v>140</v>
      </c>
      <c r="C139" s="56"/>
      <c r="D139" s="50" t="s">
        <v>55</v>
      </c>
      <c r="E139" s="49" t="s">
        <v>56</v>
      </c>
      <c r="F139" s="28">
        <v>0.021550925925925928</v>
      </c>
      <c r="G139" s="7" t="str">
        <f t="shared" si="10"/>
        <v>5.10/km</v>
      </c>
      <c r="H139" s="10">
        <f t="shared" si="8"/>
        <v>0.006967592592592596</v>
      </c>
      <c r="I139" s="10">
        <f t="shared" si="9"/>
        <v>0.004768518518518519</v>
      </c>
    </row>
    <row r="140" spans="1:9" ht="15" customHeight="1">
      <c r="A140" s="20">
        <v>137</v>
      </c>
      <c r="B140" s="54" t="s">
        <v>168</v>
      </c>
      <c r="C140" s="56"/>
      <c r="D140" s="50" t="s">
        <v>158</v>
      </c>
      <c r="E140" s="49" t="s">
        <v>85</v>
      </c>
      <c r="F140" s="28">
        <v>0.021678240740740738</v>
      </c>
      <c r="G140" s="7" t="str">
        <f t="shared" si="10"/>
        <v>5.12/km</v>
      </c>
      <c r="H140" s="10">
        <f t="shared" si="8"/>
        <v>0.007094907407407406</v>
      </c>
      <c r="I140" s="10">
        <f t="shared" si="9"/>
        <v>0.0029398148148148118</v>
      </c>
    </row>
    <row r="141" spans="1:9" ht="15" customHeight="1">
      <c r="A141" s="20">
        <v>138</v>
      </c>
      <c r="B141" s="54" t="s">
        <v>169</v>
      </c>
      <c r="C141" s="56"/>
      <c r="D141" s="50" t="s">
        <v>158</v>
      </c>
      <c r="E141" s="49" t="s">
        <v>59</v>
      </c>
      <c r="F141" s="28">
        <v>0.021782407407407407</v>
      </c>
      <c r="G141" s="7" t="str">
        <f t="shared" si="10"/>
        <v>5.14/km</v>
      </c>
      <c r="H141" s="10">
        <f t="shared" si="8"/>
        <v>0.007199074074074075</v>
      </c>
      <c r="I141" s="10">
        <f t="shared" si="9"/>
        <v>0.003043981481481481</v>
      </c>
    </row>
    <row r="142" spans="1:9" ht="15" customHeight="1">
      <c r="A142" s="20">
        <v>139</v>
      </c>
      <c r="B142" s="54" t="s">
        <v>170</v>
      </c>
      <c r="C142" s="56"/>
      <c r="D142" s="50" t="s">
        <v>164</v>
      </c>
      <c r="E142" s="49" t="s">
        <v>97</v>
      </c>
      <c r="F142" s="28">
        <v>0.0218287037037037</v>
      </c>
      <c r="G142" s="7" t="str">
        <f t="shared" si="10"/>
        <v>5.14/km</v>
      </c>
      <c r="H142" s="10">
        <f t="shared" si="8"/>
        <v>0.007245370370370369</v>
      </c>
      <c r="I142" s="10">
        <f t="shared" si="9"/>
        <v>0.0009837962962962951</v>
      </c>
    </row>
    <row r="143" spans="1:9" ht="15" customHeight="1">
      <c r="A143" s="20">
        <v>140</v>
      </c>
      <c r="B143" s="54" t="s">
        <v>141</v>
      </c>
      <c r="C143" s="56"/>
      <c r="D143" s="50" t="s">
        <v>55</v>
      </c>
      <c r="E143" s="49" t="s">
        <v>56</v>
      </c>
      <c r="F143" s="28">
        <v>0.021840277777777778</v>
      </c>
      <c r="G143" s="7" t="str">
        <f t="shared" si="10"/>
        <v>5.15/km</v>
      </c>
      <c r="H143" s="10">
        <f t="shared" si="8"/>
        <v>0.007256944444444446</v>
      </c>
      <c r="I143" s="10">
        <f t="shared" si="9"/>
        <v>0.005057870370370369</v>
      </c>
    </row>
    <row r="144" spans="1:9" ht="15" customHeight="1">
      <c r="A144" s="20">
        <v>141</v>
      </c>
      <c r="B144" s="54" t="s">
        <v>142</v>
      </c>
      <c r="C144" s="56"/>
      <c r="D144" s="50" t="s">
        <v>25</v>
      </c>
      <c r="E144" s="49" t="s">
        <v>33</v>
      </c>
      <c r="F144" s="28">
        <v>0.021840277777777778</v>
      </c>
      <c r="G144" s="7" t="str">
        <f t="shared" si="10"/>
        <v>5.15/km</v>
      </c>
      <c r="H144" s="10">
        <f t="shared" si="8"/>
        <v>0.007256944444444446</v>
      </c>
      <c r="I144" s="10">
        <f t="shared" si="9"/>
        <v>0.0063657407407407395</v>
      </c>
    </row>
    <row r="145" spans="1:9" ht="15" customHeight="1">
      <c r="A145" s="20">
        <v>142</v>
      </c>
      <c r="B145" s="54" t="s">
        <v>143</v>
      </c>
      <c r="C145" s="56"/>
      <c r="D145" s="50" t="s">
        <v>42</v>
      </c>
      <c r="E145" s="49" t="s">
        <v>144</v>
      </c>
      <c r="F145" s="28">
        <v>0.022060185185185183</v>
      </c>
      <c r="G145" s="7" t="str">
        <f t="shared" si="10"/>
        <v>5.18/km</v>
      </c>
      <c r="H145" s="10">
        <f t="shared" si="8"/>
        <v>0.007476851851851851</v>
      </c>
      <c r="I145" s="10">
        <f t="shared" si="9"/>
        <v>0.005729166666666664</v>
      </c>
    </row>
    <row r="146" spans="1:9" ht="15" customHeight="1">
      <c r="A146" s="20">
        <v>143</v>
      </c>
      <c r="B146" s="54" t="s">
        <v>171</v>
      </c>
      <c r="C146" s="56"/>
      <c r="D146" s="50" t="s">
        <v>164</v>
      </c>
      <c r="E146" s="49" t="s">
        <v>43</v>
      </c>
      <c r="F146" s="28">
        <v>0.02207175925925926</v>
      </c>
      <c r="G146" s="7" t="str">
        <f t="shared" si="10"/>
        <v>5.18/km</v>
      </c>
      <c r="H146" s="10">
        <f t="shared" si="8"/>
        <v>0.007488425925925928</v>
      </c>
      <c r="I146" s="10">
        <f t="shared" si="9"/>
        <v>0.001226851851851854</v>
      </c>
    </row>
    <row r="147" spans="1:9" ht="15" customHeight="1">
      <c r="A147" s="20">
        <v>144</v>
      </c>
      <c r="B147" s="54" t="s">
        <v>172</v>
      </c>
      <c r="C147" s="56"/>
      <c r="D147" s="50" t="s">
        <v>164</v>
      </c>
      <c r="E147" s="49" t="s">
        <v>43</v>
      </c>
      <c r="F147" s="28">
        <v>0.02207175925925926</v>
      </c>
      <c r="G147" s="7" t="str">
        <f t="shared" si="10"/>
        <v>5.18/km</v>
      </c>
      <c r="H147" s="10">
        <f t="shared" si="8"/>
        <v>0.007488425925925928</v>
      </c>
      <c r="I147" s="10">
        <f t="shared" si="9"/>
        <v>0.001226851851851854</v>
      </c>
    </row>
    <row r="148" spans="1:9" ht="15" customHeight="1">
      <c r="A148" s="20">
        <v>145</v>
      </c>
      <c r="B148" s="54" t="s">
        <v>145</v>
      </c>
      <c r="C148" s="56"/>
      <c r="D148" s="50" t="s">
        <v>55</v>
      </c>
      <c r="E148" s="49" t="s">
        <v>26</v>
      </c>
      <c r="F148" s="28">
        <v>0.022141203703703705</v>
      </c>
      <c r="G148" s="7" t="str">
        <f t="shared" si="10"/>
        <v>5.19/km</v>
      </c>
      <c r="H148" s="10">
        <f t="shared" si="8"/>
        <v>0.007557870370370373</v>
      </c>
      <c r="I148" s="10">
        <f t="shared" si="9"/>
        <v>0.0053587962962962955</v>
      </c>
    </row>
    <row r="149" spans="1:9" ht="15" customHeight="1">
      <c r="A149" s="20">
        <v>146</v>
      </c>
      <c r="B149" s="54" t="s">
        <v>173</v>
      </c>
      <c r="C149" s="56"/>
      <c r="D149" s="50" t="s">
        <v>161</v>
      </c>
      <c r="E149" s="49" t="s">
        <v>26</v>
      </c>
      <c r="F149" s="28">
        <v>0.022199074074074076</v>
      </c>
      <c r="G149" s="7" t="str">
        <f t="shared" si="10"/>
        <v>5.20/km</v>
      </c>
      <c r="H149" s="10">
        <f t="shared" si="8"/>
        <v>0.007615740740740744</v>
      </c>
      <c r="I149" s="10">
        <f t="shared" si="9"/>
        <v>0.00255787037037037</v>
      </c>
    </row>
    <row r="150" spans="1:9" ht="15" customHeight="1">
      <c r="A150" s="20">
        <v>147</v>
      </c>
      <c r="B150" s="54" t="s">
        <v>174</v>
      </c>
      <c r="C150" s="56"/>
      <c r="D150" s="50" t="s">
        <v>158</v>
      </c>
      <c r="E150" s="49" t="s">
        <v>59</v>
      </c>
      <c r="F150" s="28">
        <v>0.022372685185185186</v>
      </c>
      <c r="G150" s="7" t="str">
        <f t="shared" si="10"/>
        <v>5.22/km</v>
      </c>
      <c r="H150" s="10">
        <f t="shared" si="8"/>
        <v>0.007789351851851855</v>
      </c>
      <c r="I150" s="10">
        <f t="shared" si="9"/>
        <v>0.0036342592592592607</v>
      </c>
    </row>
    <row r="151" spans="1:9" ht="15" customHeight="1">
      <c r="A151" s="20">
        <v>148</v>
      </c>
      <c r="B151" s="54" t="s">
        <v>146</v>
      </c>
      <c r="C151" s="56"/>
      <c r="D151" s="50" t="s">
        <v>13</v>
      </c>
      <c r="E151" s="49" t="s">
        <v>85</v>
      </c>
      <c r="F151" s="28">
        <v>0.02241898148148148</v>
      </c>
      <c r="G151" s="7" t="str">
        <f t="shared" si="10"/>
        <v>5.23/km</v>
      </c>
      <c r="H151" s="10">
        <f t="shared" si="8"/>
        <v>0.007835648148148149</v>
      </c>
      <c r="I151" s="10">
        <f t="shared" si="9"/>
        <v>0.007835648148148149</v>
      </c>
    </row>
    <row r="152" spans="1:9" ht="15" customHeight="1">
      <c r="A152" s="20">
        <v>149</v>
      </c>
      <c r="B152" s="54" t="s">
        <v>147</v>
      </c>
      <c r="C152" s="56"/>
      <c r="D152" s="50" t="s">
        <v>13</v>
      </c>
      <c r="E152" s="49" t="s">
        <v>59</v>
      </c>
      <c r="F152" s="28">
        <v>0.0225</v>
      </c>
      <c r="G152" s="7" t="str">
        <f t="shared" si="10"/>
        <v>5.24/km</v>
      </c>
      <c r="H152" s="10">
        <f t="shared" si="8"/>
        <v>0.007916666666666667</v>
      </c>
      <c r="I152" s="10">
        <f t="shared" si="9"/>
        <v>0.007916666666666667</v>
      </c>
    </row>
    <row r="153" spans="1:9" ht="15" customHeight="1">
      <c r="A153" s="20">
        <v>150</v>
      </c>
      <c r="B153" s="54" t="s">
        <v>148</v>
      </c>
      <c r="C153" s="56"/>
      <c r="D153" s="50" t="s">
        <v>42</v>
      </c>
      <c r="E153" s="49" t="s">
        <v>56</v>
      </c>
      <c r="F153" s="28">
        <v>0.022939814814814816</v>
      </c>
      <c r="G153" s="7" t="str">
        <f t="shared" si="10"/>
        <v>5.30/km</v>
      </c>
      <c r="H153" s="10">
        <f t="shared" si="8"/>
        <v>0.008356481481481484</v>
      </c>
      <c r="I153" s="10">
        <f t="shared" si="9"/>
        <v>0.006608796296296297</v>
      </c>
    </row>
    <row r="154" spans="1:9" ht="15" customHeight="1">
      <c r="A154" s="20">
        <v>151</v>
      </c>
      <c r="B154" s="54" t="s">
        <v>149</v>
      </c>
      <c r="C154" s="56"/>
      <c r="D154" s="50" t="s">
        <v>13</v>
      </c>
      <c r="E154" s="49" t="s">
        <v>150</v>
      </c>
      <c r="F154" s="28">
        <v>0.023055555555555555</v>
      </c>
      <c r="G154" s="7" t="str">
        <f t="shared" si="10"/>
        <v>5.32/km</v>
      </c>
      <c r="H154" s="10">
        <f t="shared" si="8"/>
        <v>0.008472222222222223</v>
      </c>
      <c r="I154" s="10">
        <f t="shared" si="9"/>
        <v>0.008472222222222223</v>
      </c>
    </row>
    <row r="155" spans="1:9" ht="15" customHeight="1">
      <c r="A155" s="20">
        <v>152</v>
      </c>
      <c r="B155" s="54" t="s">
        <v>151</v>
      </c>
      <c r="C155" s="56"/>
      <c r="D155" s="50" t="s">
        <v>13</v>
      </c>
      <c r="E155" s="49" t="s">
        <v>85</v>
      </c>
      <c r="F155" s="28">
        <v>0.02327546296296296</v>
      </c>
      <c r="G155" s="7" t="str">
        <f t="shared" si="10"/>
        <v>5.35/km</v>
      </c>
      <c r="H155" s="10">
        <f t="shared" si="8"/>
        <v>0.008692129629629628</v>
      </c>
      <c r="I155" s="10">
        <f t="shared" si="9"/>
        <v>0.008692129629629628</v>
      </c>
    </row>
    <row r="156" spans="1:9" ht="15" customHeight="1">
      <c r="A156" s="20">
        <v>153</v>
      </c>
      <c r="B156" s="54" t="s">
        <v>152</v>
      </c>
      <c r="C156" s="56"/>
      <c r="D156" s="50" t="s">
        <v>55</v>
      </c>
      <c r="E156" s="49" t="s">
        <v>59</v>
      </c>
      <c r="F156" s="28">
        <v>0.02355324074074074</v>
      </c>
      <c r="G156" s="7" t="str">
        <f t="shared" si="10"/>
        <v>5.39/km</v>
      </c>
      <c r="H156" s="10">
        <f t="shared" si="8"/>
        <v>0.008969907407407407</v>
      </c>
      <c r="I156" s="10">
        <f t="shared" si="9"/>
        <v>0.00677083333333333</v>
      </c>
    </row>
    <row r="157" spans="1:9" ht="15" customHeight="1">
      <c r="A157" s="20">
        <v>154</v>
      </c>
      <c r="B157" s="54" t="s">
        <v>175</v>
      </c>
      <c r="C157" s="56"/>
      <c r="D157" s="50" t="s">
        <v>161</v>
      </c>
      <c r="E157" s="49" t="s">
        <v>59</v>
      </c>
      <c r="F157" s="28">
        <v>0.023564814814814813</v>
      </c>
      <c r="G157" s="7" t="str">
        <f t="shared" si="10"/>
        <v>5.39/km</v>
      </c>
      <c r="H157" s="10">
        <f t="shared" si="8"/>
        <v>0.008981481481481481</v>
      </c>
      <c r="I157" s="10">
        <f t="shared" si="9"/>
        <v>0.003923611111111107</v>
      </c>
    </row>
    <row r="158" spans="1:9" ht="15" customHeight="1">
      <c r="A158" s="20">
        <v>155</v>
      </c>
      <c r="B158" s="54" t="s">
        <v>153</v>
      </c>
      <c r="C158" s="56"/>
      <c r="D158" s="50" t="s">
        <v>42</v>
      </c>
      <c r="E158" s="49" t="s">
        <v>154</v>
      </c>
      <c r="F158" s="28">
        <v>0.02431712962962963</v>
      </c>
      <c r="G158" s="7" t="str">
        <f t="shared" si="10"/>
        <v>5.50/km</v>
      </c>
      <c r="H158" s="10">
        <f t="shared" si="8"/>
        <v>0.009733796296296298</v>
      </c>
      <c r="I158" s="10">
        <f t="shared" si="9"/>
        <v>0.00798611111111111</v>
      </c>
    </row>
    <row r="159" spans="1:9" ht="15" customHeight="1">
      <c r="A159" s="20">
        <v>156</v>
      </c>
      <c r="B159" s="54" t="s">
        <v>176</v>
      </c>
      <c r="C159" s="56"/>
      <c r="D159" s="50" t="s">
        <v>158</v>
      </c>
      <c r="E159" s="49" t="s">
        <v>131</v>
      </c>
      <c r="F159" s="28">
        <v>0.024340277777777777</v>
      </c>
      <c r="G159" s="7" t="str">
        <f t="shared" si="10"/>
        <v>5.51/km</v>
      </c>
      <c r="H159" s="10">
        <f t="shared" si="8"/>
        <v>0.009756944444444445</v>
      </c>
      <c r="I159" s="10">
        <f t="shared" si="9"/>
        <v>0.005601851851851851</v>
      </c>
    </row>
    <row r="160" spans="1:9" ht="15" customHeight="1">
      <c r="A160" s="20">
        <v>157</v>
      </c>
      <c r="B160" s="54" t="s">
        <v>155</v>
      </c>
      <c r="C160" s="56"/>
      <c r="D160" s="50" t="s">
        <v>55</v>
      </c>
      <c r="E160" s="49" t="s">
        <v>131</v>
      </c>
      <c r="F160" s="28">
        <v>0.02532407407407408</v>
      </c>
      <c r="G160" s="7" t="str">
        <f t="shared" si="10"/>
        <v>6.05/km</v>
      </c>
      <c r="H160" s="10">
        <f t="shared" si="8"/>
        <v>0.010740740740740747</v>
      </c>
      <c r="I160" s="10">
        <f t="shared" si="9"/>
        <v>0.00854166666666667</v>
      </c>
    </row>
    <row r="161" spans="1:9" ht="15" customHeight="1">
      <c r="A161" s="20">
        <v>158</v>
      </c>
      <c r="B161" s="54" t="s">
        <v>156</v>
      </c>
      <c r="C161" s="56"/>
      <c r="D161" s="50" t="s">
        <v>13</v>
      </c>
      <c r="E161" s="49" t="s">
        <v>85</v>
      </c>
      <c r="F161" s="28">
        <v>0.027280092592592592</v>
      </c>
      <c r="G161" s="7" t="str">
        <f t="shared" si="10"/>
        <v>6.33/km</v>
      </c>
      <c r="H161" s="10">
        <f t="shared" si="8"/>
        <v>0.01269675925925926</v>
      </c>
      <c r="I161" s="10">
        <f t="shared" si="9"/>
        <v>0.01269675925925926</v>
      </c>
    </row>
    <row r="162" spans="1:9" ht="15" customHeight="1" thickBot="1">
      <c r="A162" s="21">
        <v>159</v>
      </c>
      <c r="B162" s="60" t="s">
        <v>177</v>
      </c>
      <c r="C162" s="58"/>
      <c r="D162" s="53" t="s">
        <v>178</v>
      </c>
      <c r="E162" s="52" t="s">
        <v>43</v>
      </c>
      <c r="F162" s="29">
        <v>0.036724537037037035</v>
      </c>
      <c r="G162" s="8" t="str">
        <f t="shared" si="10"/>
        <v>8.49/km</v>
      </c>
      <c r="H162" s="11">
        <f>F162-$F$4</f>
        <v>0.022141203703703705</v>
      </c>
      <c r="I162" s="11">
        <f>F162-INDEX($F$4:$F$891,MATCH(D162,$D$4:$D$891,0))</f>
        <v>0</v>
      </c>
    </row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autoFilter ref="A3:I16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6" t="s">
        <v>214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213</v>
      </c>
      <c r="B2" s="39"/>
      <c r="C2" s="39"/>
      <c r="D2" s="39"/>
      <c r="E2" s="39"/>
      <c r="F2" s="39"/>
      <c r="G2" s="40"/>
      <c r="H2" s="5" t="s">
        <v>0</v>
      </c>
      <c r="I2" s="6">
        <v>4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59" t="s">
        <v>302</v>
      </c>
      <c r="C4" s="69"/>
      <c r="D4" s="23" t="s">
        <v>303</v>
      </c>
      <c r="E4" s="67" t="s">
        <v>304</v>
      </c>
      <c r="F4" s="27">
        <v>0.008530092592592593</v>
      </c>
      <c r="G4" s="23" t="str">
        <f aca="true" t="shared" si="0" ref="G4:G35">TEXT(INT((HOUR(F4)*3600+MINUTE(F4)*60+SECOND(F4))/$I$2/60),"0")&amp;"."&amp;TEXT(MOD((HOUR(F4)*3600+MINUTE(F4)*60+SECOND(F4))/$I$2,60),"00")&amp;"/km"</f>
        <v>3.04/km</v>
      </c>
      <c r="H4" s="9">
        <f aca="true" t="shared" si="1" ref="H4:H35">F4-$F$4</f>
        <v>0</v>
      </c>
      <c r="I4" s="9">
        <f>F4-INDEX($F$4:$F$829,MATCH(D4,$D$4:$D$829,0))</f>
        <v>0</v>
      </c>
    </row>
    <row r="5" spans="1:9" s="1" customFormat="1" ht="15" customHeight="1">
      <c r="A5" s="20">
        <v>2</v>
      </c>
      <c r="B5" s="54" t="s">
        <v>305</v>
      </c>
      <c r="C5" s="57"/>
      <c r="D5" s="7" t="s">
        <v>303</v>
      </c>
      <c r="E5" s="51" t="s">
        <v>304</v>
      </c>
      <c r="F5" s="28">
        <v>0.008645833333333333</v>
      </c>
      <c r="G5" s="7" t="str">
        <f t="shared" si="0"/>
        <v>3.07/km</v>
      </c>
      <c r="H5" s="10">
        <f t="shared" si="1"/>
        <v>0.00011574074074074091</v>
      </c>
      <c r="I5" s="10">
        <f>F5-INDEX($F$4:$F$829,MATCH(D5,$D$4:$D$829,0))</f>
        <v>0.00011574074074074091</v>
      </c>
    </row>
    <row r="6" spans="1:9" s="1" customFormat="1" ht="15" customHeight="1">
      <c r="A6" s="20">
        <v>3</v>
      </c>
      <c r="B6" s="54" t="s">
        <v>306</v>
      </c>
      <c r="C6" s="57"/>
      <c r="D6" s="7" t="s">
        <v>303</v>
      </c>
      <c r="E6" s="49" t="s">
        <v>49</v>
      </c>
      <c r="F6" s="28">
        <v>0.00866898148148148</v>
      </c>
      <c r="G6" s="7" t="str">
        <f t="shared" si="0"/>
        <v>3.07/km</v>
      </c>
      <c r="H6" s="10">
        <f t="shared" si="1"/>
        <v>0.00013888888888888805</v>
      </c>
      <c r="I6" s="10">
        <f>F6-INDEX($F$4:$F$829,MATCH(D6,$D$4:$D$829,0))</f>
        <v>0.00013888888888888805</v>
      </c>
    </row>
    <row r="7" spans="1:9" s="1" customFormat="1" ht="15" customHeight="1">
      <c r="A7" s="20">
        <v>4</v>
      </c>
      <c r="B7" s="54" t="s">
        <v>307</v>
      </c>
      <c r="C7" s="57"/>
      <c r="D7" s="7" t="s">
        <v>303</v>
      </c>
      <c r="E7" s="49" t="s">
        <v>33</v>
      </c>
      <c r="F7" s="28">
        <v>0.008692129629629631</v>
      </c>
      <c r="G7" s="7" t="str">
        <f t="shared" si="0"/>
        <v>3.08/km</v>
      </c>
      <c r="H7" s="10">
        <f t="shared" si="1"/>
        <v>0.00016203703703703866</v>
      </c>
      <c r="I7" s="10">
        <f>F7-INDEX($F$4:$F$829,MATCH(D7,$D$4:$D$829,0))</f>
        <v>0.00016203703703703866</v>
      </c>
    </row>
    <row r="8" spans="1:9" s="1" customFormat="1" ht="15" customHeight="1">
      <c r="A8" s="20">
        <v>5</v>
      </c>
      <c r="B8" s="54" t="s">
        <v>308</v>
      </c>
      <c r="C8" s="57"/>
      <c r="D8" s="7" t="s">
        <v>303</v>
      </c>
      <c r="E8" s="51" t="s">
        <v>304</v>
      </c>
      <c r="F8" s="28">
        <v>0.008692129629629631</v>
      </c>
      <c r="G8" s="7" t="str">
        <f t="shared" si="0"/>
        <v>3.08/km</v>
      </c>
      <c r="H8" s="10">
        <f t="shared" si="1"/>
        <v>0.00016203703703703866</v>
      </c>
      <c r="I8" s="10">
        <f>F8-INDEX($F$4:$F$829,MATCH(D8,$D$4:$D$829,0))</f>
        <v>0.00016203703703703866</v>
      </c>
    </row>
    <row r="9" spans="1:9" s="1" customFormat="1" ht="15" customHeight="1">
      <c r="A9" s="20">
        <v>6</v>
      </c>
      <c r="B9" s="54" t="s">
        <v>309</v>
      </c>
      <c r="C9" s="57"/>
      <c r="D9" s="7" t="s">
        <v>310</v>
      </c>
      <c r="E9" s="51" t="s">
        <v>311</v>
      </c>
      <c r="F9" s="28">
        <v>0.008692129629629631</v>
      </c>
      <c r="G9" s="7" t="str">
        <f t="shared" si="0"/>
        <v>3.08/km</v>
      </c>
      <c r="H9" s="10">
        <f t="shared" si="1"/>
        <v>0.00016203703703703866</v>
      </c>
      <c r="I9" s="10">
        <f>F9-INDEX($F$4:$F$829,MATCH(D9,$D$4:$D$829,0))</f>
        <v>0</v>
      </c>
    </row>
    <row r="10" spans="1:9" s="1" customFormat="1" ht="15" customHeight="1">
      <c r="A10" s="20">
        <v>7</v>
      </c>
      <c r="B10" s="54" t="s">
        <v>312</v>
      </c>
      <c r="C10" s="57"/>
      <c r="D10" s="7" t="s">
        <v>25</v>
      </c>
      <c r="E10" s="49" t="s">
        <v>21</v>
      </c>
      <c r="F10" s="28">
        <v>0.008877314814814815</v>
      </c>
      <c r="G10" s="7" t="str">
        <f t="shared" si="0"/>
        <v>3.12/km</v>
      </c>
      <c r="H10" s="10">
        <f t="shared" si="1"/>
        <v>0.0003472222222222227</v>
      </c>
      <c r="I10" s="10">
        <f>F10-INDEX($F$4:$F$829,MATCH(D10,$D$4:$D$829,0))</f>
        <v>0</v>
      </c>
    </row>
    <row r="11" spans="1:9" s="1" customFormat="1" ht="15" customHeight="1">
      <c r="A11" s="20">
        <v>8</v>
      </c>
      <c r="B11" s="54" t="s">
        <v>313</v>
      </c>
      <c r="C11" s="57"/>
      <c r="D11" s="7" t="s">
        <v>25</v>
      </c>
      <c r="E11" s="49" t="s">
        <v>21</v>
      </c>
      <c r="F11" s="28">
        <v>0.009039351851851852</v>
      </c>
      <c r="G11" s="7" t="str">
        <f t="shared" si="0"/>
        <v>3.15/km</v>
      </c>
      <c r="H11" s="10">
        <f t="shared" si="1"/>
        <v>0.0005092592592592596</v>
      </c>
      <c r="I11" s="10">
        <f>F11-INDEX($F$4:$F$829,MATCH(D11,$D$4:$D$829,0))</f>
        <v>0.00016203703703703692</v>
      </c>
    </row>
    <row r="12" spans="1:9" s="1" customFormat="1" ht="15" customHeight="1">
      <c r="A12" s="20">
        <v>9</v>
      </c>
      <c r="B12" s="54" t="s">
        <v>314</v>
      </c>
      <c r="C12" s="57"/>
      <c r="D12" s="7" t="s">
        <v>310</v>
      </c>
      <c r="E12" s="49" t="s">
        <v>49</v>
      </c>
      <c r="F12" s="28">
        <v>0.009085648148148148</v>
      </c>
      <c r="G12" s="7" t="str">
        <f t="shared" si="0"/>
        <v>3.16/km</v>
      </c>
      <c r="H12" s="10">
        <f t="shared" si="1"/>
        <v>0.0005555555555555557</v>
      </c>
      <c r="I12" s="10">
        <f>F12-INDEX($F$4:$F$829,MATCH(D12,$D$4:$D$829,0))</f>
        <v>0.000393518518518517</v>
      </c>
    </row>
    <row r="13" spans="1:9" s="1" customFormat="1" ht="15" customHeight="1">
      <c r="A13" s="20">
        <v>10</v>
      </c>
      <c r="B13" s="54" t="s">
        <v>315</v>
      </c>
      <c r="C13" s="57"/>
      <c r="D13" s="7" t="s">
        <v>25</v>
      </c>
      <c r="E13" s="49" t="s">
        <v>49</v>
      </c>
      <c r="F13" s="28">
        <v>0.009108796296296297</v>
      </c>
      <c r="G13" s="7" t="str">
        <f t="shared" si="0"/>
        <v>3.17/km</v>
      </c>
      <c r="H13" s="10">
        <f t="shared" si="1"/>
        <v>0.0005787037037037045</v>
      </c>
      <c r="I13" s="10">
        <f>F13-INDEX($F$4:$F$829,MATCH(D13,$D$4:$D$829,0))</f>
        <v>0.00023148148148148182</v>
      </c>
    </row>
    <row r="14" spans="1:9" s="1" customFormat="1" ht="15" customHeight="1">
      <c r="A14" s="20">
        <v>11</v>
      </c>
      <c r="B14" s="54" t="s">
        <v>316</v>
      </c>
      <c r="C14" s="57"/>
      <c r="D14" s="7" t="s">
        <v>303</v>
      </c>
      <c r="E14" s="49" t="s">
        <v>49</v>
      </c>
      <c r="F14" s="28">
        <v>0.009166666666666667</v>
      </c>
      <c r="G14" s="7" t="str">
        <f t="shared" si="0"/>
        <v>3.18/km</v>
      </c>
      <c r="H14" s="10">
        <f t="shared" si="1"/>
        <v>0.0006365740740740741</v>
      </c>
      <c r="I14" s="10">
        <f>F14-INDEX($F$4:$F$829,MATCH(D14,$D$4:$D$829,0))</f>
        <v>0.0006365740740740741</v>
      </c>
    </row>
    <row r="15" spans="1:9" s="1" customFormat="1" ht="15" customHeight="1">
      <c r="A15" s="20">
        <v>12</v>
      </c>
      <c r="B15" s="54" t="s">
        <v>317</v>
      </c>
      <c r="C15" s="57"/>
      <c r="D15" s="7" t="s">
        <v>310</v>
      </c>
      <c r="E15" s="49" t="s">
        <v>49</v>
      </c>
      <c r="F15" s="28">
        <v>0.00925925925925926</v>
      </c>
      <c r="G15" s="7" t="str">
        <f t="shared" si="0"/>
        <v>3.20/km</v>
      </c>
      <c r="H15" s="10">
        <f t="shared" si="1"/>
        <v>0.0007291666666666679</v>
      </c>
      <c r="I15" s="10">
        <f>F15-INDEX($F$4:$F$829,MATCH(D15,$D$4:$D$829,0))</f>
        <v>0.0005671296296296292</v>
      </c>
    </row>
    <row r="16" spans="1:9" s="1" customFormat="1" ht="15" customHeight="1">
      <c r="A16" s="20">
        <v>13</v>
      </c>
      <c r="B16" s="54" t="s">
        <v>318</v>
      </c>
      <c r="C16" s="57"/>
      <c r="D16" s="7" t="s">
        <v>310</v>
      </c>
      <c r="E16" s="51" t="s">
        <v>289</v>
      </c>
      <c r="F16" s="28">
        <v>0.009305555555555555</v>
      </c>
      <c r="G16" s="7" t="str">
        <f t="shared" si="0"/>
        <v>3.21/km</v>
      </c>
      <c r="H16" s="10">
        <f t="shared" si="1"/>
        <v>0.0007754629629629622</v>
      </c>
      <c r="I16" s="10">
        <f>F16-INDEX($F$4:$F$829,MATCH(D16,$D$4:$D$829,0))</f>
        <v>0.0006134259259259235</v>
      </c>
    </row>
    <row r="17" spans="1:9" s="1" customFormat="1" ht="15" customHeight="1">
      <c r="A17" s="20">
        <v>14</v>
      </c>
      <c r="B17" s="54" t="s">
        <v>319</v>
      </c>
      <c r="C17" s="57"/>
      <c r="D17" s="7" t="s">
        <v>303</v>
      </c>
      <c r="E17" s="49" t="s">
        <v>97</v>
      </c>
      <c r="F17" s="28">
        <v>0.009340277777777777</v>
      </c>
      <c r="G17" s="7" t="str">
        <f t="shared" si="0"/>
        <v>3.22/km</v>
      </c>
      <c r="H17" s="10">
        <f t="shared" si="1"/>
        <v>0.0008101851851851846</v>
      </c>
      <c r="I17" s="10">
        <f>F17-INDEX($F$4:$F$829,MATCH(D17,$D$4:$D$829,0))</f>
        <v>0.0008101851851851846</v>
      </c>
    </row>
    <row r="18" spans="1:9" s="1" customFormat="1" ht="15" customHeight="1">
      <c r="A18" s="20">
        <v>15</v>
      </c>
      <c r="B18" s="54" t="s">
        <v>320</v>
      </c>
      <c r="C18" s="57"/>
      <c r="D18" s="7" t="s">
        <v>303</v>
      </c>
      <c r="E18" s="51" t="s">
        <v>200</v>
      </c>
      <c r="F18" s="28">
        <v>0.009409722222222224</v>
      </c>
      <c r="G18" s="7" t="str">
        <f t="shared" si="0"/>
        <v>3.23/km</v>
      </c>
      <c r="H18" s="10">
        <f t="shared" si="1"/>
        <v>0.0008796296296296312</v>
      </c>
      <c r="I18" s="10">
        <f>F18-INDEX($F$4:$F$829,MATCH(D18,$D$4:$D$829,0))</f>
        <v>0.0008796296296296312</v>
      </c>
    </row>
    <row r="19" spans="1:9" s="1" customFormat="1" ht="15" customHeight="1">
      <c r="A19" s="20">
        <v>16</v>
      </c>
      <c r="B19" s="54" t="s">
        <v>321</v>
      </c>
      <c r="C19" s="57"/>
      <c r="D19" s="7" t="s">
        <v>13</v>
      </c>
      <c r="E19" s="49" t="s">
        <v>97</v>
      </c>
      <c r="F19" s="28">
        <v>0.009444444444444445</v>
      </c>
      <c r="G19" s="7" t="str">
        <f t="shared" si="0"/>
        <v>3.24/km</v>
      </c>
      <c r="H19" s="10">
        <f t="shared" si="1"/>
        <v>0.000914351851851852</v>
      </c>
      <c r="I19" s="10">
        <f>F19-INDEX($F$4:$F$829,MATCH(D19,$D$4:$D$829,0))</f>
        <v>0</v>
      </c>
    </row>
    <row r="20" spans="1:9" s="1" customFormat="1" ht="15" customHeight="1">
      <c r="A20" s="20">
        <v>17</v>
      </c>
      <c r="B20" s="54" t="s">
        <v>322</v>
      </c>
      <c r="C20" s="57"/>
      <c r="D20" s="7" t="s">
        <v>310</v>
      </c>
      <c r="E20" s="49" t="s">
        <v>49</v>
      </c>
      <c r="F20" s="28">
        <v>0.009479166666666667</v>
      </c>
      <c r="G20" s="7" t="str">
        <f t="shared" si="0"/>
        <v>3.25/km</v>
      </c>
      <c r="H20" s="10">
        <f t="shared" si="1"/>
        <v>0.0009490740740740744</v>
      </c>
      <c r="I20" s="10">
        <f>F20-INDEX($F$4:$F$829,MATCH(D20,$D$4:$D$829,0))</f>
        <v>0.0007870370370370357</v>
      </c>
    </row>
    <row r="21" spans="1:9" s="1" customFormat="1" ht="15" customHeight="1">
      <c r="A21" s="20">
        <v>18</v>
      </c>
      <c r="B21" s="54" t="s">
        <v>323</v>
      </c>
      <c r="C21" s="57"/>
      <c r="D21" s="7" t="s">
        <v>310</v>
      </c>
      <c r="E21" s="51" t="s">
        <v>311</v>
      </c>
      <c r="F21" s="28">
        <v>0.009479166666666667</v>
      </c>
      <c r="G21" s="7" t="str">
        <f t="shared" si="0"/>
        <v>3.25/km</v>
      </c>
      <c r="H21" s="10">
        <f t="shared" si="1"/>
        <v>0.0009490740740740744</v>
      </c>
      <c r="I21" s="10">
        <f>F21-INDEX($F$4:$F$829,MATCH(D21,$D$4:$D$829,0))</f>
        <v>0.0007870370370370357</v>
      </c>
    </row>
    <row r="22" spans="1:9" s="1" customFormat="1" ht="15" customHeight="1">
      <c r="A22" s="20">
        <v>19</v>
      </c>
      <c r="B22" s="54" t="s">
        <v>324</v>
      </c>
      <c r="C22" s="57"/>
      <c r="D22" s="7" t="s">
        <v>303</v>
      </c>
      <c r="E22" s="49" t="s">
        <v>49</v>
      </c>
      <c r="F22" s="28">
        <v>0.00949074074074074</v>
      </c>
      <c r="G22" s="7" t="str">
        <f t="shared" si="0"/>
        <v>3.25/km</v>
      </c>
      <c r="H22" s="10">
        <f t="shared" si="1"/>
        <v>0.000960648148148148</v>
      </c>
      <c r="I22" s="10">
        <f>F22-INDEX($F$4:$F$829,MATCH(D22,$D$4:$D$829,0))</f>
        <v>0.000960648148148148</v>
      </c>
    </row>
    <row r="23" spans="1:9" s="1" customFormat="1" ht="15" customHeight="1">
      <c r="A23" s="20">
        <v>20</v>
      </c>
      <c r="B23" s="54" t="s">
        <v>325</v>
      </c>
      <c r="C23" s="57"/>
      <c r="D23" s="7" t="s">
        <v>25</v>
      </c>
      <c r="E23" s="49" t="s">
        <v>33</v>
      </c>
      <c r="F23" s="28">
        <v>0.009618055555555555</v>
      </c>
      <c r="G23" s="7" t="str">
        <f t="shared" si="0"/>
        <v>3.28/km</v>
      </c>
      <c r="H23" s="10">
        <f t="shared" si="1"/>
        <v>0.0010879629629629625</v>
      </c>
      <c r="I23" s="10">
        <f>F23-INDEX($F$4:$F$829,MATCH(D23,$D$4:$D$829,0))</f>
        <v>0.0007407407407407397</v>
      </c>
    </row>
    <row r="24" spans="1:9" s="1" customFormat="1" ht="15" customHeight="1">
      <c r="A24" s="20">
        <v>21</v>
      </c>
      <c r="B24" s="54" t="s">
        <v>326</v>
      </c>
      <c r="C24" s="57"/>
      <c r="D24" s="7" t="s">
        <v>303</v>
      </c>
      <c r="E24" s="49" t="s">
        <v>49</v>
      </c>
      <c r="F24" s="28">
        <v>0.0096875</v>
      </c>
      <c r="G24" s="7" t="str">
        <f t="shared" si="0"/>
        <v>3.29/km</v>
      </c>
      <c r="H24" s="10">
        <f t="shared" si="1"/>
        <v>0.0011574074074074073</v>
      </c>
      <c r="I24" s="10">
        <f>F24-INDEX($F$4:$F$829,MATCH(D24,$D$4:$D$829,0))</f>
        <v>0.0011574074074074073</v>
      </c>
    </row>
    <row r="25" spans="1:9" s="1" customFormat="1" ht="15" customHeight="1">
      <c r="A25" s="20">
        <v>22</v>
      </c>
      <c r="B25" s="54" t="s">
        <v>327</v>
      </c>
      <c r="C25" s="57"/>
      <c r="D25" s="7" t="s">
        <v>303</v>
      </c>
      <c r="E25" s="49" t="s">
        <v>97</v>
      </c>
      <c r="F25" s="28">
        <v>0.009733796296296298</v>
      </c>
      <c r="G25" s="7" t="str">
        <f t="shared" si="0"/>
        <v>3.30/km</v>
      </c>
      <c r="H25" s="10">
        <f t="shared" si="1"/>
        <v>0.001203703703703705</v>
      </c>
      <c r="I25" s="10">
        <f>F25-INDEX($F$4:$F$829,MATCH(D25,$D$4:$D$829,0))</f>
        <v>0.001203703703703705</v>
      </c>
    </row>
    <row r="26" spans="1:9" s="1" customFormat="1" ht="15" customHeight="1">
      <c r="A26" s="20">
        <v>23</v>
      </c>
      <c r="B26" s="54" t="s">
        <v>328</v>
      </c>
      <c r="C26" s="57"/>
      <c r="D26" s="7" t="s">
        <v>13</v>
      </c>
      <c r="E26" s="49" t="s">
        <v>59</v>
      </c>
      <c r="F26" s="28">
        <v>0.009756944444444445</v>
      </c>
      <c r="G26" s="7" t="str">
        <f t="shared" si="0"/>
        <v>3.31/km</v>
      </c>
      <c r="H26" s="10">
        <f t="shared" si="1"/>
        <v>0.0012268518518518522</v>
      </c>
      <c r="I26" s="10">
        <f>F26-INDEX($F$4:$F$829,MATCH(D26,$D$4:$D$829,0))</f>
        <v>0.0003125000000000003</v>
      </c>
    </row>
    <row r="27" spans="1:9" s="2" customFormat="1" ht="15" customHeight="1">
      <c r="A27" s="20">
        <v>24</v>
      </c>
      <c r="B27" s="54" t="s">
        <v>329</v>
      </c>
      <c r="C27" s="57"/>
      <c r="D27" s="7" t="s">
        <v>303</v>
      </c>
      <c r="E27" s="49" t="s">
        <v>33</v>
      </c>
      <c r="F27" s="28">
        <v>0.009768518518518518</v>
      </c>
      <c r="G27" s="7" t="str">
        <f t="shared" si="0"/>
        <v>3.31/km</v>
      </c>
      <c r="H27" s="10">
        <f t="shared" si="1"/>
        <v>0.0012384259259259258</v>
      </c>
      <c r="I27" s="10">
        <f>F27-INDEX($F$4:$F$829,MATCH(D27,$D$4:$D$829,0))</f>
        <v>0.0012384259259259258</v>
      </c>
    </row>
    <row r="28" spans="1:9" s="1" customFormat="1" ht="15" customHeight="1">
      <c r="A28" s="20">
        <v>25</v>
      </c>
      <c r="B28" s="54" t="s">
        <v>330</v>
      </c>
      <c r="C28" s="57"/>
      <c r="D28" s="7" t="s">
        <v>303</v>
      </c>
      <c r="E28" s="51" t="s">
        <v>200</v>
      </c>
      <c r="F28" s="28">
        <v>0.009849537037037037</v>
      </c>
      <c r="G28" s="7" t="str">
        <f t="shared" si="0"/>
        <v>3.33/km</v>
      </c>
      <c r="H28" s="10">
        <f t="shared" si="1"/>
        <v>0.0013194444444444443</v>
      </c>
      <c r="I28" s="10">
        <f>F28-INDEX($F$4:$F$829,MATCH(D28,$D$4:$D$829,0))</f>
        <v>0.0013194444444444443</v>
      </c>
    </row>
    <row r="29" spans="1:9" s="1" customFormat="1" ht="15" customHeight="1">
      <c r="A29" s="20">
        <v>26</v>
      </c>
      <c r="B29" s="54" t="s">
        <v>331</v>
      </c>
      <c r="C29" s="57"/>
      <c r="D29" s="7" t="s">
        <v>16</v>
      </c>
      <c r="E29" s="49" t="s">
        <v>59</v>
      </c>
      <c r="F29" s="28">
        <v>0.00986111111111111</v>
      </c>
      <c r="G29" s="7" t="str">
        <f t="shared" si="0"/>
        <v>3.33/km</v>
      </c>
      <c r="H29" s="10">
        <f t="shared" si="1"/>
        <v>0.0013310185185185178</v>
      </c>
      <c r="I29" s="10">
        <f>F29-INDEX($F$4:$F$829,MATCH(D29,$D$4:$D$829,0))</f>
        <v>0</v>
      </c>
    </row>
    <row r="30" spans="1:9" s="1" customFormat="1" ht="15" customHeight="1">
      <c r="A30" s="20">
        <v>27</v>
      </c>
      <c r="B30" s="54" t="s">
        <v>332</v>
      </c>
      <c r="C30" s="57"/>
      <c r="D30" s="7" t="s">
        <v>303</v>
      </c>
      <c r="E30" s="49" t="s">
        <v>21</v>
      </c>
      <c r="F30" s="28">
        <v>0.009872685185185186</v>
      </c>
      <c r="G30" s="7" t="str">
        <f t="shared" si="0"/>
        <v>3.33/km</v>
      </c>
      <c r="H30" s="10">
        <f t="shared" si="1"/>
        <v>0.0013425925925925931</v>
      </c>
      <c r="I30" s="10">
        <f>F30-INDEX($F$4:$F$829,MATCH(D30,$D$4:$D$829,0))</f>
        <v>0.0013425925925925931</v>
      </c>
    </row>
    <row r="31" spans="1:9" s="1" customFormat="1" ht="15" customHeight="1">
      <c r="A31" s="20">
        <v>28</v>
      </c>
      <c r="B31" s="54" t="s">
        <v>333</v>
      </c>
      <c r="C31" s="57"/>
      <c r="D31" s="7" t="s">
        <v>25</v>
      </c>
      <c r="E31" s="49" t="s">
        <v>59</v>
      </c>
      <c r="F31" s="28">
        <v>0.009895833333333333</v>
      </c>
      <c r="G31" s="7" t="str">
        <f t="shared" si="0"/>
        <v>3.34/km</v>
      </c>
      <c r="H31" s="10">
        <f t="shared" si="1"/>
        <v>0.0013657407407407403</v>
      </c>
      <c r="I31" s="10">
        <f>F31-INDEX($F$4:$F$829,MATCH(D31,$D$4:$D$829,0))</f>
        <v>0.0010185185185185176</v>
      </c>
    </row>
    <row r="32" spans="1:9" s="1" customFormat="1" ht="15" customHeight="1">
      <c r="A32" s="20">
        <v>29</v>
      </c>
      <c r="B32" s="54" t="s">
        <v>334</v>
      </c>
      <c r="C32" s="57"/>
      <c r="D32" s="7" t="s">
        <v>310</v>
      </c>
      <c r="E32" s="51" t="s">
        <v>335</v>
      </c>
      <c r="F32" s="28">
        <v>0.009930555555555555</v>
      </c>
      <c r="G32" s="7" t="str">
        <f t="shared" si="0"/>
        <v>3.35/km</v>
      </c>
      <c r="H32" s="10">
        <f t="shared" si="1"/>
        <v>0.0014004629629629627</v>
      </c>
      <c r="I32" s="10">
        <f>F32-INDEX($F$4:$F$829,MATCH(D32,$D$4:$D$829,0))</f>
        <v>0.001238425925925924</v>
      </c>
    </row>
    <row r="33" spans="1:9" s="1" customFormat="1" ht="15" customHeight="1">
      <c r="A33" s="20">
        <v>30</v>
      </c>
      <c r="B33" s="54" t="s">
        <v>336</v>
      </c>
      <c r="C33" s="57"/>
      <c r="D33" s="7" t="s">
        <v>303</v>
      </c>
      <c r="E33" s="49" t="s">
        <v>56</v>
      </c>
      <c r="F33" s="28">
        <v>0.009965277777777778</v>
      </c>
      <c r="G33" s="7" t="str">
        <f t="shared" si="0"/>
        <v>3.35/km</v>
      </c>
      <c r="H33" s="10">
        <f t="shared" si="1"/>
        <v>0.0014351851851851852</v>
      </c>
      <c r="I33" s="10">
        <f>F33-INDEX($F$4:$F$829,MATCH(D33,$D$4:$D$829,0))</f>
        <v>0.0014351851851851852</v>
      </c>
    </row>
    <row r="34" spans="1:9" s="1" customFormat="1" ht="15" customHeight="1">
      <c r="A34" s="20">
        <v>31</v>
      </c>
      <c r="B34" s="54" t="s">
        <v>337</v>
      </c>
      <c r="C34" s="57"/>
      <c r="D34" s="7" t="s">
        <v>303</v>
      </c>
      <c r="E34" s="49" t="s">
        <v>59</v>
      </c>
      <c r="F34" s="28">
        <v>0.010011574074074074</v>
      </c>
      <c r="G34" s="7" t="str">
        <f t="shared" si="0"/>
        <v>3.36/km</v>
      </c>
      <c r="H34" s="10">
        <f t="shared" si="1"/>
        <v>0.0014814814814814812</v>
      </c>
      <c r="I34" s="10">
        <f>F34-INDEX($F$4:$F$829,MATCH(D34,$D$4:$D$829,0))</f>
        <v>0.0014814814814814812</v>
      </c>
    </row>
    <row r="35" spans="1:9" ht="15" customHeight="1">
      <c r="A35" s="20">
        <v>32</v>
      </c>
      <c r="B35" s="54" t="s">
        <v>338</v>
      </c>
      <c r="C35" s="57"/>
      <c r="D35" s="7" t="s">
        <v>310</v>
      </c>
      <c r="E35" s="49" t="s">
        <v>38</v>
      </c>
      <c r="F35" s="28">
        <v>0.010023148148148147</v>
      </c>
      <c r="G35" s="7" t="str">
        <f t="shared" si="0"/>
        <v>3.37/km</v>
      </c>
      <c r="H35" s="10">
        <f t="shared" si="1"/>
        <v>0.0014930555555555548</v>
      </c>
      <c r="I35" s="10">
        <f>F35-INDEX($F$4:$F$829,MATCH(D35,$D$4:$D$829,0))</f>
        <v>0.001331018518518516</v>
      </c>
    </row>
    <row r="36" spans="1:9" ht="15" customHeight="1">
      <c r="A36" s="20">
        <v>33</v>
      </c>
      <c r="B36" s="54" t="s">
        <v>339</v>
      </c>
      <c r="C36" s="57"/>
      <c r="D36" s="7" t="s">
        <v>303</v>
      </c>
      <c r="E36" s="49" t="s">
        <v>56</v>
      </c>
      <c r="F36" s="28">
        <v>0.01005787037037037</v>
      </c>
      <c r="G36" s="7" t="str">
        <f aca="true" t="shared" si="2" ref="G36:G67">TEXT(INT((HOUR(F36)*3600+MINUTE(F36)*60+SECOND(F36))/$I$2/60),"0")&amp;"."&amp;TEXT(MOD((HOUR(F36)*3600+MINUTE(F36)*60+SECOND(F36))/$I$2,60),"00")&amp;"/km"</f>
        <v>3.37/km</v>
      </c>
      <c r="H36" s="10">
        <f aca="true" t="shared" si="3" ref="H36:H67">F36-$F$4</f>
        <v>0.0015277777777777772</v>
      </c>
      <c r="I36" s="10">
        <f>F36-INDEX($F$4:$F$829,MATCH(D36,$D$4:$D$829,0))</f>
        <v>0.0015277777777777772</v>
      </c>
    </row>
    <row r="37" spans="1:9" ht="15" customHeight="1">
      <c r="A37" s="20">
        <v>34</v>
      </c>
      <c r="B37" s="54" t="s">
        <v>277</v>
      </c>
      <c r="C37" s="57"/>
      <c r="D37" s="7" t="s">
        <v>195</v>
      </c>
      <c r="E37" s="49" t="s">
        <v>97</v>
      </c>
      <c r="F37" s="28">
        <v>0.010104166666666668</v>
      </c>
      <c r="G37" s="7" t="str">
        <f t="shared" si="2"/>
        <v>3.38/km</v>
      </c>
      <c r="H37" s="10">
        <f t="shared" si="3"/>
        <v>0.001574074074074075</v>
      </c>
      <c r="I37" s="10">
        <f>F37-INDEX($F$4:$F$829,MATCH(D37,$D$4:$D$829,0))</f>
        <v>0</v>
      </c>
    </row>
    <row r="38" spans="1:9" ht="15" customHeight="1">
      <c r="A38" s="20">
        <v>35</v>
      </c>
      <c r="B38" s="54" t="s">
        <v>340</v>
      </c>
      <c r="C38" s="57"/>
      <c r="D38" s="7" t="s">
        <v>310</v>
      </c>
      <c r="E38" s="51" t="s">
        <v>311</v>
      </c>
      <c r="F38" s="28">
        <v>0.010104166666666668</v>
      </c>
      <c r="G38" s="7" t="str">
        <f t="shared" si="2"/>
        <v>3.38/km</v>
      </c>
      <c r="H38" s="10">
        <f t="shared" si="3"/>
        <v>0.001574074074074075</v>
      </c>
      <c r="I38" s="10">
        <f>F38-INDEX($F$4:$F$829,MATCH(D38,$D$4:$D$829,0))</f>
        <v>0.0014120370370370363</v>
      </c>
    </row>
    <row r="39" spans="1:9" ht="15" customHeight="1">
      <c r="A39" s="20">
        <v>36</v>
      </c>
      <c r="B39" s="54" t="s">
        <v>341</v>
      </c>
      <c r="C39" s="57"/>
      <c r="D39" s="7" t="s">
        <v>310</v>
      </c>
      <c r="E39" s="49" t="s">
        <v>85</v>
      </c>
      <c r="F39" s="28">
        <v>0.010115740740740741</v>
      </c>
      <c r="G39" s="7" t="str">
        <f t="shared" si="2"/>
        <v>3.39/km</v>
      </c>
      <c r="H39" s="10">
        <f t="shared" si="3"/>
        <v>0.0015856481481481485</v>
      </c>
      <c r="I39" s="10">
        <f>F39-INDEX($F$4:$F$829,MATCH(D39,$D$4:$D$829,0))</f>
        <v>0.0014236111111111099</v>
      </c>
    </row>
    <row r="40" spans="1:9" ht="15" customHeight="1">
      <c r="A40" s="20">
        <v>37</v>
      </c>
      <c r="B40" s="54" t="s">
        <v>342</v>
      </c>
      <c r="C40" s="57"/>
      <c r="D40" s="7" t="s">
        <v>310</v>
      </c>
      <c r="E40" s="51" t="s">
        <v>335</v>
      </c>
      <c r="F40" s="28">
        <v>0.010138888888888888</v>
      </c>
      <c r="G40" s="7" t="str">
        <f t="shared" si="2"/>
        <v>3.39/km</v>
      </c>
      <c r="H40" s="10">
        <f t="shared" si="3"/>
        <v>0.0016087962962962957</v>
      </c>
      <c r="I40" s="10">
        <f>F40-INDEX($F$4:$F$829,MATCH(D40,$D$4:$D$829,0))</f>
        <v>0.001446759259259257</v>
      </c>
    </row>
    <row r="41" spans="1:9" ht="15" customHeight="1">
      <c r="A41" s="20">
        <v>38</v>
      </c>
      <c r="B41" s="54" t="s">
        <v>343</v>
      </c>
      <c r="C41" s="57"/>
      <c r="D41" s="7" t="s">
        <v>303</v>
      </c>
      <c r="E41" s="49" t="s">
        <v>97</v>
      </c>
      <c r="F41" s="28">
        <v>0.01019675925925926</v>
      </c>
      <c r="G41" s="7" t="str">
        <f t="shared" si="2"/>
        <v>3.40/km</v>
      </c>
      <c r="H41" s="10">
        <f t="shared" si="3"/>
        <v>0.001666666666666667</v>
      </c>
      <c r="I41" s="10">
        <f>F41-INDEX($F$4:$F$829,MATCH(D41,$D$4:$D$829,0))</f>
        <v>0.001666666666666667</v>
      </c>
    </row>
    <row r="42" spans="1:9" ht="15" customHeight="1">
      <c r="A42" s="20">
        <v>39</v>
      </c>
      <c r="B42" s="54" t="s">
        <v>344</v>
      </c>
      <c r="C42" s="57"/>
      <c r="D42" s="7" t="s">
        <v>310</v>
      </c>
      <c r="E42" s="51" t="s">
        <v>335</v>
      </c>
      <c r="F42" s="28">
        <v>0.01025462962962963</v>
      </c>
      <c r="G42" s="7" t="str">
        <f t="shared" si="2"/>
        <v>3.42/km</v>
      </c>
      <c r="H42" s="10">
        <f t="shared" si="3"/>
        <v>0.0017245370370370366</v>
      </c>
      <c r="I42" s="10">
        <f>F42-INDEX($F$4:$F$829,MATCH(D42,$D$4:$D$829,0))</f>
        <v>0.001562499999999998</v>
      </c>
    </row>
    <row r="43" spans="1:9" ht="15" customHeight="1">
      <c r="A43" s="20">
        <v>40</v>
      </c>
      <c r="B43" s="54" t="s">
        <v>278</v>
      </c>
      <c r="C43" s="57"/>
      <c r="D43" s="7" t="s">
        <v>180</v>
      </c>
      <c r="E43" s="51" t="s">
        <v>279</v>
      </c>
      <c r="F43" s="28">
        <v>0.0103125</v>
      </c>
      <c r="G43" s="7" t="str">
        <f t="shared" si="2"/>
        <v>3.43/km</v>
      </c>
      <c r="H43" s="10">
        <f t="shared" si="3"/>
        <v>0.001782407407407408</v>
      </c>
      <c r="I43" s="10">
        <f>F43-INDEX($F$4:$F$829,MATCH(D43,$D$4:$D$829,0))</f>
        <v>0</v>
      </c>
    </row>
    <row r="44" spans="1:9" ht="15" customHeight="1">
      <c r="A44" s="20">
        <v>41</v>
      </c>
      <c r="B44" s="54" t="s">
        <v>345</v>
      </c>
      <c r="C44" s="57"/>
      <c r="D44" s="7" t="s">
        <v>13</v>
      </c>
      <c r="E44" s="49" t="s">
        <v>59</v>
      </c>
      <c r="F44" s="28">
        <v>0.010358796296296295</v>
      </c>
      <c r="G44" s="7" t="str">
        <f t="shared" si="2"/>
        <v>3.44/km</v>
      </c>
      <c r="H44" s="10">
        <f t="shared" si="3"/>
        <v>0.0018287037037037022</v>
      </c>
      <c r="I44" s="10">
        <f>F44-INDEX($F$4:$F$829,MATCH(D44,$D$4:$D$829,0))</f>
        <v>0.0009143518518518502</v>
      </c>
    </row>
    <row r="45" spans="1:9" ht="15" customHeight="1">
      <c r="A45" s="20">
        <v>42</v>
      </c>
      <c r="B45" s="54" t="s">
        <v>346</v>
      </c>
      <c r="C45" s="57"/>
      <c r="D45" s="7" t="s">
        <v>310</v>
      </c>
      <c r="E45" s="51" t="s">
        <v>200</v>
      </c>
      <c r="F45" s="28">
        <v>0.01042824074074074</v>
      </c>
      <c r="G45" s="7" t="str">
        <f t="shared" si="2"/>
        <v>3.45/km</v>
      </c>
      <c r="H45" s="10">
        <f t="shared" si="3"/>
        <v>0.001898148148148147</v>
      </c>
      <c r="I45" s="10">
        <f>F45-INDEX($F$4:$F$829,MATCH(D45,$D$4:$D$829,0))</f>
        <v>0.0017361111111111084</v>
      </c>
    </row>
    <row r="46" spans="1:9" ht="15" customHeight="1">
      <c r="A46" s="20">
        <v>43</v>
      </c>
      <c r="B46" s="54" t="s">
        <v>280</v>
      </c>
      <c r="C46" s="57"/>
      <c r="D46" s="7" t="s">
        <v>180</v>
      </c>
      <c r="E46" s="49" t="s">
        <v>49</v>
      </c>
      <c r="F46" s="28">
        <v>0.010439814814814813</v>
      </c>
      <c r="G46" s="7" t="str">
        <f t="shared" si="2"/>
        <v>3.46/km</v>
      </c>
      <c r="H46" s="10">
        <f t="shared" si="3"/>
        <v>0.0019097222222222206</v>
      </c>
      <c r="I46" s="10">
        <f>F46-INDEX($F$4:$F$829,MATCH(D46,$D$4:$D$829,0))</f>
        <v>0.00012731481481481274</v>
      </c>
    </row>
    <row r="47" spans="1:9" ht="15" customHeight="1">
      <c r="A47" s="20">
        <v>44</v>
      </c>
      <c r="B47" s="54" t="s">
        <v>281</v>
      </c>
      <c r="C47" s="57"/>
      <c r="D47" s="7" t="s">
        <v>222</v>
      </c>
      <c r="E47" s="49" t="s">
        <v>59</v>
      </c>
      <c r="F47" s="28">
        <v>0.01045138888888889</v>
      </c>
      <c r="G47" s="7" t="str">
        <f t="shared" si="2"/>
        <v>3.46/km</v>
      </c>
      <c r="H47" s="10">
        <f t="shared" si="3"/>
        <v>0.0019212962962962977</v>
      </c>
      <c r="I47" s="10">
        <f>F47-INDEX($F$4:$F$829,MATCH(D47,$D$4:$D$829,0))</f>
        <v>0</v>
      </c>
    </row>
    <row r="48" spans="1:9" ht="15" customHeight="1">
      <c r="A48" s="20">
        <v>45</v>
      </c>
      <c r="B48" s="54" t="s">
        <v>347</v>
      </c>
      <c r="C48" s="57"/>
      <c r="D48" s="7" t="s">
        <v>303</v>
      </c>
      <c r="E48" s="51" t="s">
        <v>200</v>
      </c>
      <c r="F48" s="28">
        <v>0.010532407407407407</v>
      </c>
      <c r="G48" s="7" t="str">
        <f t="shared" si="2"/>
        <v>3.48/km</v>
      </c>
      <c r="H48" s="10">
        <f t="shared" si="3"/>
        <v>0.0020023148148148144</v>
      </c>
      <c r="I48" s="10">
        <f>F48-INDEX($F$4:$F$829,MATCH(D48,$D$4:$D$829,0))</f>
        <v>0.0020023148148148144</v>
      </c>
    </row>
    <row r="49" spans="1:9" ht="15" customHeight="1">
      <c r="A49" s="20">
        <v>46</v>
      </c>
      <c r="B49" s="54" t="s">
        <v>282</v>
      </c>
      <c r="C49" s="57"/>
      <c r="D49" s="7" t="s">
        <v>193</v>
      </c>
      <c r="E49" s="49" t="s">
        <v>49</v>
      </c>
      <c r="F49" s="28">
        <v>0.01054398148148148</v>
      </c>
      <c r="G49" s="7" t="str">
        <f t="shared" si="2"/>
        <v>3.48/km</v>
      </c>
      <c r="H49" s="10">
        <f t="shared" si="3"/>
        <v>0.002013888888888888</v>
      </c>
      <c r="I49" s="10">
        <f>F49-INDEX($F$4:$F$829,MATCH(D49,$D$4:$D$829,0))</f>
        <v>0</v>
      </c>
    </row>
    <row r="50" spans="1:9" ht="15" customHeight="1">
      <c r="A50" s="20">
        <v>47</v>
      </c>
      <c r="B50" s="54" t="s">
        <v>348</v>
      </c>
      <c r="C50" s="57"/>
      <c r="D50" s="7" t="s">
        <v>310</v>
      </c>
      <c r="E50" s="51" t="s">
        <v>335</v>
      </c>
      <c r="F50" s="28">
        <v>0.01054398148148148</v>
      </c>
      <c r="G50" s="7" t="str">
        <f t="shared" si="2"/>
        <v>3.48/km</v>
      </c>
      <c r="H50" s="10">
        <f t="shared" si="3"/>
        <v>0.002013888888888888</v>
      </c>
      <c r="I50" s="10">
        <f>F50-INDEX($F$4:$F$829,MATCH(D50,$D$4:$D$829,0))</f>
        <v>0.0018518518518518493</v>
      </c>
    </row>
    <row r="51" spans="1:9" ht="15" customHeight="1">
      <c r="A51" s="20">
        <v>48</v>
      </c>
      <c r="B51" s="54" t="s">
        <v>283</v>
      </c>
      <c r="C51" s="57"/>
      <c r="D51" s="7" t="s">
        <v>184</v>
      </c>
      <c r="E51" s="49" t="s">
        <v>97</v>
      </c>
      <c r="F51" s="28">
        <v>0.010578703703703703</v>
      </c>
      <c r="G51" s="7" t="str">
        <f t="shared" si="2"/>
        <v>3.49/km</v>
      </c>
      <c r="H51" s="10">
        <f t="shared" si="3"/>
        <v>0.0020486111111111104</v>
      </c>
      <c r="I51" s="10">
        <f>F51-INDEX($F$4:$F$829,MATCH(D51,$D$4:$D$829,0))</f>
        <v>0</v>
      </c>
    </row>
    <row r="52" spans="1:9" ht="15" customHeight="1">
      <c r="A52" s="20">
        <v>49</v>
      </c>
      <c r="B52" s="54" t="s">
        <v>215</v>
      </c>
      <c r="C52" s="57"/>
      <c r="D52" s="7" t="s">
        <v>195</v>
      </c>
      <c r="E52" s="49" t="s">
        <v>14</v>
      </c>
      <c r="F52" s="28">
        <v>0.01074074074074074</v>
      </c>
      <c r="G52" s="7" t="str">
        <f t="shared" si="2"/>
        <v>3.52/km</v>
      </c>
      <c r="H52" s="10">
        <f t="shared" si="3"/>
        <v>0.0022106481481481473</v>
      </c>
      <c r="I52" s="10">
        <f>F52-INDEX($F$4:$F$829,MATCH(D52,$D$4:$D$829,0))</f>
        <v>0.0006365740740740724</v>
      </c>
    </row>
    <row r="53" spans="1:9" ht="15" customHeight="1">
      <c r="A53" s="20">
        <v>50</v>
      </c>
      <c r="B53" s="54" t="s">
        <v>284</v>
      </c>
      <c r="C53" s="57"/>
      <c r="D53" s="7" t="s">
        <v>180</v>
      </c>
      <c r="E53" s="51" t="s">
        <v>279</v>
      </c>
      <c r="F53" s="28">
        <v>0.01076388888888889</v>
      </c>
      <c r="G53" s="7" t="str">
        <f t="shared" si="2"/>
        <v>3.53/km</v>
      </c>
      <c r="H53" s="10">
        <f t="shared" si="3"/>
        <v>0.002233796296296298</v>
      </c>
      <c r="I53" s="10">
        <f>F53-INDEX($F$4:$F$829,MATCH(D53,$D$4:$D$829,0))</f>
        <v>0.00045138888888889006</v>
      </c>
    </row>
    <row r="54" spans="1:9" ht="15" customHeight="1">
      <c r="A54" s="20">
        <v>51</v>
      </c>
      <c r="B54" s="54" t="s">
        <v>349</v>
      </c>
      <c r="C54" s="57"/>
      <c r="D54" s="7" t="s">
        <v>303</v>
      </c>
      <c r="E54" s="49" t="s">
        <v>49</v>
      </c>
      <c r="F54" s="28">
        <v>0.010798611111111111</v>
      </c>
      <c r="G54" s="7" t="str">
        <f t="shared" si="2"/>
        <v>3.53/km</v>
      </c>
      <c r="H54" s="10">
        <f t="shared" si="3"/>
        <v>0.0022685185185185187</v>
      </c>
      <c r="I54" s="10">
        <f>F54-INDEX($F$4:$F$829,MATCH(D54,$D$4:$D$829,0))</f>
        <v>0.0022685185185185187</v>
      </c>
    </row>
    <row r="55" spans="1:9" ht="15" customHeight="1">
      <c r="A55" s="20">
        <v>52</v>
      </c>
      <c r="B55" s="54" t="s">
        <v>350</v>
      </c>
      <c r="C55" s="57"/>
      <c r="D55" s="7" t="s">
        <v>310</v>
      </c>
      <c r="E55" s="49" t="s">
        <v>56</v>
      </c>
      <c r="F55" s="28">
        <v>0.010868055555555556</v>
      </c>
      <c r="G55" s="7" t="str">
        <f t="shared" si="2"/>
        <v>3.55/km</v>
      </c>
      <c r="H55" s="10">
        <f t="shared" si="3"/>
        <v>0.0023379629629629636</v>
      </c>
      <c r="I55" s="10">
        <f>F55-INDEX($F$4:$F$829,MATCH(D55,$D$4:$D$829,0))</f>
        <v>0.002175925925925925</v>
      </c>
    </row>
    <row r="56" spans="1:9" ht="15" customHeight="1">
      <c r="A56" s="20">
        <v>53</v>
      </c>
      <c r="B56" s="54" t="s">
        <v>351</v>
      </c>
      <c r="C56" s="57"/>
      <c r="D56" s="7" t="s">
        <v>303</v>
      </c>
      <c r="E56" s="51" t="s">
        <v>289</v>
      </c>
      <c r="F56" s="28">
        <v>0.0109375</v>
      </c>
      <c r="G56" s="7" t="str">
        <f t="shared" si="2"/>
        <v>3.56/km</v>
      </c>
      <c r="H56" s="10">
        <f t="shared" si="3"/>
        <v>0.0024074074074074067</v>
      </c>
      <c r="I56" s="10">
        <f>F56-INDEX($F$4:$F$829,MATCH(D56,$D$4:$D$829,0))</f>
        <v>0.0024074074074074067</v>
      </c>
    </row>
    <row r="57" spans="1:9" ht="15" customHeight="1">
      <c r="A57" s="20">
        <v>54</v>
      </c>
      <c r="B57" s="54" t="s">
        <v>352</v>
      </c>
      <c r="C57" s="57"/>
      <c r="D57" s="7" t="s">
        <v>16</v>
      </c>
      <c r="E57" s="51" t="s">
        <v>353</v>
      </c>
      <c r="F57" s="28">
        <v>0.010972222222222223</v>
      </c>
      <c r="G57" s="7" t="str">
        <f t="shared" si="2"/>
        <v>3.57/km</v>
      </c>
      <c r="H57" s="10">
        <f t="shared" si="3"/>
        <v>0.002442129629629631</v>
      </c>
      <c r="I57" s="10">
        <f>F57-INDEX($F$4:$F$829,MATCH(D57,$D$4:$D$829,0))</f>
        <v>0.001111111111111113</v>
      </c>
    </row>
    <row r="58" spans="1:9" ht="15" customHeight="1">
      <c r="A58" s="20">
        <v>55</v>
      </c>
      <c r="B58" s="54" t="s">
        <v>354</v>
      </c>
      <c r="C58" s="57"/>
      <c r="D58" s="7" t="s">
        <v>303</v>
      </c>
      <c r="E58" s="49" t="s">
        <v>56</v>
      </c>
      <c r="F58" s="28">
        <v>0.011145833333333334</v>
      </c>
      <c r="G58" s="7" t="str">
        <f t="shared" si="2"/>
        <v>4.01/km</v>
      </c>
      <c r="H58" s="10">
        <f t="shared" si="3"/>
        <v>0.0026157407407407414</v>
      </c>
      <c r="I58" s="10">
        <f>F58-INDEX($F$4:$F$829,MATCH(D58,$D$4:$D$829,0))</f>
        <v>0.0026157407407407414</v>
      </c>
    </row>
    <row r="59" spans="1:9" ht="15" customHeight="1">
      <c r="A59" s="20">
        <v>56</v>
      </c>
      <c r="B59" s="54" t="s">
        <v>285</v>
      </c>
      <c r="C59" s="57"/>
      <c r="D59" s="7" t="s">
        <v>180</v>
      </c>
      <c r="E59" s="49" t="s">
        <v>97</v>
      </c>
      <c r="F59" s="28">
        <v>0.011180555555555556</v>
      </c>
      <c r="G59" s="7" t="str">
        <f t="shared" si="2"/>
        <v>4.02/km</v>
      </c>
      <c r="H59" s="10">
        <f t="shared" si="3"/>
        <v>0.002650462962962964</v>
      </c>
      <c r="I59" s="10">
        <f>F59-INDEX($F$4:$F$829,MATCH(D59,$D$4:$D$829,0))</f>
        <v>0.0008680555555555559</v>
      </c>
    </row>
    <row r="60" spans="1:9" ht="15" customHeight="1">
      <c r="A60" s="20">
        <v>57</v>
      </c>
      <c r="B60" s="54" t="s">
        <v>355</v>
      </c>
      <c r="C60" s="57"/>
      <c r="D60" s="7" t="s">
        <v>310</v>
      </c>
      <c r="E60" s="51" t="s">
        <v>200</v>
      </c>
      <c r="F60" s="28">
        <v>0.011180555555555556</v>
      </c>
      <c r="G60" s="7" t="str">
        <f t="shared" si="2"/>
        <v>4.02/km</v>
      </c>
      <c r="H60" s="10">
        <f t="shared" si="3"/>
        <v>0.002650462962962964</v>
      </c>
      <c r="I60" s="10">
        <f>F60-INDEX($F$4:$F$829,MATCH(D60,$D$4:$D$829,0))</f>
        <v>0.002488425925925925</v>
      </c>
    </row>
    <row r="61" spans="1:9" ht="15" customHeight="1">
      <c r="A61" s="20">
        <v>58</v>
      </c>
      <c r="B61" s="54" t="s">
        <v>356</v>
      </c>
      <c r="C61" s="57"/>
      <c r="D61" s="7" t="s">
        <v>25</v>
      </c>
      <c r="E61" s="51" t="s">
        <v>357</v>
      </c>
      <c r="F61" s="28">
        <v>0.011238425925925928</v>
      </c>
      <c r="G61" s="7" t="str">
        <f t="shared" si="2"/>
        <v>4.03/km</v>
      </c>
      <c r="H61" s="10">
        <f t="shared" si="3"/>
        <v>0.002708333333333335</v>
      </c>
      <c r="I61" s="10">
        <f>F61-INDEX($F$4:$F$829,MATCH(D61,$D$4:$D$829,0))</f>
        <v>0.0023611111111111124</v>
      </c>
    </row>
    <row r="62" spans="1:9" ht="15" customHeight="1">
      <c r="A62" s="20">
        <v>59</v>
      </c>
      <c r="B62" s="54" t="s">
        <v>286</v>
      </c>
      <c r="C62" s="57"/>
      <c r="D62" s="7" t="s">
        <v>193</v>
      </c>
      <c r="E62" s="49" t="s">
        <v>59</v>
      </c>
      <c r="F62" s="28">
        <v>0.011458333333333334</v>
      </c>
      <c r="G62" s="7" t="str">
        <f t="shared" si="2"/>
        <v>4.08/km</v>
      </c>
      <c r="H62" s="10">
        <f t="shared" si="3"/>
        <v>0.0029282407407407417</v>
      </c>
      <c r="I62" s="10">
        <f>F62-INDEX($F$4:$F$829,MATCH(D62,$D$4:$D$829,0))</f>
        <v>0.0009143518518518537</v>
      </c>
    </row>
    <row r="63" spans="1:9" ht="15" customHeight="1">
      <c r="A63" s="20">
        <v>60</v>
      </c>
      <c r="B63" s="54" t="s">
        <v>358</v>
      </c>
      <c r="C63" s="57"/>
      <c r="D63" s="7" t="s">
        <v>25</v>
      </c>
      <c r="E63" s="49" t="s">
        <v>56</v>
      </c>
      <c r="F63" s="28">
        <v>0.011597222222222222</v>
      </c>
      <c r="G63" s="7" t="str">
        <f t="shared" si="2"/>
        <v>4.11/km</v>
      </c>
      <c r="H63" s="10">
        <f t="shared" si="3"/>
        <v>0.0030671296296296297</v>
      </c>
      <c r="I63" s="10">
        <f>F63-INDEX($F$4:$F$829,MATCH(D63,$D$4:$D$829,0))</f>
        <v>0.002719907407407407</v>
      </c>
    </row>
    <row r="64" spans="1:9" ht="15" customHeight="1">
      <c r="A64" s="20">
        <v>61</v>
      </c>
      <c r="B64" s="54" t="s">
        <v>216</v>
      </c>
      <c r="C64" s="57"/>
      <c r="D64" s="7" t="s">
        <v>195</v>
      </c>
      <c r="E64" s="49" t="s">
        <v>43</v>
      </c>
      <c r="F64" s="28">
        <v>0.011631944444444445</v>
      </c>
      <c r="G64" s="7" t="str">
        <f t="shared" si="2"/>
        <v>4.11/km</v>
      </c>
      <c r="H64" s="10">
        <f t="shared" si="3"/>
        <v>0.003101851851851852</v>
      </c>
      <c r="I64" s="10">
        <f>F64-INDEX($F$4:$F$829,MATCH(D64,$D$4:$D$829,0))</f>
        <v>0.0015277777777777772</v>
      </c>
    </row>
    <row r="65" spans="1:9" ht="15" customHeight="1">
      <c r="A65" s="20">
        <v>62</v>
      </c>
      <c r="B65" s="54" t="s">
        <v>287</v>
      </c>
      <c r="C65" s="57"/>
      <c r="D65" s="7" t="s">
        <v>180</v>
      </c>
      <c r="E65" s="49" t="s">
        <v>59</v>
      </c>
      <c r="F65" s="28">
        <v>0.011631944444444445</v>
      </c>
      <c r="G65" s="7" t="str">
        <f t="shared" si="2"/>
        <v>4.11/km</v>
      </c>
      <c r="H65" s="10">
        <f t="shared" si="3"/>
        <v>0.003101851851851852</v>
      </c>
      <c r="I65" s="10">
        <f>F65-INDEX($F$4:$F$829,MATCH(D65,$D$4:$D$829,0))</f>
        <v>0.0013194444444444443</v>
      </c>
    </row>
    <row r="66" spans="1:9" ht="15" customHeight="1">
      <c r="A66" s="20">
        <v>63</v>
      </c>
      <c r="B66" s="54" t="s">
        <v>288</v>
      </c>
      <c r="C66" s="57"/>
      <c r="D66" s="7" t="s">
        <v>193</v>
      </c>
      <c r="E66" s="51" t="s">
        <v>289</v>
      </c>
      <c r="F66" s="28">
        <v>0.011655092592592594</v>
      </c>
      <c r="G66" s="7" t="str">
        <f t="shared" si="2"/>
        <v>4.12/km</v>
      </c>
      <c r="H66" s="10">
        <f t="shared" si="3"/>
        <v>0.003125000000000001</v>
      </c>
      <c r="I66" s="10">
        <f>F66-INDEX($F$4:$F$829,MATCH(D66,$D$4:$D$829,0))</f>
        <v>0.001111111111111113</v>
      </c>
    </row>
    <row r="67" spans="1:9" ht="15" customHeight="1">
      <c r="A67" s="20">
        <v>64</v>
      </c>
      <c r="B67" s="54" t="s">
        <v>217</v>
      </c>
      <c r="C67" s="57"/>
      <c r="D67" s="7" t="s">
        <v>195</v>
      </c>
      <c r="E67" s="49" t="s">
        <v>19</v>
      </c>
      <c r="F67" s="28">
        <v>0.011666666666666667</v>
      </c>
      <c r="G67" s="7" t="str">
        <f t="shared" si="2"/>
        <v>4.12/km</v>
      </c>
      <c r="H67" s="10">
        <f t="shared" si="3"/>
        <v>0.0031365740740740746</v>
      </c>
      <c r="I67" s="10">
        <f>F67-INDEX($F$4:$F$829,MATCH(D67,$D$4:$D$829,0))</f>
        <v>0.0015624999999999997</v>
      </c>
    </row>
    <row r="68" spans="1:9" ht="15" customHeight="1">
      <c r="A68" s="20">
        <v>65</v>
      </c>
      <c r="B68" s="54" t="s">
        <v>218</v>
      </c>
      <c r="C68" s="57"/>
      <c r="D68" s="7" t="s">
        <v>210</v>
      </c>
      <c r="E68" s="49" t="s">
        <v>26</v>
      </c>
      <c r="F68" s="28">
        <v>0.011724537037037035</v>
      </c>
      <c r="G68" s="7" t="str">
        <f aca="true" t="shared" si="4" ref="G68:G99">TEXT(INT((HOUR(F68)*3600+MINUTE(F68)*60+SECOND(F68))/$I$2/60),"0")&amp;"."&amp;TEXT(MOD((HOUR(F68)*3600+MINUTE(F68)*60+SECOND(F68))/$I$2,60),"00")&amp;"/km"</f>
        <v>4.13/km</v>
      </c>
      <c r="H68" s="10">
        <f aca="true" t="shared" si="5" ref="H68:H99">F68-$F$4</f>
        <v>0.0031944444444444425</v>
      </c>
      <c r="I68" s="10">
        <f>F68-INDEX($F$4:$F$829,MATCH(D68,$D$4:$D$829,0))</f>
        <v>0</v>
      </c>
    </row>
    <row r="69" spans="1:9" ht="15" customHeight="1">
      <c r="A69" s="20">
        <v>66</v>
      </c>
      <c r="B69" s="54" t="s">
        <v>359</v>
      </c>
      <c r="C69" s="57"/>
      <c r="D69" s="7" t="s">
        <v>303</v>
      </c>
      <c r="E69" s="51" t="s">
        <v>200</v>
      </c>
      <c r="F69" s="28">
        <v>0.011805555555555555</v>
      </c>
      <c r="G69" s="7" t="str">
        <f t="shared" si="4"/>
        <v>4.15/km</v>
      </c>
      <c r="H69" s="10">
        <f t="shared" si="5"/>
        <v>0.0032754629629629627</v>
      </c>
      <c r="I69" s="10">
        <f>F69-INDEX($F$4:$F$829,MATCH(D69,$D$4:$D$829,0))</f>
        <v>0.0032754629629629627</v>
      </c>
    </row>
    <row r="70" spans="1:9" ht="15" customHeight="1">
      <c r="A70" s="20">
        <v>67</v>
      </c>
      <c r="B70" s="54" t="s">
        <v>290</v>
      </c>
      <c r="C70" s="57"/>
      <c r="D70" s="7" t="s">
        <v>180</v>
      </c>
      <c r="E70" s="51" t="s">
        <v>279</v>
      </c>
      <c r="F70" s="28">
        <v>0.011956018518518517</v>
      </c>
      <c r="G70" s="7" t="str">
        <f t="shared" si="4"/>
        <v>4.18/km</v>
      </c>
      <c r="H70" s="10">
        <f t="shared" si="5"/>
        <v>0.0034259259259259243</v>
      </c>
      <c r="I70" s="10">
        <f>F70-INDEX($F$4:$F$829,MATCH(D70,$D$4:$D$829,0))</f>
        <v>0.0016435185185185164</v>
      </c>
    </row>
    <row r="71" spans="1:9" ht="15" customHeight="1">
      <c r="A71" s="20">
        <v>68</v>
      </c>
      <c r="B71" s="54" t="s">
        <v>360</v>
      </c>
      <c r="C71" s="57"/>
      <c r="D71" s="7" t="s">
        <v>16</v>
      </c>
      <c r="E71" s="51" t="s">
        <v>299</v>
      </c>
      <c r="F71" s="28">
        <v>0.011956018518518517</v>
      </c>
      <c r="G71" s="7" t="str">
        <f t="shared" si="4"/>
        <v>4.18/km</v>
      </c>
      <c r="H71" s="10">
        <f t="shared" si="5"/>
        <v>0.0034259259259259243</v>
      </c>
      <c r="I71" s="10">
        <f>F71-INDEX($F$4:$F$829,MATCH(D71,$D$4:$D$829,0))</f>
        <v>0.0020949074074074064</v>
      </c>
    </row>
    <row r="72" spans="1:9" ht="15" customHeight="1">
      <c r="A72" s="20">
        <v>69</v>
      </c>
      <c r="B72" s="54" t="s">
        <v>291</v>
      </c>
      <c r="C72" s="57"/>
      <c r="D72" s="7" t="s">
        <v>180</v>
      </c>
      <c r="E72" s="51" t="s">
        <v>279</v>
      </c>
      <c r="F72" s="28">
        <v>0.01199074074074074</v>
      </c>
      <c r="G72" s="7" t="str">
        <f t="shared" si="4"/>
        <v>4.19/km</v>
      </c>
      <c r="H72" s="10">
        <f t="shared" si="5"/>
        <v>0.0034606481481481467</v>
      </c>
      <c r="I72" s="10">
        <f>F72-INDEX($F$4:$F$829,MATCH(D72,$D$4:$D$829,0))</f>
        <v>0.0016782407407407388</v>
      </c>
    </row>
    <row r="73" spans="1:9" ht="15" customHeight="1">
      <c r="A73" s="20">
        <v>70</v>
      </c>
      <c r="B73" s="54" t="s">
        <v>219</v>
      </c>
      <c r="C73" s="57"/>
      <c r="D73" s="7" t="s">
        <v>184</v>
      </c>
      <c r="E73" s="49" t="s">
        <v>43</v>
      </c>
      <c r="F73" s="28">
        <v>0.012002314814814815</v>
      </c>
      <c r="G73" s="7" t="str">
        <f t="shared" si="4"/>
        <v>4.19/km</v>
      </c>
      <c r="H73" s="10">
        <f t="shared" si="5"/>
        <v>0.003472222222222222</v>
      </c>
      <c r="I73" s="10">
        <f>F73-INDEX($F$4:$F$829,MATCH(D73,$D$4:$D$829,0))</f>
        <v>0.0014236111111111116</v>
      </c>
    </row>
    <row r="74" spans="1:9" ht="15" customHeight="1">
      <c r="A74" s="20">
        <v>71</v>
      </c>
      <c r="B74" s="54" t="s">
        <v>292</v>
      </c>
      <c r="C74" s="57"/>
      <c r="D74" s="7" t="s">
        <v>180</v>
      </c>
      <c r="E74" s="49" t="s">
        <v>56</v>
      </c>
      <c r="F74" s="28">
        <v>0.012164351851851852</v>
      </c>
      <c r="G74" s="7" t="str">
        <f t="shared" si="4"/>
        <v>4.23/km</v>
      </c>
      <c r="H74" s="10">
        <f t="shared" si="5"/>
        <v>0.003634259259259259</v>
      </c>
      <c r="I74" s="10">
        <f>F74-INDEX($F$4:$F$829,MATCH(D74,$D$4:$D$829,0))</f>
        <v>0.001851851851851851</v>
      </c>
    </row>
    <row r="75" spans="1:9" ht="15" customHeight="1">
      <c r="A75" s="20">
        <v>72</v>
      </c>
      <c r="B75" s="54" t="s">
        <v>293</v>
      </c>
      <c r="C75" s="57"/>
      <c r="D75" s="7" t="s">
        <v>184</v>
      </c>
      <c r="E75" s="49" t="s">
        <v>59</v>
      </c>
      <c r="F75" s="28">
        <v>0.012164351851851852</v>
      </c>
      <c r="G75" s="7" t="str">
        <f t="shared" si="4"/>
        <v>4.23/km</v>
      </c>
      <c r="H75" s="10">
        <f t="shared" si="5"/>
        <v>0.003634259259259259</v>
      </c>
      <c r="I75" s="10">
        <f>F75-INDEX($F$4:$F$829,MATCH(D75,$D$4:$D$829,0))</f>
        <v>0.0015856481481481485</v>
      </c>
    </row>
    <row r="76" spans="1:9" ht="15" customHeight="1">
      <c r="A76" s="20">
        <v>73</v>
      </c>
      <c r="B76" s="54" t="s">
        <v>294</v>
      </c>
      <c r="C76" s="57"/>
      <c r="D76" s="7" t="s">
        <v>193</v>
      </c>
      <c r="E76" s="51" t="s">
        <v>200</v>
      </c>
      <c r="F76" s="28">
        <v>0.012210648148148146</v>
      </c>
      <c r="G76" s="7" t="str">
        <f t="shared" si="4"/>
        <v>4.24/km</v>
      </c>
      <c r="H76" s="10">
        <f t="shared" si="5"/>
        <v>0.0036805555555555532</v>
      </c>
      <c r="I76" s="10">
        <f>F76-INDEX($F$4:$F$829,MATCH(D76,$D$4:$D$829,0))</f>
        <v>0.0016666666666666653</v>
      </c>
    </row>
    <row r="77" spans="1:9" ht="15" customHeight="1">
      <c r="A77" s="20">
        <v>74</v>
      </c>
      <c r="B77" s="54" t="s">
        <v>295</v>
      </c>
      <c r="C77" s="57"/>
      <c r="D77" s="7" t="s">
        <v>180</v>
      </c>
      <c r="E77" s="49" t="s">
        <v>56</v>
      </c>
      <c r="F77" s="28">
        <v>0.012349537037037039</v>
      </c>
      <c r="G77" s="7" t="str">
        <f t="shared" si="4"/>
        <v>4.27/km</v>
      </c>
      <c r="H77" s="10">
        <f t="shared" si="5"/>
        <v>0.0038194444444444465</v>
      </c>
      <c r="I77" s="10">
        <f>F77-INDEX($F$4:$F$829,MATCH(D77,$D$4:$D$829,0))</f>
        <v>0.0020370370370370386</v>
      </c>
    </row>
    <row r="78" spans="1:9" ht="15" customHeight="1">
      <c r="A78" s="20">
        <v>75</v>
      </c>
      <c r="B78" s="54" t="s">
        <v>220</v>
      </c>
      <c r="C78" s="57"/>
      <c r="D78" s="7" t="s">
        <v>195</v>
      </c>
      <c r="E78" s="49" t="s">
        <v>14</v>
      </c>
      <c r="F78" s="28">
        <v>0.012511574074074073</v>
      </c>
      <c r="G78" s="7" t="str">
        <f t="shared" si="4"/>
        <v>4.30/km</v>
      </c>
      <c r="H78" s="10">
        <f t="shared" si="5"/>
        <v>0.00398148148148148</v>
      </c>
      <c r="I78" s="10">
        <f>F78-INDEX($F$4:$F$829,MATCH(D78,$D$4:$D$829,0))</f>
        <v>0.002407407407407405</v>
      </c>
    </row>
    <row r="79" spans="1:9" ht="15" customHeight="1">
      <c r="A79" s="20">
        <v>76</v>
      </c>
      <c r="B79" s="54" t="s">
        <v>221</v>
      </c>
      <c r="C79" s="57"/>
      <c r="D79" s="7" t="s">
        <v>222</v>
      </c>
      <c r="E79" s="49" t="s">
        <v>43</v>
      </c>
      <c r="F79" s="28">
        <v>0.01266203703703704</v>
      </c>
      <c r="G79" s="7" t="str">
        <f t="shared" si="4"/>
        <v>4.34/km</v>
      </c>
      <c r="H79" s="10">
        <f t="shared" si="5"/>
        <v>0.004131944444444447</v>
      </c>
      <c r="I79" s="10">
        <f>F79-INDEX($F$4:$F$829,MATCH(D79,$D$4:$D$829,0))</f>
        <v>0.002210648148148149</v>
      </c>
    </row>
    <row r="80" spans="1:9" ht="15" customHeight="1">
      <c r="A80" s="20">
        <v>77</v>
      </c>
      <c r="B80" s="54" t="s">
        <v>223</v>
      </c>
      <c r="C80" s="57"/>
      <c r="D80" s="7" t="s">
        <v>195</v>
      </c>
      <c r="E80" s="49" t="s">
        <v>19</v>
      </c>
      <c r="F80" s="28">
        <v>0.012743055555555556</v>
      </c>
      <c r="G80" s="7" t="str">
        <f t="shared" si="4"/>
        <v>4.35/km</v>
      </c>
      <c r="H80" s="10">
        <f t="shared" si="5"/>
        <v>0.0042129629629629635</v>
      </c>
      <c r="I80" s="10">
        <f>F80-INDEX($F$4:$F$829,MATCH(D80,$D$4:$D$829,0))</f>
        <v>0.0026388888888888885</v>
      </c>
    </row>
    <row r="81" spans="1:9" ht="15" customHeight="1">
      <c r="A81" s="20">
        <v>78</v>
      </c>
      <c r="B81" s="54" t="s">
        <v>361</v>
      </c>
      <c r="C81" s="57"/>
      <c r="D81" s="7" t="s">
        <v>303</v>
      </c>
      <c r="E81" s="51" t="s">
        <v>299</v>
      </c>
      <c r="F81" s="28">
        <v>0.012800925925925926</v>
      </c>
      <c r="G81" s="7" t="str">
        <f t="shared" si="4"/>
        <v>4.37/km</v>
      </c>
      <c r="H81" s="10">
        <f t="shared" si="5"/>
        <v>0.004270833333333333</v>
      </c>
      <c r="I81" s="10">
        <f>F81-INDEX($F$4:$F$829,MATCH(D81,$D$4:$D$829,0))</f>
        <v>0.004270833333333333</v>
      </c>
    </row>
    <row r="82" spans="1:9" ht="15" customHeight="1">
      <c r="A82" s="20">
        <v>79</v>
      </c>
      <c r="B82" s="54" t="s">
        <v>224</v>
      </c>
      <c r="C82" s="57"/>
      <c r="D82" s="7" t="s">
        <v>210</v>
      </c>
      <c r="E82" s="49" t="s">
        <v>43</v>
      </c>
      <c r="F82" s="28">
        <v>0.0128125</v>
      </c>
      <c r="G82" s="7" t="str">
        <f t="shared" si="4"/>
        <v>4.37/km</v>
      </c>
      <c r="H82" s="10">
        <f t="shared" si="5"/>
        <v>0.004282407407407407</v>
      </c>
      <c r="I82" s="10">
        <f>F82-INDEX($F$4:$F$829,MATCH(D82,$D$4:$D$829,0))</f>
        <v>0.0010879629629629642</v>
      </c>
    </row>
    <row r="83" spans="1:9" ht="15" customHeight="1">
      <c r="A83" s="20">
        <v>80</v>
      </c>
      <c r="B83" s="54" t="s">
        <v>225</v>
      </c>
      <c r="C83" s="57"/>
      <c r="D83" s="7" t="s">
        <v>184</v>
      </c>
      <c r="E83" s="49" t="s">
        <v>26</v>
      </c>
      <c r="F83" s="28">
        <v>0.01283564814814815</v>
      </c>
      <c r="G83" s="7" t="str">
        <f t="shared" si="4"/>
        <v>4.37/km</v>
      </c>
      <c r="H83" s="10">
        <f t="shared" si="5"/>
        <v>0.004305555555555557</v>
      </c>
      <c r="I83" s="10">
        <f>F83-INDEX($F$4:$F$829,MATCH(D83,$D$4:$D$829,0))</f>
        <v>0.002256944444444447</v>
      </c>
    </row>
    <row r="84" spans="1:9" ht="15" customHeight="1">
      <c r="A84" s="20">
        <v>81</v>
      </c>
      <c r="B84" s="54" t="s">
        <v>226</v>
      </c>
      <c r="C84" s="57"/>
      <c r="D84" s="7" t="s">
        <v>184</v>
      </c>
      <c r="E84" s="49" t="s">
        <v>26</v>
      </c>
      <c r="F84" s="28">
        <v>0.012997685185185183</v>
      </c>
      <c r="G84" s="7" t="str">
        <f t="shared" si="4"/>
        <v>4.41/km</v>
      </c>
      <c r="H84" s="10">
        <f t="shared" si="5"/>
        <v>0.004467592592592591</v>
      </c>
      <c r="I84" s="10">
        <f>F84-INDEX($F$4:$F$829,MATCH(D84,$D$4:$D$829,0))</f>
        <v>0.0024189814814814803</v>
      </c>
    </row>
    <row r="85" spans="1:9" ht="15" customHeight="1">
      <c r="A85" s="20">
        <v>82</v>
      </c>
      <c r="B85" s="54" t="s">
        <v>362</v>
      </c>
      <c r="C85" s="57"/>
      <c r="D85" s="7" t="s">
        <v>303</v>
      </c>
      <c r="E85" s="51" t="s">
        <v>200</v>
      </c>
      <c r="F85" s="28">
        <v>0.012997685185185183</v>
      </c>
      <c r="G85" s="7" t="str">
        <f t="shared" si="4"/>
        <v>4.41/km</v>
      </c>
      <c r="H85" s="10">
        <f t="shared" si="5"/>
        <v>0.004467592592592591</v>
      </c>
      <c r="I85" s="10">
        <f>F85-INDEX($F$4:$F$829,MATCH(D85,$D$4:$D$829,0))</f>
        <v>0.004467592592592591</v>
      </c>
    </row>
    <row r="86" spans="1:9" ht="15" customHeight="1">
      <c r="A86" s="20">
        <v>83</v>
      </c>
      <c r="B86" s="54" t="s">
        <v>227</v>
      </c>
      <c r="C86" s="57"/>
      <c r="D86" s="7" t="s">
        <v>210</v>
      </c>
      <c r="E86" s="49" t="s">
        <v>43</v>
      </c>
      <c r="F86" s="28">
        <v>0.01300925925925926</v>
      </c>
      <c r="G86" s="7" t="str">
        <f t="shared" si="4"/>
        <v>4.41/km</v>
      </c>
      <c r="H86" s="10">
        <f t="shared" si="5"/>
        <v>0.004479166666666668</v>
      </c>
      <c r="I86" s="10">
        <f>F86-INDEX($F$4:$F$829,MATCH(D86,$D$4:$D$829,0))</f>
        <v>0.0012847222222222253</v>
      </c>
    </row>
    <row r="87" spans="1:9" ht="15" customHeight="1">
      <c r="A87" s="20">
        <v>84</v>
      </c>
      <c r="B87" s="54" t="s">
        <v>228</v>
      </c>
      <c r="C87" s="57"/>
      <c r="D87" s="7" t="s">
        <v>184</v>
      </c>
      <c r="E87" s="49" t="s">
        <v>59</v>
      </c>
      <c r="F87" s="28">
        <v>0.013020833333333334</v>
      </c>
      <c r="G87" s="7" t="str">
        <f t="shared" si="4"/>
        <v>4.41/km</v>
      </c>
      <c r="H87" s="10">
        <f t="shared" si="5"/>
        <v>0.004490740740740741</v>
      </c>
      <c r="I87" s="10">
        <f>F87-INDEX($F$4:$F$829,MATCH(D87,$D$4:$D$829,0))</f>
        <v>0.002442129629629631</v>
      </c>
    </row>
    <row r="88" spans="1:9" ht="15" customHeight="1">
      <c r="A88" s="20">
        <v>85</v>
      </c>
      <c r="B88" s="54" t="s">
        <v>363</v>
      </c>
      <c r="C88" s="57"/>
      <c r="D88" s="7" t="s">
        <v>310</v>
      </c>
      <c r="E88" s="51" t="s">
        <v>299</v>
      </c>
      <c r="F88" s="28">
        <v>0.013101851851851852</v>
      </c>
      <c r="G88" s="7" t="str">
        <f t="shared" si="4"/>
        <v>4.43/km</v>
      </c>
      <c r="H88" s="10">
        <f t="shared" si="5"/>
        <v>0.00457175925925926</v>
      </c>
      <c r="I88" s="10">
        <f>F88-INDEX($F$4:$F$829,MATCH(D88,$D$4:$D$829,0))</f>
        <v>0.004409722222222221</v>
      </c>
    </row>
    <row r="89" spans="1:9" ht="15" customHeight="1">
      <c r="A89" s="20">
        <v>86</v>
      </c>
      <c r="B89" s="54" t="s">
        <v>229</v>
      </c>
      <c r="C89" s="57"/>
      <c r="D89" s="7" t="s">
        <v>195</v>
      </c>
      <c r="E89" s="49" t="s">
        <v>56</v>
      </c>
      <c r="F89" s="28">
        <v>0.013148148148148147</v>
      </c>
      <c r="G89" s="7" t="str">
        <f t="shared" si="4"/>
        <v>4.44/km</v>
      </c>
      <c r="H89" s="10">
        <f t="shared" si="5"/>
        <v>0.004618055555555554</v>
      </c>
      <c r="I89" s="10">
        <f>F89-INDEX($F$4:$F$829,MATCH(D89,$D$4:$D$829,0))</f>
        <v>0.003043981481481479</v>
      </c>
    </row>
    <row r="90" spans="1:9" ht="15" customHeight="1">
      <c r="A90" s="20">
        <v>87</v>
      </c>
      <c r="B90" s="54" t="s">
        <v>230</v>
      </c>
      <c r="C90" s="57"/>
      <c r="D90" s="7" t="s">
        <v>187</v>
      </c>
      <c r="E90" s="49" t="s">
        <v>47</v>
      </c>
      <c r="F90" s="28">
        <v>0.013287037037037036</v>
      </c>
      <c r="G90" s="7" t="str">
        <f t="shared" si="4"/>
        <v>4.47/km</v>
      </c>
      <c r="H90" s="10">
        <f t="shared" si="5"/>
        <v>0.004756944444444444</v>
      </c>
      <c r="I90" s="10">
        <f>F90-INDEX($F$4:$F$829,MATCH(D90,$D$4:$D$829,0))</f>
        <v>0</v>
      </c>
    </row>
    <row r="91" spans="1:9" ht="15" customHeight="1">
      <c r="A91" s="20">
        <v>88</v>
      </c>
      <c r="B91" s="54" t="s">
        <v>231</v>
      </c>
      <c r="C91" s="57"/>
      <c r="D91" s="7" t="s">
        <v>210</v>
      </c>
      <c r="E91" s="49" t="s">
        <v>43</v>
      </c>
      <c r="F91" s="28">
        <v>0.013333333333333334</v>
      </c>
      <c r="G91" s="7" t="str">
        <f t="shared" si="4"/>
        <v>4.48/km</v>
      </c>
      <c r="H91" s="10">
        <f t="shared" si="5"/>
        <v>0.004803240740740742</v>
      </c>
      <c r="I91" s="10">
        <f>F91-INDEX($F$4:$F$829,MATCH(D91,$D$4:$D$829,0))</f>
        <v>0.0016087962962962991</v>
      </c>
    </row>
    <row r="92" spans="1:9" ht="15" customHeight="1">
      <c r="A92" s="20">
        <v>89</v>
      </c>
      <c r="B92" s="54" t="s">
        <v>296</v>
      </c>
      <c r="C92" s="57"/>
      <c r="D92" s="7" t="s">
        <v>180</v>
      </c>
      <c r="E92" s="51" t="s">
        <v>279</v>
      </c>
      <c r="F92" s="28">
        <v>0.013344907407407408</v>
      </c>
      <c r="G92" s="7" t="str">
        <f t="shared" si="4"/>
        <v>4.48/km</v>
      </c>
      <c r="H92" s="10">
        <f t="shared" si="5"/>
        <v>0.004814814814814815</v>
      </c>
      <c r="I92" s="10">
        <f>F92-INDEX($F$4:$F$829,MATCH(D92,$D$4:$D$829,0))</f>
        <v>0.0030324074074074073</v>
      </c>
    </row>
    <row r="93" spans="1:9" ht="15" customHeight="1">
      <c r="A93" s="20">
        <v>90</v>
      </c>
      <c r="B93" s="54" t="s">
        <v>232</v>
      </c>
      <c r="C93" s="57"/>
      <c r="D93" s="7" t="s">
        <v>195</v>
      </c>
      <c r="E93" s="49" t="s">
        <v>59</v>
      </c>
      <c r="F93" s="28">
        <v>0.013506944444444445</v>
      </c>
      <c r="G93" s="7" t="str">
        <f t="shared" si="4"/>
        <v>4.52/km</v>
      </c>
      <c r="H93" s="10">
        <f t="shared" si="5"/>
        <v>0.004976851851851852</v>
      </c>
      <c r="I93" s="10">
        <f>F93-INDEX($F$4:$F$829,MATCH(D93,$D$4:$D$829,0))</f>
        <v>0.003402777777777777</v>
      </c>
    </row>
    <row r="94" spans="1:9" ht="15" customHeight="1">
      <c r="A94" s="20">
        <v>91</v>
      </c>
      <c r="B94" s="54" t="s">
        <v>233</v>
      </c>
      <c r="C94" s="57"/>
      <c r="D94" s="7" t="s">
        <v>222</v>
      </c>
      <c r="E94" s="49" t="s">
        <v>40</v>
      </c>
      <c r="F94" s="28">
        <v>0.013541666666666667</v>
      </c>
      <c r="G94" s="7" t="str">
        <f t="shared" si="4"/>
        <v>4.53/km</v>
      </c>
      <c r="H94" s="10">
        <f t="shared" si="5"/>
        <v>0.0050115740740740745</v>
      </c>
      <c r="I94" s="10">
        <f>F94-INDEX($F$4:$F$829,MATCH(D94,$D$4:$D$829,0))</f>
        <v>0.003090277777777777</v>
      </c>
    </row>
    <row r="95" spans="1:9" ht="15" customHeight="1">
      <c r="A95" s="20">
        <v>92</v>
      </c>
      <c r="B95" s="54" t="s">
        <v>234</v>
      </c>
      <c r="C95" s="57"/>
      <c r="D95" s="7" t="s">
        <v>210</v>
      </c>
      <c r="E95" s="49" t="s">
        <v>59</v>
      </c>
      <c r="F95" s="28">
        <v>0.01357638888888889</v>
      </c>
      <c r="G95" s="7" t="str">
        <f t="shared" si="4"/>
        <v>4.53/km</v>
      </c>
      <c r="H95" s="10">
        <f t="shared" si="5"/>
        <v>0.005046296296296297</v>
      </c>
      <c r="I95" s="10">
        <f>F95-INDEX($F$4:$F$829,MATCH(D95,$D$4:$D$829,0))</f>
        <v>0.0018518518518518545</v>
      </c>
    </row>
    <row r="96" spans="1:9" ht="15" customHeight="1">
      <c r="A96" s="20">
        <v>93</v>
      </c>
      <c r="B96" s="54" t="s">
        <v>235</v>
      </c>
      <c r="C96" s="57"/>
      <c r="D96" s="7" t="s">
        <v>184</v>
      </c>
      <c r="E96" s="49" t="s">
        <v>56</v>
      </c>
      <c r="F96" s="28">
        <v>0.013645833333333331</v>
      </c>
      <c r="G96" s="7" t="str">
        <f t="shared" si="4"/>
        <v>4.55/km</v>
      </c>
      <c r="H96" s="10">
        <f t="shared" si="5"/>
        <v>0.005115740740740738</v>
      </c>
      <c r="I96" s="10">
        <f>F96-INDEX($F$4:$F$829,MATCH(D96,$D$4:$D$829,0))</f>
        <v>0.003067129629629628</v>
      </c>
    </row>
    <row r="97" spans="1:9" ht="15" customHeight="1">
      <c r="A97" s="20">
        <v>94</v>
      </c>
      <c r="B97" s="54" t="s">
        <v>297</v>
      </c>
      <c r="C97" s="57"/>
      <c r="D97" s="7" t="s">
        <v>180</v>
      </c>
      <c r="E97" s="49" t="s">
        <v>56</v>
      </c>
      <c r="F97" s="28">
        <v>0.013645833333333331</v>
      </c>
      <c r="G97" s="7" t="str">
        <f t="shared" si="4"/>
        <v>4.55/km</v>
      </c>
      <c r="H97" s="10">
        <f t="shared" si="5"/>
        <v>0.005115740740740738</v>
      </c>
      <c r="I97" s="10">
        <f>F97-INDEX($F$4:$F$829,MATCH(D97,$D$4:$D$829,0))</f>
        <v>0.0033333333333333305</v>
      </c>
    </row>
    <row r="98" spans="1:9" ht="15" customHeight="1">
      <c r="A98" s="20">
        <v>95</v>
      </c>
      <c r="B98" s="54" t="s">
        <v>236</v>
      </c>
      <c r="C98" s="57"/>
      <c r="D98" s="7" t="s">
        <v>222</v>
      </c>
      <c r="E98" s="49" t="s">
        <v>59</v>
      </c>
      <c r="F98" s="28">
        <v>0.013738425925925926</v>
      </c>
      <c r="G98" s="7" t="str">
        <f t="shared" si="4"/>
        <v>4.57/km</v>
      </c>
      <c r="H98" s="10">
        <f t="shared" si="5"/>
        <v>0.005208333333333334</v>
      </c>
      <c r="I98" s="10">
        <f>F98-INDEX($F$4:$F$829,MATCH(D98,$D$4:$D$829,0))</f>
        <v>0.0032870370370370362</v>
      </c>
    </row>
    <row r="99" spans="1:9" ht="15" customHeight="1">
      <c r="A99" s="20">
        <v>96</v>
      </c>
      <c r="B99" s="54" t="s">
        <v>237</v>
      </c>
      <c r="C99" s="57"/>
      <c r="D99" s="7" t="s">
        <v>222</v>
      </c>
      <c r="E99" s="49" t="s">
        <v>26</v>
      </c>
      <c r="F99" s="28">
        <v>0.01375</v>
      </c>
      <c r="G99" s="7" t="str">
        <f t="shared" si="4"/>
        <v>4.57/km</v>
      </c>
      <c r="H99" s="10">
        <f t="shared" si="5"/>
        <v>0.0052199074074074075</v>
      </c>
      <c r="I99" s="10">
        <f>F99-INDEX($F$4:$F$829,MATCH(D99,$D$4:$D$829,0))</f>
        <v>0.00329861111111111</v>
      </c>
    </row>
    <row r="100" spans="1:9" ht="15" customHeight="1">
      <c r="A100" s="20">
        <v>97</v>
      </c>
      <c r="B100" s="54" t="s">
        <v>238</v>
      </c>
      <c r="C100" s="57"/>
      <c r="D100" s="7" t="s">
        <v>195</v>
      </c>
      <c r="E100" s="49" t="s">
        <v>59</v>
      </c>
      <c r="F100" s="28">
        <v>0.013773148148148147</v>
      </c>
      <c r="G100" s="7" t="str">
        <f aca="true" t="shared" si="6" ref="G100:G131">TEXT(INT((HOUR(F100)*3600+MINUTE(F100)*60+SECOND(F100))/$I$2/60),"0")&amp;"."&amp;TEXT(MOD((HOUR(F100)*3600+MINUTE(F100)*60+SECOND(F100))/$I$2,60),"00")&amp;"/km"</f>
        <v>4.58/km</v>
      </c>
      <c r="H100" s="10">
        <f aca="true" t="shared" si="7" ref="H100:H131">F100-$F$4</f>
        <v>0.005243055555555555</v>
      </c>
      <c r="I100" s="10">
        <f>F100-INDEX($F$4:$F$829,MATCH(D100,$D$4:$D$829,0))</f>
        <v>0.0036689814814814797</v>
      </c>
    </row>
    <row r="101" spans="1:9" ht="15" customHeight="1">
      <c r="A101" s="20">
        <v>98</v>
      </c>
      <c r="B101" s="54" t="s">
        <v>263</v>
      </c>
      <c r="C101" s="57"/>
      <c r="D101" s="7" t="s">
        <v>264</v>
      </c>
      <c r="E101" s="49" t="s">
        <v>85</v>
      </c>
      <c r="F101" s="28">
        <v>0.013784722222222224</v>
      </c>
      <c r="G101" s="7" t="str">
        <f t="shared" si="6"/>
        <v>4.58/km</v>
      </c>
      <c r="H101" s="10">
        <f t="shared" si="7"/>
        <v>0.005254629629629632</v>
      </c>
      <c r="I101" s="10">
        <f>F101-INDEX($F$4:$F$829,MATCH(D101,$D$4:$D$829,0))</f>
        <v>0</v>
      </c>
    </row>
    <row r="102" spans="1:9" ht="15" customHeight="1">
      <c r="A102" s="20">
        <v>99</v>
      </c>
      <c r="B102" s="54" t="s">
        <v>239</v>
      </c>
      <c r="C102" s="57"/>
      <c r="D102" s="7" t="s">
        <v>195</v>
      </c>
      <c r="E102" s="49" t="s">
        <v>85</v>
      </c>
      <c r="F102" s="28">
        <v>0.013807870370370371</v>
      </c>
      <c r="G102" s="7" t="str">
        <f t="shared" si="6"/>
        <v>4.58/km</v>
      </c>
      <c r="H102" s="10">
        <f t="shared" si="7"/>
        <v>0.005277777777777779</v>
      </c>
      <c r="I102" s="10">
        <f>F102-INDEX($F$4:$F$829,MATCH(D102,$D$4:$D$829,0))</f>
        <v>0.003703703703703704</v>
      </c>
    </row>
    <row r="103" spans="1:9" ht="15" customHeight="1">
      <c r="A103" s="20">
        <v>100</v>
      </c>
      <c r="B103" s="54" t="s">
        <v>240</v>
      </c>
      <c r="C103" s="57"/>
      <c r="D103" s="7" t="s">
        <v>195</v>
      </c>
      <c r="E103" s="49" t="s">
        <v>49</v>
      </c>
      <c r="F103" s="28">
        <v>0.01383101851851852</v>
      </c>
      <c r="G103" s="7" t="str">
        <f t="shared" si="6"/>
        <v>4.59/km</v>
      </c>
      <c r="H103" s="10">
        <f t="shared" si="7"/>
        <v>0.005300925925925928</v>
      </c>
      <c r="I103" s="10">
        <f>F103-INDEX($F$4:$F$829,MATCH(D103,$D$4:$D$829,0))</f>
        <v>0.0037268518518518527</v>
      </c>
    </row>
    <row r="104" spans="1:9" ht="15" customHeight="1">
      <c r="A104" s="20">
        <v>101</v>
      </c>
      <c r="B104" s="54" t="s">
        <v>265</v>
      </c>
      <c r="C104" s="57"/>
      <c r="D104" s="7" t="s">
        <v>266</v>
      </c>
      <c r="E104" s="49" t="s">
        <v>59</v>
      </c>
      <c r="F104" s="28">
        <v>0.01383101851851852</v>
      </c>
      <c r="G104" s="7" t="str">
        <f t="shared" si="6"/>
        <v>4.59/km</v>
      </c>
      <c r="H104" s="10">
        <f t="shared" si="7"/>
        <v>0.005300925925925928</v>
      </c>
      <c r="I104" s="10">
        <f>F104-INDEX($F$4:$F$829,MATCH(D104,$D$4:$D$829,0))</f>
        <v>0</v>
      </c>
    </row>
    <row r="105" spans="1:9" ht="15" customHeight="1">
      <c r="A105" s="20">
        <v>102</v>
      </c>
      <c r="B105" s="54" t="s">
        <v>241</v>
      </c>
      <c r="C105" s="57"/>
      <c r="D105" s="7" t="s">
        <v>222</v>
      </c>
      <c r="E105" s="49" t="s">
        <v>43</v>
      </c>
      <c r="F105" s="28">
        <v>0.014074074074074074</v>
      </c>
      <c r="G105" s="7" t="str">
        <f t="shared" si="6"/>
        <v>5.04/km</v>
      </c>
      <c r="H105" s="10">
        <f t="shared" si="7"/>
        <v>0.005543981481481481</v>
      </c>
      <c r="I105" s="10">
        <f>F105-INDEX($F$4:$F$829,MATCH(D105,$D$4:$D$829,0))</f>
        <v>0.0036226851851851836</v>
      </c>
    </row>
    <row r="106" spans="1:9" ht="15" customHeight="1">
      <c r="A106" s="20">
        <v>103</v>
      </c>
      <c r="B106" s="54" t="s">
        <v>242</v>
      </c>
      <c r="C106" s="57"/>
      <c r="D106" s="7" t="s">
        <v>222</v>
      </c>
      <c r="E106" s="49" t="s">
        <v>85</v>
      </c>
      <c r="F106" s="28">
        <v>0.014097222222222221</v>
      </c>
      <c r="G106" s="7" t="str">
        <f t="shared" si="6"/>
        <v>5.05/km</v>
      </c>
      <c r="H106" s="10">
        <f t="shared" si="7"/>
        <v>0.0055671296296296285</v>
      </c>
      <c r="I106" s="10">
        <f>F106-INDEX($F$4:$F$829,MATCH(D106,$D$4:$D$829,0))</f>
        <v>0.003645833333333331</v>
      </c>
    </row>
    <row r="107" spans="1:9" ht="15" customHeight="1">
      <c r="A107" s="20">
        <v>104</v>
      </c>
      <c r="B107" s="54" t="s">
        <v>298</v>
      </c>
      <c r="C107" s="57"/>
      <c r="D107" s="7" t="s">
        <v>180</v>
      </c>
      <c r="E107" s="51" t="s">
        <v>299</v>
      </c>
      <c r="F107" s="28">
        <v>0.014143518518518519</v>
      </c>
      <c r="G107" s="7" t="str">
        <f t="shared" si="6"/>
        <v>5.06/km</v>
      </c>
      <c r="H107" s="10">
        <f t="shared" si="7"/>
        <v>0.005613425925925926</v>
      </c>
      <c r="I107" s="10">
        <f>F107-INDEX($F$4:$F$829,MATCH(D107,$D$4:$D$829,0))</f>
        <v>0.0038310185185185183</v>
      </c>
    </row>
    <row r="108" spans="1:9" ht="15" customHeight="1">
      <c r="A108" s="20">
        <v>105</v>
      </c>
      <c r="B108" s="54" t="s">
        <v>364</v>
      </c>
      <c r="C108" s="57"/>
      <c r="D108" s="7" t="s">
        <v>303</v>
      </c>
      <c r="E108" s="51" t="s">
        <v>299</v>
      </c>
      <c r="F108" s="28">
        <v>0.014178240740740741</v>
      </c>
      <c r="G108" s="7" t="str">
        <f t="shared" si="6"/>
        <v>5.06/km</v>
      </c>
      <c r="H108" s="10">
        <f t="shared" si="7"/>
        <v>0.005648148148148149</v>
      </c>
      <c r="I108" s="10">
        <f>F108-INDEX($F$4:$F$829,MATCH(D108,$D$4:$D$829,0))</f>
        <v>0.005648148148148149</v>
      </c>
    </row>
    <row r="109" spans="1:9" ht="15" customHeight="1">
      <c r="A109" s="20">
        <v>106</v>
      </c>
      <c r="B109" s="54" t="s">
        <v>267</v>
      </c>
      <c r="C109" s="57"/>
      <c r="D109" s="7" t="s">
        <v>268</v>
      </c>
      <c r="E109" s="49" t="s">
        <v>59</v>
      </c>
      <c r="F109" s="28">
        <v>0.01423611111111111</v>
      </c>
      <c r="G109" s="7" t="str">
        <f t="shared" si="6"/>
        <v>5.08/km</v>
      </c>
      <c r="H109" s="10">
        <f t="shared" si="7"/>
        <v>0.005706018518518518</v>
      </c>
      <c r="I109" s="10">
        <f>F109-INDEX($F$4:$F$829,MATCH(D109,$D$4:$D$829,0))</f>
        <v>0</v>
      </c>
    </row>
    <row r="110" spans="1:9" ht="15" customHeight="1">
      <c r="A110" s="20">
        <v>107</v>
      </c>
      <c r="B110" s="54" t="s">
        <v>243</v>
      </c>
      <c r="C110" s="57"/>
      <c r="D110" s="7" t="s">
        <v>184</v>
      </c>
      <c r="E110" s="49" t="s">
        <v>26</v>
      </c>
      <c r="F110" s="28">
        <v>0.014259259259259261</v>
      </c>
      <c r="G110" s="7" t="str">
        <f t="shared" si="6"/>
        <v>5.08/km</v>
      </c>
      <c r="H110" s="10">
        <f t="shared" si="7"/>
        <v>0.005729166666666669</v>
      </c>
      <c r="I110" s="10">
        <f>F110-INDEX($F$4:$F$829,MATCH(D110,$D$4:$D$829,0))</f>
        <v>0.0036805555555555584</v>
      </c>
    </row>
    <row r="111" spans="1:9" ht="15" customHeight="1">
      <c r="A111" s="20">
        <v>108</v>
      </c>
      <c r="B111" s="54" t="s">
        <v>269</v>
      </c>
      <c r="C111" s="57"/>
      <c r="D111" s="7" t="s">
        <v>264</v>
      </c>
      <c r="E111" s="49" t="s">
        <v>26</v>
      </c>
      <c r="F111" s="28">
        <v>0.014282407407407409</v>
      </c>
      <c r="G111" s="7" t="str">
        <f t="shared" si="6"/>
        <v>5.09/km</v>
      </c>
      <c r="H111" s="10">
        <f t="shared" si="7"/>
        <v>0.005752314814814816</v>
      </c>
      <c r="I111" s="10">
        <f>F111-INDEX($F$4:$F$829,MATCH(D111,$D$4:$D$829,0))</f>
        <v>0.0004976851851851843</v>
      </c>
    </row>
    <row r="112" spans="1:9" ht="15" customHeight="1">
      <c r="A112" s="20">
        <v>109</v>
      </c>
      <c r="B112" s="54" t="s">
        <v>244</v>
      </c>
      <c r="C112" s="57"/>
      <c r="D112" s="7" t="s">
        <v>184</v>
      </c>
      <c r="E112" s="49" t="s">
        <v>85</v>
      </c>
      <c r="F112" s="28">
        <v>0.014386574074074072</v>
      </c>
      <c r="G112" s="7" t="str">
        <f t="shared" si="6"/>
        <v>5.11/km</v>
      </c>
      <c r="H112" s="10">
        <f t="shared" si="7"/>
        <v>0.00585648148148148</v>
      </c>
      <c r="I112" s="10">
        <f>F112-INDEX($F$4:$F$829,MATCH(D112,$D$4:$D$829,0))</f>
        <v>0.0038078703703703694</v>
      </c>
    </row>
    <row r="113" spans="1:9" ht="15" customHeight="1">
      <c r="A113" s="20">
        <v>110</v>
      </c>
      <c r="B113" s="54" t="s">
        <v>245</v>
      </c>
      <c r="C113" s="57"/>
      <c r="D113" s="7" t="s">
        <v>195</v>
      </c>
      <c r="E113" s="49" t="s">
        <v>26</v>
      </c>
      <c r="F113" s="28">
        <v>0.014398148148148148</v>
      </c>
      <c r="G113" s="7" t="str">
        <f t="shared" si="6"/>
        <v>5.11/km</v>
      </c>
      <c r="H113" s="10">
        <f t="shared" si="7"/>
        <v>0.005868055555555555</v>
      </c>
      <c r="I113" s="10">
        <f>F113-INDEX($F$4:$F$829,MATCH(D113,$D$4:$D$829,0))</f>
        <v>0.00429398148148148</v>
      </c>
    </row>
    <row r="114" spans="1:9" ht="15" customHeight="1">
      <c r="A114" s="20">
        <v>111</v>
      </c>
      <c r="B114" s="54" t="s">
        <v>246</v>
      </c>
      <c r="C114" s="57"/>
      <c r="D114" s="7" t="s">
        <v>195</v>
      </c>
      <c r="E114" s="49" t="s">
        <v>26</v>
      </c>
      <c r="F114" s="28">
        <v>0.014513888888888889</v>
      </c>
      <c r="G114" s="7" t="str">
        <f t="shared" si="6"/>
        <v>5.14/km</v>
      </c>
      <c r="H114" s="10">
        <f t="shared" si="7"/>
        <v>0.005983796296296296</v>
      </c>
      <c r="I114" s="10">
        <f>F114-INDEX($F$4:$F$829,MATCH(D114,$D$4:$D$829,0))</f>
        <v>0.004409722222222221</v>
      </c>
    </row>
    <row r="115" spans="1:9" ht="15" customHeight="1">
      <c r="A115" s="20">
        <v>112</v>
      </c>
      <c r="B115" s="54" t="s">
        <v>247</v>
      </c>
      <c r="C115" s="57"/>
      <c r="D115" s="7" t="s">
        <v>195</v>
      </c>
      <c r="E115" s="49" t="s">
        <v>85</v>
      </c>
      <c r="F115" s="28">
        <v>0.014664351851851852</v>
      </c>
      <c r="G115" s="7" t="str">
        <f t="shared" si="6"/>
        <v>5.17/km</v>
      </c>
      <c r="H115" s="10">
        <f t="shared" si="7"/>
        <v>0.0061342592592592594</v>
      </c>
      <c r="I115" s="10">
        <f>F115-INDEX($F$4:$F$829,MATCH(D115,$D$4:$D$829,0))</f>
        <v>0.0045601851851851845</v>
      </c>
    </row>
    <row r="116" spans="1:9" ht="15" customHeight="1">
      <c r="A116" s="20">
        <v>113</v>
      </c>
      <c r="B116" s="54" t="s">
        <v>248</v>
      </c>
      <c r="C116" s="57"/>
      <c r="D116" s="7" t="s">
        <v>195</v>
      </c>
      <c r="E116" s="49" t="s">
        <v>85</v>
      </c>
      <c r="F116" s="28">
        <v>0.014675925925925926</v>
      </c>
      <c r="G116" s="7" t="str">
        <f t="shared" si="6"/>
        <v>5.17/km</v>
      </c>
      <c r="H116" s="10">
        <f t="shared" si="7"/>
        <v>0.006145833333333333</v>
      </c>
      <c r="I116" s="10">
        <f>F116-INDEX($F$4:$F$829,MATCH(D116,$D$4:$D$829,0))</f>
        <v>0.004571759259259258</v>
      </c>
    </row>
    <row r="117" spans="1:9" ht="15" customHeight="1">
      <c r="A117" s="20">
        <v>114</v>
      </c>
      <c r="B117" s="54" t="s">
        <v>249</v>
      </c>
      <c r="C117" s="57"/>
      <c r="D117" s="7" t="s">
        <v>195</v>
      </c>
      <c r="E117" s="49" t="s">
        <v>59</v>
      </c>
      <c r="F117" s="28">
        <v>0.014826388888888889</v>
      </c>
      <c r="G117" s="7" t="str">
        <f t="shared" si="6"/>
        <v>5.20/km</v>
      </c>
      <c r="H117" s="10">
        <f t="shared" si="7"/>
        <v>0.006296296296296296</v>
      </c>
      <c r="I117" s="10">
        <f>F117-INDEX($F$4:$F$829,MATCH(D117,$D$4:$D$829,0))</f>
        <v>0.004722222222222221</v>
      </c>
    </row>
    <row r="118" spans="1:9" ht="15" customHeight="1">
      <c r="A118" s="20">
        <v>115</v>
      </c>
      <c r="B118" s="54" t="s">
        <v>300</v>
      </c>
      <c r="C118" s="57"/>
      <c r="D118" s="7" t="s">
        <v>180</v>
      </c>
      <c r="E118" s="51" t="s">
        <v>299</v>
      </c>
      <c r="F118" s="28">
        <v>0.014826388888888889</v>
      </c>
      <c r="G118" s="7" t="str">
        <f t="shared" si="6"/>
        <v>5.20/km</v>
      </c>
      <c r="H118" s="10">
        <f t="shared" si="7"/>
        <v>0.006296296296296296</v>
      </c>
      <c r="I118" s="10">
        <f>F118-INDEX($F$4:$F$829,MATCH(D118,$D$4:$D$829,0))</f>
        <v>0.0045138888888888885</v>
      </c>
    </row>
    <row r="119" spans="1:9" ht="15" customHeight="1">
      <c r="A119" s="20">
        <v>116</v>
      </c>
      <c r="B119" s="54" t="s">
        <v>270</v>
      </c>
      <c r="C119" s="57"/>
      <c r="D119" s="7" t="s">
        <v>264</v>
      </c>
      <c r="E119" s="49" t="s">
        <v>43</v>
      </c>
      <c r="F119" s="28">
        <v>0.014884259259259259</v>
      </c>
      <c r="G119" s="7" t="str">
        <f t="shared" si="6"/>
        <v>5.22/km</v>
      </c>
      <c r="H119" s="10">
        <f t="shared" si="7"/>
        <v>0.006354166666666666</v>
      </c>
      <c r="I119" s="10">
        <f>F119-INDEX($F$4:$F$829,MATCH(D119,$D$4:$D$829,0))</f>
        <v>0.0010995370370370343</v>
      </c>
    </row>
    <row r="120" spans="1:9" ht="15" customHeight="1">
      <c r="A120" s="20">
        <v>117</v>
      </c>
      <c r="B120" s="54" t="s">
        <v>250</v>
      </c>
      <c r="C120" s="57"/>
      <c r="D120" s="7" t="s">
        <v>210</v>
      </c>
      <c r="E120" s="49" t="s">
        <v>19</v>
      </c>
      <c r="F120" s="28">
        <v>0.015046296296296295</v>
      </c>
      <c r="G120" s="7" t="str">
        <f t="shared" si="6"/>
        <v>5.25/km</v>
      </c>
      <c r="H120" s="10">
        <f t="shared" si="7"/>
        <v>0.006516203703703703</v>
      </c>
      <c r="I120" s="10">
        <f>F120-INDEX($F$4:$F$829,MATCH(D120,$D$4:$D$829,0))</f>
        <v>0.0033217592592592604</v>
      </c>
    </row>
    <row r="121" spans="1:9" ht="15" customHeight="1">
      <c r="A121" s="20">
        <v>118</v>
      </c>
      <c r="B121" s="54" t="s">
        <v>271</v>
      </c>
      <c r="C121" s="57"/>
      <c r="D121" s="7" t="s">
        <v>264</v>
      </c>
      <c r="E121" s="49" t="s">
        <v>131</v>
      </c>
      <c r="F121" s="28">
        <v>0.01528935185185185</v>
      </c>
      <c r="G121" s="7" t="str">
        <f t="shared" si="6"/>
        <v>5.30/km</v>
      </c>
      <c r="H121" s="10">
        <f t="shared" si="7"/>
        <v>0.006759259259259258</v>
      </c>
      <c r="I121" s="10">
        <f>F121-INDEX($F$4:$F$829,MATCH(D121,$D$4:$D$829,0))</f>
        <v>0.0015046296296296266</v>
      </c>
    </row>
    <row r="122" spans="1:9" ht="15" customHeight="1">
      <c r="A122" s="20">
        <v>119</v>
      </c>
      <c r="B122" s="54" t="s">
        <v>251</v>
      </c>
      <c r="C122" s="57"/>
      <c r="D122" s="7" t="s">
        <v>222</v>
      </c>
      <c r="E122" s="49" t="s">
        <v>43</v>
      </c>
      <c r="F122" s="28">
        <v>0.015335648148148147</v>
      </c>
      <c r="G122" s="7" t="str">
        <f t="shared" si="6"/>
        <v>5.31/km</v>
      </c>
      <c r="H122" s="10">
        <f t="shared" si="7"/>
        <v>0.006805555555555554</v>
      </c>
      <c r="I122" s="10">
        <f>F122-INDEX($F$4:$F$829,MATCH(D122,$D$4:$D$829,0))</f>
        <v>0.004884259259259257</v>
      </c>
    </row>
    <row r="123" spans="1:9" ht="15" customHeight="1">
      <c r="A123" s="20">
        <v>120</v>
      </c>
      <c r="B123" s="54" t="s">
        <v>252</v>
      </c>
      <c r="C123" s="57"/>
      <c r="D123" s="7" t="s">
        <v>222</v>
      </c>
      <c r="E123" s="49" t="s">
        <v>59</v>
      </c>
      <c r="F123" s="28">
        <v>0.01539351851851852</v>
      </c>
      <c r="G123" s="7" t="str">
        <f t="shared" si="6"/>
        <v>5.33/km</v>
      </c>
      <c r="H123" s="10">
        <f t="shared" si="7"/>
        <v>0.006863425925925927</v>
      </c>
      <c r="I123" s="10">
        <f>F123-INDEX($F$4:$F$829,MATCH(D123,$D$4:$D$829,0))</f>
        <v>0.00494212962962963</v>
      </c>
    </row>
    <row r="124" spans="1:9" ht="15" customHeight="1">
      <c r="A124" s="20">
        <v>121</v>
      </c>
      <c r="B124" s="54" t="s">
        <v>253</v>
      </c>
      <c r="C124" s="57"/>
      <c r="D124" s="7" t="s">
        <v>222</v>
      </c>
      <c r="E124" s="49" t="s">
        <v>59</v>
      </c>
      <c r="F124" s="28">
        <v>0.015405092592592593</v>
      </c>
      <c r="G124" s="7" t="str">
        <f t="shared" si="6"/>
        <v>5.33/km</v>
      </c>
      <c r="H124" s="10">
        <f t="shared" si="7"/>
        <v>0.006875000000000001</v>
      </c>
      <c r="I124" s="10">
        <f>F124-INDEX($F$4:$F$829,MATCH(D124,$D$4:$D$829,0))</f>
        <v>0.004953703703703703</v>
      </c>
    </row>
    <row r="125" spans="1:9" ht="15" customHeight="1">
      <c r="A125" s="20">
        <v>122</v>
      </c>
      <c r="B125" s="54" t="s">
        <v>254</v>
      </c>
      <c r="C125" s="57"/>
      <c r="D125" s="7" t="s">
        <v>195</v>
      </c>
      <c r="E125" s="49" t="s">
        <v>85</v>
      </c>
      <c r="F125" s="28">
        <v>0.015509259259259257</v>
      </c>
      <c r="G125" s="7" t="str">
        <f t="shared" si="6"/>
        <v>5.35/km</v>
      </c>
      <c r="H125" s="10">
        <f t="shared" si="7"/>
        <v>0.006979166666666665</v>
      </c>
      <c r="I125" s="10">
        <f>F125-INDEX($F$4:$F$829,MATCH(D125,$D$4:$D$829,0))</f>
        <v>0.00540509259259259</v>
      </c>
    </row>
    <row r="126" spans="1:9" ht="15" customHeight="1">
      <c r="A126" s="20">
        <v>123</v>
      </c>
      <c r="B126" s="54" t="s">
        <v>255</v>
      </c>
      <c r="C126" s="57"/>
      <c r="D126" s="7" t="s">
        <v>195</v>
      </c>
      <c r="E126" s="49" t="s">
        <v>85</v>
      </c>
      <c r="F126" s="28">
        <v>0.015590277777777778</v>
      </c>
      <c r="G126" s="7" t="str">
        <f t="shared" si="6"/>
        <v>5.37/km</v>
      </c>
      <c r="H126" s="10">
        <f t="shared" si="7"/>
        <v>0.007060185185185185</v>
      </c>
      <c r="I126" s="10">
        <f>F126-INDEX($F$4:$F$829,MATCH(D126,$D$4:$D$829,0))</f>
        <v>0.00548611111111111</v>
      </c>
    </row>
    <row r="127" spans="1:9" ht="15" customHeight="1">
      <c r="A127" s="20">
        <v>124</v>
      </c>
      <c r="B127" s="54" t="s">
        <v>301</v>
      </c>
      <c r="C127" s="57"/>
      <c r="D127" s="7" t="s">
        <v>193</v>
      </c>
      <c r="E127" s="51" t="s">
        <v>299</v>
      </c>
      <c r="F127" s="28">
        <v>0.015590277777777778</v>
      </c>
      <c r="G127" s="7" t="str">
        <f t="shared" si="6"/>
        <v>5.37/km</v>
      </c>
      <c r="H127" s="10">
        <f t="shared" si="7"/>
        <v>0.007060185185185185</v>
      </c>
      <c r="I127" s="10">
        <f>F127-INDEX($F$4:$F$829,MATCH(D127,$D$4:$D$829,0))</f>
        <v>0.005046296296296297</v>
      </c>
    </row>
    <row r="128" spans="1:9" ht="15" customHeight="1">
      <c r="A128" s="20">
        <v>125</v>
      </c>
      <c r="B128" s="54" t="s">
        <v>272</v>
      </c>
      <c r="C128" s="57"/>
      <c r="D128" s="7" t="s">
        <v>268</v>
      </c>
      <c r="E128" s="49" t="s">
        <v>43</v>
      </c>
      <c r="F128" s="28">
        <v>0.01570601851851852</v>
      </c>
      <c r="G128" s="7" t="str">
        <f t="shared" si="6"/>
        <v>5.39/km</v>
      </c>
      <c r="H128" s="10">
        <f t="shared" si="7"/>
        <v>0.007175925925925926</v>
      </c>
      <c r="I128" s="10">
        <f>F128-INDEX($F$4:$F$829,MATCH(D128,$D$4:$D$829,0))</f>
        <v>0.0014699074074074076</v>
      </c>
    </row>
    <row r="129" spans="1:9" ht="15" customHeight="1">
      <c r="A129" s="20">
        <v>126</v>
      </c>
      <c r="B129" s="54" t="s">
        <v>256</v>
      </c>
      <c r="C129" s="57"/>
      <c r="D129" s="7" t="s">
        <v>222</v>
      </c>
      <c r="E129" s="49" t="s">
        <v>59</v>
      </c>
      <c r="F129" s="28">
        <v>0.015787037037037037</v>
      </c>
      <c r="G129" s="7" t="str">
        <f t="shared" si="6"/>
        <v>5.41/km</v>
      </c>
      <c r="H129" s="10">
        <f t="shared" si="7"/>
        <v>0.007256944444444444</v>
      </c>
      <c r="I129" s="10">
        <f>F129-INDEX($F$4:$F$829,MATCH(D129,$D$4:$D$829,0))</f>
        <v>0.005335648148148147</v>
      </c>
    </row>
    <row r="130" spans="1:9" ht="15" customHeight="1">
      <c r="A130" s="20">
        <v>127</v>
      </c>
      <c r="B130" s="54" t="s">
        <v>257</v>
      </c>
      <c r="C130" s="57"/>
      <c r="D130" s="7" t="s">
        <v>184</v>
      </c>
      <c r="E130" s="49" t="s">
        <v>131</v>
      </c>
      <c r="F130" s="28">
        <v>0.015787037037037037</v>
      </c>
      <c r="G130" s="7" t="str">
        <f t="shared" si="6"/>
        <v>5.41/km</v>
      </c>
      <c r="H130" s="10">
        <f t="shared" si="7"/>
        <v>0.007256944444444444</v>
      </c>
      <c r="I130" s="10">
        <f>F130-INDEX($F$4:$F$829,MATCH(D130,$D$4:$D$829,0))</f>
        <v>0.005208333333333334</v>
      </c>
    </row>
    <row r="131" spans="1:9" ht="15" customHeight="1">
      <c r="A131" s="20">
        <v>128</v>
      </c>
      <c r="B131" s="54" t="s">
        <v>258</v>
      </c>
      <c r="C131" s="57"/>
      <c r="D131" s="7" t="s">
        <v>222</v>
      </c>
      <c r="E131" s="49" t="s">
        <v>85</v>
      </c>
      <c r="F131" s="28">
        <v>0.01613425925925926</v>
      </c>
      <c r="G131" s="7" t="str">
        <f t="shared" si="6"/>
        <v>5.49/km</v>
      </c>
      <c r="H131" s="10">
        <f t="shared" si="7"/>
        <v>0.007604166666666669</v>
      </c>
      <c r="I131" s="10">
        <f>F131-INDEX($F$4:$F$829,MATCH(D131,$D$4:$D$829,0))</f>
        <v>0.005682870370370371</v>
      </c>
    </row>
    <row r="132" spans="1:9" ht="15" customHeight="1">
      <c r="A132" s="20">
        <v>129</v>
      </c>
      <c r="B132" s="54" t="s">
        <v>259</v>
      </c>
      <c r="C132" s="57"/>
      <c r="D132" s="7" t="s">
        <v>222</v>
      </c>
      <c r="E132" s="49" t="s">
        <v>85</v>
      </c>
      <c r="F132" s="28">
        <v>0.016261574074074074</v>
      </c>
      <c r="G132" s="7" t="str">
        <f aca="true" t="shared" si="8" ref="G132:G139">TEXT(INT((HOUR(F132)*3600+MINUTE(F132)*60+SECOND(F132))/$I$2/60),"0")&amp;"."&amp;TEXT(MOD((HOUR(F132)*3600+MINUTE(F132)*60+SECOND(F132))/$I$2,60),"00")&amp;"/km"</f>
        <v>5.51/km</v>
      </c>
      <c r="H132" s="10">
        <f aca="true" t="shared" si="9" ref="H132:H139">F132-$F$4</f>
        <v>0.0077314814814814815</v>
      </c>
      <c r="I132" s="10">
        <f>F132-INDEX($F$4:$F$829,MATCH(D132,$D$4:$D$829,0))</f>
        <v>0.005810185185185184</v>
      </c>
    </row>
    <row r="133" spans="1:9" ht="15" customHeight="1">
      <c r="A133" s="20">
        <v>130</v>
      </c>
      <c r="B133" s="54" t="s">
        <v>260</v>
      </c>
      <c r="C133" s="57"/>
      <c r="D133" s="7" t="s">
        <v>210</v>
      </c>
      <c r="E133" s="49" t="s">
        <v>14</v>
      </c>
      <c r="F133" s="28">
        <v>0.016435185185185188</v>
      </c>
      <c r="G133" s="7" t="str">
        <f t="shared" si="8"/>
        <v>5.55/km</v>
      </c>
      <c r="H133" s="10">
        <f t="shared" si="9"/>
        <v>0.007905092592592596</v>
      </c>
      <c r="I133" s="10">
        <f>F133-INDEX($F$4:$F$829,MATCH(D133,$D$4:$D$829,0))</f>
        <v>0.004710648148148153</v>
      </c>
    </row>
    <row r="134" spans="1:9" ht="15" customHeight="1">
      <c r="A134" s="20">
        <v>131</v>
      </c>
      <c r="B134" s="54" t="s">
        <v>261</v>
      </c>
      <c r="C134" s="57"/>
      <c r="D134" s="7" t="s">
        <v>222</v>
      </c>
      <c r="E134" s="49" t="s">
        <v>131</v>
      </c>
      <c r="F134" s="28">
        <v>0.016666666666666666</v>
      </c>
      <c r="G134" s="7" t="str">
        <f t="shared" si="8"/>
        <v>6.00/km</v>
      </c>
      <c r="H134" s="10">
        <f t="shared" si="9"/>
        <v>0.008136574074074074</v>
      </c>
      <c r="I134" s="10">
        <f>F134-INDEX($F$4:$F$829,MATCH(D134,$D$4:$D$829,0))</f>
        <v>0.006215277777777776</v>
      </c>
    </row>
    <row r="135" spans="1:9" ht="15" customHeight="1">
      <c r="A135" s="20">
        <v>132</v>
      </c>
      <c r="B135" s="54" t="s">
        <v>273</v>
      </c>
      <c r="C135" s="57"/>
      <c r="D135" s="7" t="s">
        <v>264</v>
      </c>
      <c r="E135" s="49" t="s">
        <v>131</v>
      </c>
      <c r="F135" s="28">
        <v>0.017361111111111112</v>
      </c>
      <c r="G135" s="7" t="str">
        <f t="shared" si="8"/>
        <v>6.15/km</v>
      </c>
      <c r="H135" s="10">
        <f t="shared" si="9"/>
        <v>0.00883101851851852</v>
      </c>
      <c r="I135" s="10">
        <f>F135-INDEX($F$4:$F$829,MATCH(D135,$D$4:$D$829,0))</f>
        <v>0.0035763888888888876</v>
      </c>
    </row>
    <row r="136" spans="1:9" ht="15" customHeight="1">
      <c r="A136" s="20">
        <v>133</v>
      </c>
      <c r="B136" s="54" t="s">
        <v>262</v>
      </c>
      <c r="C136" s="57"/>
      <c r="D136" s="7" t="s">
        <v>222</v>
      </c>
      <c r="E136" s="49" t="s">
        <v>131</v>
      </c>
      <c r="F136" s="28">
        <v>0.017685185185185182</v>
      </c>
      <c r="G136" s="7" t="str">
        <f t="shared" si="8"/>
        <v>6.22/km</v>
      </c>
      <c r="H136" s="10">
        <f t="shared" si="9"/>
        <v>0.00915509259259259</v>
      </c>
      <c r="I136" s="10">
        <f>F136-INDEX($F$4:$F$829,MATCH(D136,$D$4:$D$829,0))</f>
        <v>0.007233796296296292</v>
      </c>
    </row>
    <row r="137" spans="1:9" ht="15" customHeight="1">
      <c r="A137" s="20">
        <v>134</v>
      </c>
      <c r="B137" s="54" t="s">
        <v>274</v>
      </c>
      <c r="C137" s="57"/>
      <c r="D137" s="7" t="s">
        <v>266</v>
      </c>
      <c r="E137" s="49" t="s">
        <v>131</v>
      </c>
      <c r="F137" s="28">
        <v>0.01778935185185185</v>
      </c>
      <c r="G137" s="7" t="str">
        <f t="shared" si="8"/>
        <v>6.24/km</v>
      </c>
      <c r="H137" s="10">
        <f t="shared" si="9"/>
        <v>0.009259259259259259</v>
      </c>
      <c r="I137" s="10">
        <f>F137-INDEX($F$4:$F$829,MATCH(D137,$D$4:$D$829,0))</f>
        <v>0.003958333333333331</v>
      </c>
    </row>
    <row r="138" spans="1:9" ht="15" customHeight="1">
      <c r="A138" s="20">
        <v>135</v>
      </c>
      <c r="B138" s="54" t="s">
        <v>275</v>
      </c>
      <c r="C138" s="57"/>
      <c r="D138" s="7" t="s">
        <v>268</v>
      </c>
      <c r="E138" s="49" t="s">
        <v>85</v>
      </c>
      <c r="F138" s="28">
        <v>0.017905092592592594</v>
      </c>
      <c r="G138" s="7" t="str">
        <f t="shared" si="8"/>
        <v>6.27/km</v>
      </c>
      <c r="H138" s="10">
        <f t="shared" si="9"/>
        <v>0.009375000000000001</v>
      </c>
      <c r="I138" s="10">
        <f>F138-INDEX($F$4:$F$829,MATCH(D138,$D$4:$D$829,0))</f>
        <v>0.003668981481481483</v>
      </c>
    </row>
    <row r="139" spans="1:9" ht="15" customHeight="1" thickBot="1">
      <c r="A139" s="21">
        <v>136</v>
      </c>
      <c r="B139" s="60" t="s">
        <v>276</v>
      </c>
      <c r="C139" s="70"/>
      <c r="D139" s="8" t="s">
        <v>268</v>
      </c>
      <c r="E139" s="52" t="s">
        <v>43</v>
      </c>
      <c r="F139" s="29">
        <v>0.019594907407407405</v>
      </c>
      <c r="G139" s="8" t="str">
        <f t="shared" si="8"/>
        <v>7.03/km</v>
      </c>
      <c r="H139" s="11">
        <f t="shared" si="9"/>
        <v>0.011064814814814812</v>
      </c>
      <c r="I139" s="11">
        <f>F139-INDEX($F$4:$F$829,MATCH(D139,$D$4:$D$829,0))</f>
        <v>0.005358796296296294</v>
      </c>
    </row>
  </sheetData>
  <autoFilter ref="A3:I13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J25" sqref="J25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1" t="str">
        <f>'Individuale 6km'!A1</f>
        <v>C.D.S. REGIONALE di CROSS e CROSS CORTO - INDIVIDUALE MASTER</v>
      </c>
      <c r="B1" s="42"/>
      <c r="C1" s="43"/>
    </row>
    <row r="2" spans="1:3" ht="33" customHeight="1" thickBot="1">
      <c r="A2" s="44" t="str">
        <f>'Individuale 6km'!A2&amp;" km. "&amp;'Individuale 6km'!I2</f>
        <v>Ippodromo di Tor di Quinto - Roma (RM) Italia - Domenica 11/01/2009 km. 6</v>
      </c>
      <c r="B2" s="45"/>
      <c r="C2" s="46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3">
        <v>1</v>
      </c>
      <c r="B4" s="22" t="s">
        <v>59</v>
      </c>
      <c r="C4" s="71">
        <v>41</v>
      </c>
    </row>
    <row r="5" spans="1:3" ht="15" customHeight="1">
      <c r="A5" s="7">
        <v>2</v>
      </c>
      <c r="B5" s="24" t="s">
        <v>85</v>
      </c>
      <c r="C5" s="72">
        <v>33</v>
      </c>
    </row>
    <row r="6" spans="1:3" ht="15" customHeight="1">
      <c r="A6" s="7">
        <v>3</v>
      </c>
      <c r="B6" s="24" t="s">
        <v>26</v>
      </c>
      <c r="C6" s="72">
        <v>28</v>
      </c>
    </row>
    <row r="7" spans="1:3" ht="15" customHeight="1">
      <c r="A7" s="7">
        <v>4</v>
      </c>
      <c r="B7" s="24" t="s">
        <v>56</v>
      </c>
      <c r="C7" s="72">
        <v>26</v>
      </c>
    </row>
    <row r="8" spans="1:3" ht="15" customHeight="1">
      <c r="A8" s="7">
        <v>5</v>
      </c>
      <c r="B8" s="24" t="s">
        <v>43</v>
      </c>
      <c r="C8" s="72">
        <v>24</v>
      </c>
    </row>
    <row r="9" spans="1:3" ht="15" customHeight="1">
      <c r="A9" s="7">
        <v>6</v>
      </c>
      <c r="B9" s="24" t="s">
        <v>49</v>
      </c>
      <c r="C9" s="72">
        <v>18</v>
      </c>
    </row>
    <row r="10" spans="1:3" ht="15" customHeight="1">
      <c r="A10" s="7">
        <v>7</v>
      </c>
      <c r="B10" s="24" t="s">
        <v>97</v>
      </c>
      <c r="C10" s="72">
        <v>13</v>
      </c>
    </row>
    <row r="11" spans="1:3" ht="15" customHeight="1">
      <c r="A11" s="7">
        <v>8</v>
      </c>
      <c r="B11" s="24" t="s">
        <v>299</v>
      </c>
      <c r="C11" s="72">
        <v>12</v>
      </c>
    </row>
    <row r="12" spans="1:3" ht="15" customHeight="1">
      <c r="A12" s="7">
        <v>9</v>
      </c>
      <c r="B12" s="24" t="s">
        <v>21</v>
      </c>
      <c r="C12" s="72">
        <v>12</v>
      </c>
    </row>
    <row r="13" spans="1:3" ht="15" customHeight="1">
      <c r="A13" s="7">
        <v>10</v>
      </c>
      <c r="B13" s="24" t="s">
        <v>14</v>
      </c>
      <c r="C13" s="72">
        <v>10</v>
      </c>
    </row>
    <row r="14" spans="1:3" ht="15" customHeight="1">
      <c r="A14" s="7">
        <v>11</v>
      </c>
      <c r="B14" s="24" t="s">
        <v>131</v>
      </c>
      <c r="C14" s="72">
        <v>9</v>
      </c>
    </row>
    <row r="15" spans="1:3" ht="15" customHeight="1">
      <c r="A15" s="7">
        <v>12</v>
      </c>
      <c r="B15" s="24" t="s">
        <v>19</v>
      </c>
      <c r="C15" s="72">
        <v>9</v>
      </c>
    </row>
    <row r="16" spans="1:3" ht="15" customHeight="1">
      <c r="A16" s="7">
        <v>13</v>
      </c>
      <c r="B16" s="24" t="s">
        <v>17</v>
      </c>
      <c r="C16" s="72">
        <v>9</v>
      </c>
    </row>
    <row r="17" spans="1:3" ht="15" customHeight="1">
      <c r="A17" s="7">
        <v>14</v>
      </c>
      <c r="B17" s="24" t="s">
        <v>200</v>
      </c>
      <c r="C17" s="72">
        <v>9</v>
      </c>
    </row>
    <row r="18" spans="1:3" ht="15" customHeight="1">
      <c r="A18" s="7">
        <v>15</v>
      </c>
      <c r="B18" s="24" t="s">
        <v>196</v>
      </c>
      <c r="C18" s="72">
        <v>9</v>
      </c>
    </row>
    <row r="19" spans="1:3" ht="15" customHeight="1">
      <c r="A19" s="7">
        <v>16</v>
      </c>
      <c r="B19" s="24" t="s">
        <v>33</v>
      </c>
      <c r="C19" s="72">
        <v>8</v>
      </c>
    </row>
    <row r="20" spans="1:3" ht="15" customHeight="1">
      <c r="A20" s="7">
        <v>17</v>
      </c>
      <c r="B20" s="24" t="s">
        <v>38</v>
      </c>
      <c r="C20" s="72">
        <v>6</v>
      </c>
    </row>
    <row r="21" spans="1:3" ht="15" customHeight="1">
      <c r="A21" s="7">
        <v>18</v>
      </c>
      <c r="B21" s="24" t="s">
        <v>40</v>
      </c>
      <c r="C21" s="72">
        <v>6</v>
      </c>
    </row>
    <row r="22" spans="1:3" ht="15" customHeight="1">
      <c r="A22" s="7">
        <v>19</v>
      </c>
      <c r="B22" s="24" t="s">
        <v>279</v>
      </c>
      <c r="C22" s="72">
        <v>5</v>
      </c>
    </row>
    <row r="23" spans="1:3" ht="15" customHeight="1">
      <c r="A23" s="7">
        <v>20</v>
      </c>
      <c r="B23" s="24" t="s">
        <v>181</v>
      </c>
      <c r="C23" s="72">
        <v>5</v>
      </c>
    </row>
    <row r="24" spans="1:3" ht="15" customHeight="1">
      <c r="A24" s="7">
        <v>21</v>
      </c>
      <c r="B24" s="24" t="s">
        <v>185</v>
      </c>
      <c r="C24" s="72">
        <v>4</v>
      </c>
    </row>
    <row r="25" spans="1:3" ht="15" customHeight="1">
      <c r="A25" s="7">
        <v>22</v>
      </c>
      <c r="B25" s="24" t="s">
        <v>47</v>
      </c>
      <c r="C25" s="72">
        <v>4</v>
      </c>
    </row>
    <row r="26" spans="1:3" ht="15" customHeight="1">
      <c r="A26" s="7">
        <v>23</v>
      </c>
      <c r="B26" s="24" t="s">
        <v>335</v>
      </c>
      <c r="C26" s="72">
        <v>4</v>
      </c>
    </row>
    <row r="27" spans="1:3" ht="15" customHeight="1">
      <c r="A27" s="7">
        <v>24</v>
      </c>
      <c r="B27" s="24" t="s">
        <v>376</v>
      </c>
      <c r="C27" s="72">
        <v>4</v>
      </c>
    </row>
    <row r="28" spans="1:3" ht="15" customHeight="1">
      <c r="A28" s="7">
        <v>25</v>
      </c>
      <c r="B28" s="24" t="s">
        <v>289</v>
      </c>
      <c r="C28" s="72">
        <v>3</v>
      </c>
    </row>
    <row r="29" spans="1:3" ht="15" customHeight="1">
      <c r="A29" s="7">
        <v>26</v>
      </c>
      <c r="B29" s="24" t="s">
        <v>144</v>
      </c>
      <c r="C29" s="72">
        <v>3</v>
      </c>
    </row>
    <row r="30" spans="1:3" ht="15" customHeight="1">
      <c r="A30" s="7">
        <v>27</v>
      </c>
      <c r="B30" s="24" t="s">
        <v>311</v>
      </c>
      <c r="C30" s="72">
        <v>3</v>
      </c>
    </row>
    <row r="31" spans="1:3" ht="15" customHeight="1">
      <c r="A31" s="7">
        <v>28</v>
      </c>
      <c r="B31" s="24" t="s">
        <v>304</v>
      </c>
      <c r="C31" s="72">
        <v>3</v>
      </c>
    </row>
    <row r="32" spans="1:3" ht="15" customHeight="1">
      <c r="A32" s="7">
        <v>29</v>
      </c>
      <c r="B32" s="24" t="s">
        <v>93</v>
      </c>
      <c r="C32" s="72">
        <v>2</v>
      </c>
    </row>
    <row r="33" spans="1:3" ht="15" customHeight="1">
      <c r="A33" s="7">
        <v>30</v>
      </c>
      <c r="B33" s="24" t="s">
        <v>89</v>
      </c>
      <c r="C33" s="72">
        <v>2</v>
      </c>
    </row>
    <row r="34" spans="1:3" ht="15" customHeight="1">
      <c r="A34" s="7">
        <v>31</v>
      </c>
      <c r="B34" s="24" t="s">
        <v>150</v>
      </c>
      <c r="C34" s="72">
        <v>1</v>
      </c>
    </row>
    <row r="35" spans="1:3" ht="15" customHeight="1">
      <c r="A35" s="32">
        <v>32</v>
      </c>
      <c r="B35" s="31" t="s">
        <v>11</v>
      </c>
      <c r="C35" s="35">
        <v>1</v>
      </c>
    </row>
    <row r="36" spans="1:3" ht="15" customHeight="1">
      <c r="A36" s="7">
        <v>33</v>
      </c>
      <c r="B36" s="24" t="s">
        <v>383</v>
      </c>
      <c r="C36" s="72">
        <v>1</v>
      </c>
    </row>
    <row r="37" spans="1:3" ht="15" customHeight="1">
      <c r="A37" s="7">
        <v>34</v>
      </c>
      <c r="B37" s="24" t="s">
        <v>353</v>
      </c>
      <c r="C37" s="72">
        <v>1</v>
      </c>
    </row>
    <row r="38" spans="1:3" ht="15" customHeight="1">
      <c r="A38" s="7">
        <v>35</v>
      </c>
      <c r="B38" s="24" t="s">
        <v>357</v>
      </c>
      <c r="C38" s="72">
        <v>1</v>
      </c>
    </row>
    <row r="39" spans="1:3" ht="15" customHeight="1">
      <c r="A39" s="7">
        <v>36</v>
      </c>
      <c r="B39" s="24" t="s">
        <v>366</v>
      </c>
      <c r="C39" s="72">
        <v>1</v>
      </c>
    </row>
    <row r="40" spans="1:3" ht="15" customHeight="1">
      <c r="A40" s="7">
        <v>37</v>
      </c>
      <c r="B40" s="24" t="s">
        <v>204</v>
      </c>
      <c r="C40" s="72">
        <v>1</v>
      </c>
    </row>
    <row r="41" spans="1:3" ht="15" customHeight="1">
      <c r="A41" s="7">
        <v>38</v>
      </c>
      <c r="B41" s="24" t="s">
        <v>202</v>
      </c>
      <c r="C41" s="72">
        <v>1</v>
      </c>
    </row>
    <row r="42" spans="1:3" ht="15" customHeight="1" thickBot="1">
      <c r="A42" s="8">
        <v>39</v>
      </c>
      <c r="B42" s="25" t="s">
        <v>154</v>
      </c>
      <c r="C42" s="73">
        <v>1</v>
      </c>
    </row>
    <row r="43" ht="12.75">
      <c r="C43" s="3">
        <f>SUM(C4:C42)</f>
        <v>333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2009-07-09T13:20:30Z</dcterms:modified>
  <cp:category/>
  <cp:version/>
  <cp:contentType/>
  <cp:contentStatus/>
</cp:coreProperties>
</file>