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10 km" sheetId="1" r:id="rId1"/>
    <sheet name="21 km" sheetId="2" r:id="rId2"/>
    <sheet name="Squadre" sheetId="3" r:id="rId3"/>
  </sheets>
  <definedNames>
    <definedName name="_xlnm._FilterDatabase" localSheetId="0" hidden="1">'10 km'!$A$3:$I$220</definedName>
    <definedName name="_xlnm._FilterDatabase" localSheetId="1" hidden="1">'21 km'!$A$3:$I$336</definedName>
    <definedName name="_xlnm.Print_Titles" localSheetId="0">'10 km'!$1:$3</definedName>
    <definedName name="_xlnm.Print_Titles" localSheetId="1">'21 km'!$1:$3</definedName>
    <definedName name="_xlnm.Print_Titles" localSheetId="2">'Squadre'!$1:$3</definedName>
  </definedNames>
  <calcPr fullCalcOnLoad="1"/>
</workbook>
</file>

<file path=xl/sharedStrings.xml><?xml version="1.0" encoding="utf-8"?>
<sst xmlns="http://schemas.openxmlformats.org/spreadsheetml/2006/main" count="2234" uniqueCount="816">
  <si>
    <t>Kabbouri</t>
  </si>
  <si>
    <t>Abdelkrim</t>
  </si>
  <si>
    <t>Amat</t>
  </si>
  <si>
    <t>Atl. Recanati Energia+</t>
  </si>
  <si>
    <t>Massous</t>
  </si>
  <si>
    <t>Abderrahim</t>
  </si>
  <si>
    <t>Peter Pan Bevagna</t>
  </si>
  <si>
    <t>Maarouf</t>
  </si>
  <si>
    <t>Atletica Futura Roma</t>
  </si>
  <si>
    <t>El Makhrout</t>
  </si>
  <si>
    <t>Cherkaoui</t>
  </si>
  <si>
    <t>Zenucchi</t>
  </si>
  <si>
    <t>Emanuele</t>
  </si>
  <si>
    <t>Sm-35</t>
  </si>
  <si>
    <t>La Recastello Gazzaniga</t>
  </si>
  <si>
    <t>Braganti</t>
  </si>
  <si>
    <t>Mauro</t>
  </si>
  <si>
    <t>Podistica Lama Pg</t>
  </si>
  <si>
    <t>Fiorucci</t>
  </si>
  <si>
    <t>Marco</t>
  </si>
  <si>
    <t>Sm-45</t>
  </si>
  <si>
    <t>Atletica Capanne Pg</t>
  </si>
  <si>
    <t>Checcarelli</t>
  </si>
  <si>
    <t>Antonio</t>
  </si>
  <si>
    <t>C.u.s. Perugia</t>
  </si>
  <si>
    <t>Cortellucci</t>
  </si>
  <si>
    <t>Runners Sangemini Tr</t>
  </si>
  <si>
    <t>Bolletta</t>
  </si>
  <si>
    <t>Atletica Avis Perugia</t>
  </si>
  <si>
    <t>Licata</t>
  </si>
  <si>
    <t>Gabriele</t>
  </si>
  <si>
    <t>Gubbio Runners</t>
  </si>
  <si>
    <t>Pigliautile</t>
  </si>
  <si>
    <t>Carlo</t>
  </si>
  <si>
    <t>CDP-T&amp;RB Group Pg</t>
  </si>
  <si>
    <t>Simone</t>
  </si>
  <si>
    <t>Nicola</t>
  </si>
  <si>
    <t>Road Runners Roma</t>
  </si>
  <si>
    <t>Bellini</t>
  </si>
  <si>
    <t>Roberto</t>
  </si>
  <si>
    <t>Atletica Cva Trevi</t>
  </si>
  <si>
    <t>Pirilli</t>
  </si>
  <si>
    <t>Andrea</t>
  </si>
  <si>
    <t>Dream Runners Pg</t>
  </si>
  <si>
    <t>Paci</t>
  </si>
  <si>
    <t>Luigino</t>
  </si>
  <si>
    <t>Sm-40</t>
  </si>
  <si>
    <t>Podistica Valtenna</t>
  </si>
  <si>
    <t>Marinangeli</t>
  </si>
  <si>
    <t>Adriano</t>
  </si>
  <si>
    <t>Sm-50</t>
  </si>
  <si>
    <t>Favorito</t>
  </si>
  <si>
    <t>Scappini</t>
  </si>
  <si>
    <t>Ivan</t>
  </si>
  <si>
    <t>Draghi</t>
  </si>
  <si>
    <t>G.s. A. Monti Terni</t>
  </si>
  <si>
    <t>Laterza</t>
  </si>
  <si>
    <t>Luigi</t>
  </si>
  <si>
    <t>A.s.p.a. Bastia U. Pg</t>
  </si>
  <si>
    <t>Martinetti</t>
  </si>
  <si>
    <t>Fabrizio</t>
  </si>
  <si>
    <t>Pantalla</t>
  </si>
  <si>
    <t>Fabio</t>
  </si>
  <si>
    <t>Atletica Asal Foligno</t>
  </si>
  <si>
    <t>De Bonis</t>
  </si>
  <si>
    <t>Pod. Winner Foligno</t>
  </si>
  <si>
    <t>Testa</t>
  </si>
  <si>
    <t>Oriano</t>
  </si>
  <si>
    <t>Marcantonini</t>
  </si>
  <si>
    <t>Enrico</t>
  </si>
  <si>
    <t>Borgioni</t>
  </si>
  <si>
    <t>Ferretti</t>
  </si>
  <si>
    <t>Portoghese</t>
  </si>
  <si>
    <t>Giuseppe</t>
  </si>
  <si>
    <t>Cerquini</t>
  </si>
  <si>
    <t>Cecchetti</t>
  </si>
  <si>
    <t>Giulio</t>
  </si>
  <si>
    <t>Ecologica Bagnaia Vt</t>
  </si>
  <si>
    <t>Falleri</t>
  </si>
  <si>
    <t>Massimiliano</t>
  </si>
  <si>
    <t>Marathon C. di Castello</t>
  </si>
  <si>
    <t>Vincenzoni</t>
  </si>
  <si>
    <t>Tazza</t>
  </si>
  <si>
    <t>Giorgio</t>
  </si>
  <si>
    <t>Minciarelli</t>
  </si>
  <si>
    <t>Michela</t>
  </si>
  <si>
    <t>Cardinali</t>
  </si>
  <si>
    <t>Belloni</t>
  </si>
  <si>
    <t>Gianluca</t>
  </si>
  <si>
    <t>Sforna</t>
  </si>
  <si>
    <t>Berettoni</t>
  </si>
  <si>
    <t>Claudio</t>
  </si>
  <si>
    <t>Pod. Avis Fabriano An</t>
  </si>
  <si>
    <t>Bragetti</t>
  </si>
  <si>
    <t>Giampiero</t>
  </si>
  <si>
    <t>Apolloni</t>
  </si>
  <si>
    <t>Davide</t>
  </si>
  <si>
    <t>Alfieri</t>
  </si>
  <si>
    <t>Rosa</t>
  </si>
  <si>
    <t>Atletica Blizzard Re</t>
  </si>
  <si>
    <t>Bavicchi</t>
  </si>
  <si>
    <t>Menghini</t>
  </si>
  <si>
    <t>Mattioli</t>
  </si>
  <si>
    <t>Ceccarini</t>
  </si>
  <si>
    <t>Francesco</t>
  </si>
  <si>
    <t>Volumnia Sericap Pg</t>
  </si>
  <si>
    <t>Venturini</t>
  </si>
  <si>
    <t>Staccini</t>
  </si>
  <si>
    <t>Mesca</t>
  </si>
  <si>
    <t>Stefano</t>
  </si>
  <si>
    <t>Genovese</t>
  </si>
  <si>
    <t>Cavallucci</t>
  </si>
  <si>
    <t>Sfondalmondo</t>
  </si>
  <si>
    <t>Arcs Strozzacapponi</t>
  </si>
  <si>
    <t>Floridi</t>
  </si>
  <si>
    <t>Lucio</t>
  </si>
  <si>
    <t>Sm-55</t>
  </si>
  <si>
    <t>Guidobaldi</t>
  </si>
  <si>
    <t>Francesconi</t>
  </si>
  <si>
    <t>Amatori Podistica Terni</t>
  </si>
  <si>
    <t>Pardini</t>
  </si>
  <si>
    <t>Riccardo</t>
  </si>
  <si>
    <t>A.p. Pontefelcino Pg</t>
  </si>
  <si>
    <t>Iaiani</t>
  </si>
  <si>
    <t>C.u.s. Camerino</t>
  </si>
  <si>
    <t>Severi Pierini</t>
  </si>
  <si>
    <t>Tiziano</t>
  </si>
  <si>
    <t>Gianfelici</t>
  </si>
  <si>
    <t>Paolo</t>
  </si>
  <si>
    <t>Tyouli</t>
  </si>
  <si>
    <t>Rachid</t>
  </si>
  <si>
    <t>2S Uisp Spoleto</t>
  </si>
  <si>
    <t>Spurio Giuseppetti</t>
  </si>
  <si>
    <t>Avis Castelraimondo</t>
  </si>
  <si>
    <t>Giannoni</t>
  </si>
  <si>
    <t>Rossini</t>
  </si>
  <si>
    <t>Gianfranco</t>
  </si>
  <si>
    <t>Minuto</t>
  </si>
  <si>
    <t>Angelo</t>
  </si>
  <si>
    <t>Zucchini</t>
  </si>
  <si>
    <t>Trifici</t>
  </si>
  <si>
    <t>Arcangeli</t>
  </si>
  <si>
    <t>Valter</t>
  </si>
  <si>
    <t>Brandetti</t>
  </si>
  <si>
    <t>Giordano</t>
  </si>
  <si>
    <t>Federici</t>
  </si>
  <si>
    <t>Dottori</t>
  </si>
  <si>
    <t>Francesca</t>
  </si>
  <si>
    <t>Guidi</t>
  </si>
  <si>
    <t>Christian</t>
  </si>
  <si>
    <t>Gaillardi</t>
  </si>
  <si>
    <t>Alessio</t>
  </si>
  <si>
    <t>Zoccolini</t>
  </si>
  <si>
    <t>Michele</t>
  </si>
  <si>
    <t>Brunelli</t>
  </si>
  <si>
    <t>Alessandro</t>
  </si>
  <si>
    <t>Riccini</t>
  </si>
  <si>
    <t>Danilo</t>
  </si>
  <si>
    <t>Crucianelli</t>
  </si>
  <si>
    <t>D'Atanasio</t>
  </si>
  <si>
    <t>Fanelli</t>
  </si>
  <si>
    <t>Lupidi</t>
  </si>
  <si>
    <t>Ulderico</t>
  </si>
  <si>
    <t>Manzetti</t>
  </si>
  <si>
    <t>Bruno</t>
  </si>
  <si>
    <t>Sm-65</t>
  </si>
  <si>
    <t>Susta</t>
  </si>
  <si>
    <t>Federico</t>
  </si>
  <si>
    <t>Sotgia</t>
  </si>
  <si>
    <t>David</t>
  </si>
  <si>
    <t>Sperandei</t>
  </si>
  <si>
    <t>Daniele</t>
  </si>
  <si>
    <t>Santarelli</t>
  </si>
  <si>
    <t>Leonardo</t>
  </si>
  <si>
    <t>Cuozzo</t>
  </si>
  <si>
    <t>Suvieri</t>
  </si>
  <si>
    <t>Spacci</t>
  </si>
  <si>
    <t>Tobaldi</t>
  </si>
  <si>
    <t>Extra Filottrano</t>
  </si>
  <si>
    <t>Palanca</t>
  </si>
  <si>
    <t>Annibale</t>
  </si>
  <si>
    <t>Finauro</t>
  </si>
  <si>
    <t>Angelucci</t>
  </si>
  <si>
    <t>Primo</t>
  </si>
  <si>
    <t>Spadini</t>
  </si>
  <si>
    <t>Maurizio</t>
  </si>
  <si>
    <t>G.s. Avis Narni Tr</t>
  </si>
  <si>
    <t>Piagentini</t>
  </si>
  <si>
    <t>Martinelli</t>
  </si>
  <si>
    <t>Luca</t>
  </si>
  <si>
    <t>Di Cicco Pucci</t>
  </si>
  <si>
    <t>Natalizi</t>
  </si>
  <si>
    <t>Pierluigi</t>
  </si>
  <si>
    <t>Sportoletti</t>
  </si>
  <si>
    <t>Cristiano</t>
  </si>
  <si>
    <t>Baroni</t>
  </si>
  <si>
    <t>C.u.s. S. Martino Pg</t>
  </si>
  <si>
    <t>Pizzoni</t>
  </si>
  <si>
    <t>Enzo</t>
  </si>
  <si>
    <t>Sm-60</t>
  </si>
  <si>
    <t>Stefanetti</t>
  </si>
  <si>
    <t>Moschini</t>
  </si>
  <si>
    <t>Ariano</t>
  </si>
  <si>
    <t>Vincenzo</t>
  </si>
  <si>
    <t>Della Manna</t>
  </si>
  <si>
    <t>Massimo</t>
  </si>
  <si>
    <t>Rosignoli</t>
  </si>
  <si>
    <t>Cocciolo</t>
  </si>
  <si>
    <t>Ismaele</t>
  </si>
  <si>
    <t>Podistica Carsulae Tr</t>
  </si>
  <si>
    <t>Bucari</t>
  </si>
  <si>
    <t>Alberto</t>
  </si>
  <si>
    <t>Titti</t>
  </si>
  <si>
    <t>Alfredo</t>
  </si>
  <si>
    <t>Benedetti</t>
  </si>
  <si>
    <t>Zuddas</t>
  </si>
  <si>
    <t>Guercini</t>
  </si>
  <si>
    <t>Rigoletti</t>
  </si>
  <si>
    <t>Urbano</t>
  </si>
  <si>
    <t>Crocioni</t>
  </si>
  <si>
    <t>Clt Thyssenkrupp Tr</t>
  </si>
  <si>
    <t>Bendini</t>
  </si>
  <si>
    <t>Mario</t>
  </si>
  <si>
    <t>Micanti</t>
  </si>
  <si>
    <t>Cesario</t>
  </si>
  <si>
    <t>Barbini</t>
  </si>
  <si>
    <t>Girolamo</t>
  </si>
  <si>
    <t>Mastrini</t>
  </si>
  <si>
    <t>Di Luca</t>
  </si>
  <si>
    <t>Dolci</t>
  </si>
  <si>
    <t>Leonetti</t>
  </si>
  <si>
    <t>Massetti</t>
  </si>
  <si>
    <t>Sandro</t>
  </si>
  <si>
    <t>Giogli</t>
  </si>
  <si>
    <t>Moreno</t>
  </si>
  <si>
    <t>Capponi</t>
  </si>
  <si>
    <t>Mariano</t>
  </si>
  <si>
    <t>Atletica Falconara An</t>
  </si>
  <si>
    <t>Ciaccio</t>
  </si>
  <si>
    <t>Giacchetti</t>
  </si>
  <si>
    <t>Cardaioli</t>
  </si>
  <si>
    <t>Muti</t>
  </si>
  <si>
    <t>Saporiti</t>
  </si>
  <si>
    <t>Salvatore</t>
  </si>
  <si>
    <t>Pod. Lino Spagnoli Pg</t>
  </si>
  <si>
    <t>Greta</t>
  </si>
  <si>
    <t>Luzi</t>
  </si>
  <si>
    <t>Bucchi</t>
  </si>
  <si>
    <t>Amedeo</t>
  </si>
  <si>
    <t>Migliarotti</t>
  </si>
  <si>
    <t>Sergio</t>
  </si>
  <si>
    <t>Migliorucci</t>
  </si>
  <si>
    <t>Comanducci</t>
  </si>
  <si>
    <t>Minelli</t>
  </si>
  <si>
    <t>Pino</t>
  </si>
  <si>
    <t>Brutti</t>
  </si>
  <si>
    <t>Luciano</t>
  </si>
  <si>
    <t>Gagliesi</t>
  </si>
  <si>
    <t>Gianni</t>
  </si>
  <si>
    <t>Jovine</t>
  </si>
  <si>
    <t>Morani</t>
  </si>
  <si>
    <t>Evian</t>
  </si>
  <si>
    <t>Assisi Runners</t>
  </si>
  <si>
    <t>Esposito</t>
  </si>
  <si>
    <t>Fulvio</t>
  </si>
  <si>
    <t>Bovetti</t>
  </si>
  <si>
    <t>Cenci</t>
  </si>
  <si>
    <t>Chiavini</t>
  </si>
  <si>
    <t>Merulli</t>
  </si>
  <si>
    <t>Walter</t>
  </si>
  <si>
    <t>Aiello</t>
  </si>
  <si>
    <t>Podistica Interamna Tr</t>
  </si>
  <si>
    <t>Bizzerri</t>
  </si>
  <si>
    <t>Trinari</t>
  </si>
  <si>
    <t>Felici</t>
  </si>
  <si>
    <t>Mercati</t>
  </si>
  <si>
    <t>Triathlon Alto Tevere</t>
  </si>
  <si>
    <t>Fioriti</t>
  </si>
  <si>
    <t>Ruspi</t>
  </si>
  <si>
    <t>Barilari</t>
  </si>
  <si>
    <t>Materazzi</t>
  </si>
  <si>
    <t>Marzi</t>
  </si>
  <si>
    <t>Droghini</t>
  </si>
  <si>
    <t>Sauro</t>
  </si>
  <si>
    <t>G.p. Lucrezia</t>
  </si>
  <si>
    <t>Matteucci</t>
  </si>
  <si>
    <t>Tommaso</t>
  </si>
  <si>
    <t>Augusta Perusia</t>
  </si>
  <si>
    <t>Balestra</t>
  </si>
  <si>
    <t>Valeriano</t>
  </si>
  <si>
    <t>G.s. Pieralisi Jesi An</t>
  </si>
  <si>
    <t>Draoli</t>
  </si>
  <si>
    <t>M.Cristina</t>
  </si>
  <si>
    <t>Fiordi</t>
  </si>
  <si>
    <t>Tiziana</t>
  </si>
  <si>
    <t>Mercantini</t>
  </si>
  <si>
    <t>Franco</t>
  </si>
  <si>
    <t>Astolfi</t>
  </si>
  <si>
    <t>Pelliccia</t>
  </si>
  <si>
    <t>Salustri</t>
  </si>
  <si>
    <t>Lucci</t>
  </si>
  <si>
    <t>Pod. Myricae Terni</t>
  </si>
  <si>
    <t>Migliorati</t>
  </si>
  <si>
    <t>Franck</t>
  </si>
  <si>
    <t>Negroni</t>
  </si>
  <si>
    <t>Marzoli</t>
  </si>
  <si>
    <t>Irene</t>
  </si>
  <si>
    <t>Atl. Mezzofondo Recanati</t>
  </si>
  <si>
    <t>Fedeli</t>
  </si>
  <si>
    <t>Paolo Antonio</t>
  </si>
  <si>
    <t>Pietro</t>
  </si>
  <si>
    <t>Liberi Podisti Viterbo</t>
  </si>
  <si>
    <t>Lesandrelli</t>
  </si>
  <si>
    <t>Agostinello</t>
  </si>
  <si>
    <t>Dionigi</t>
  </si>
  <si>
    <t>Migliorini</t>
  </si>
  <si>
    <t>Wilma</t>
  </si>
  <si>
    <t>Corrieri</t>
  </si>
  <si>
    <t>Zandrini</t>
  </si>
  <si>
    <t>Rodica</t>
  </si>
  <si>
    <t>Sargenti</t>
  </si>
  <si>
    <t>Augusto</t>
  </si>
  <si>
    <t>Garofalo</t>
  </si>
  <si>
    <t>Mirco</t>
  </si>
  <si>
    <t>Verri</t>
  </si>
  <si>
    <t>William</t>
  </si>
  <si>
    <t>Sintofarm Guastalla Re</t>
  </si>
  <si>
    <t>Solustri</t>
  </si>
  <si>
    <t>Remo</t>
  </si>
  <si>
    <t>Titta</t>
  </si>
  <si>
    <t>Marcello</t>
  </si>
  <si>
    <t>Atl. Out Door Rieti</t>
  </si>
  <si>
    <t>Santachiara</t>
  </si>
  <si>
    <t>Podistica Correggio Re</t>
  </si>
  <si>
    <t>Picchio</t>
  </si>
  <si>
    <t>Maria Luisa</t>
  </si>
  <si>
    <t>Belli</t>
  </si>
  <si>
    <t>Boncio</t>
  </si>
  <si>
    <t>Cerquiglini</t>
  </si>
  <si>
    <t>Loris</t>
  </si>
  <si>
    <t>Florio</t>
  </si>
  <si>
    <t>Ranocchia</t>
  </si>
  <si>
    <t>Pettinelli</t>
  </si>
  <si>
    <t>Fusco</t>
  </si>
  <si>
    <t>Gianmario</t>
  </si>
  <si>
    <t>Foiani</t>
  </si>
  <si>
    <t>Anna</t>
  </si>
  <si>
    <t>Bonucci</t>
  </si>
  <si>
    <t>Torre Del Mangia Si</t>
  </si>
  <si>
    <t>Santini</t>
  </si>
  <si>
    <t>Amatori Vesuvio Na</t>
  </si>
  <si>
    <t>Antonini</t>
  </si>
  <si>
    <t>Peducci</t>
  </si>
  <si>
    <t>Battelli</t>
  </si>
  <si>
    <t>Daniela</t>
  </si>
  <si>
    <t>Mancinelli</t>
  </si>
  <si>
    <t>Damiani</t>
  </si>
  <si>
    <t>Alfonso</t>
  </si>
  <si>
    <t>Spinelli</t>
  </si>
  <si>
    <t>Pierelli</t>
  </si>
  <si>
    <t>Vinicio</t>
  </si>
  <si>
    <t>Atletica Taino G.Tadino</t>
  </si>
  <si>
    <t>Porfiri</t>
  </si>
  <si>
    <t>Morelli</t>
  </si>
  <si>
    <t>Giacomo</t>
  </si>
  <si>
    <t>Tacconi</t>
  </si>
  <si>
    <t>Loreti</t>
  </si>
  <si>
    <t>Orcidi</t>
  </si>
  <si>
    <t>Liberti</t>
  </si>
  <si>
    <t>Renzo</t>
  </si>
  <si>
    <t>G.s. Csain Perugia</t>
  </si>
  <si>
    <t>Capezzali</t>
  </si>
  <si>
    <t>Adorno</t>
  </si>
  <si>
    <t>Noceta</t>
  </si>
  <si>
    <t>Neri</t>
  </si>
  <si>
    <t>Carla</t>
  </si>
  <si>
    <t>Atzei</t>
  </si>
  <si>
    <t>Giorgi</t>
  </si>
  <si>
    <t>Giuliano</t>
  </si>
  <si>
    <t>Prati</t>
  </si>
  <si>
    <t>De Santis</t>
  </si>
  <si>
    <t>Domenico</t>
  </si>
  <si>
    <t>Pacini</t>
  </si>
  <si>
    <t>Bellucci</t>
  </si>
  <si>
    <t>Campagnola</t>
  </si>
  <si>
    <t>Laoreti</t>
  </si>
  <si>
    <t>Tartaglini</t>
  </si>
  <si>
    <t>Renzi</t>
  </si>
  <si>
    <t>Caporali</t>
  </si>
  <si>
    <t>Candi</t>
  </si>
  <si>
    <t>Silvano</t>
  </si>
  <si>
    <t>Torricelli</t>
  </si>
  <si>
    <t>Leonardi</t>
  </si>
  <si>
    <t>Stronati</t>
  </si>
  <si>
    <t>Libero</t>
  </si>
  <si>
    <t>Uisp Iesi</t>
  </si>
  <si>
    <t>Fontana</t>
  </si>
  <si>
    <t>Sabatini</t>
  </si>
  <si>
    <t>Alcherigi</t>
  </si>
  <si>
    <t>Katia</t>
  </si>
  <si>
    <t>Paoli</t>
  </si>
  <si>
    <t>Debora</t>
  </si>
  <si>
    <t>Gambarelli</t>
  </si>
  <si>
    <t>Enrica</t>
  </si>
  <si>
    <t>Amatori Tolentino</t>
  </si>
  <si>
    <t>Borioni</t>
  </si>
  <si>
    <t>Gennari</t>
  </si>
  <si>
    <t>Giancarlo</t>
  </si>
  <si>
    <t>Faggioni</t>
  </si>
  <si>
    <t>Alfio</t>
  </si>
  <si>
    <t>Camaiani</t>
  </si>
  <si>
    <t>Giannini</t>
  </si>
  <si>
    <t>Piero</t>
  </si>
  <si>
    <t>Montanini</t>
  </si>
  <si>
    <t>Marianna</t>
  </si>
  <si>
    <t>Labianca</t>
  </si>
  <si>
    <t>Mario Luigi</t>
  </si>
  <si>
    <t>Amatori Osimo An</t>
  </si>
  <si>
    <t>Demma</t>
  </si>
  <si>
    <t>Filippo</t>
  </si>
  <si>
    <t>Mazzini</t>
  </si>
  <si>
    <t>Juri</t>
  </si>
  <si>
    <t>Atletica Il Campino</t>
  </si>
  <si>
    <t>Brozzi</t>
  </si>
  <si>
    <t>G.s. Acar Unicredit Pg</t>
  </si>
  <si>
    <t>Comparozzi</t>
  </si>
  <si>
    <t>Edoardo</t>
  </si>
  <si>
    <t>Moroni</t>
  </si>
  <si>
    <t>Fortini</t>
  </si>
  <si>
    <t>Arcus Rimini</t>
  </si>
  <si>
    <t>Ceccarelli</t>
  </si>
  <si>
    <t>Rosati</t>
  </si>
  <si>
    <t>Rondini</t>
  </si>
  <si>
    <t>Del Bianco</t>
  </si>
  <si>
    <t>Silvia</t>
  </si>
  <si>
    <t>Fidenzi</t>
  </si>
  <si>
    <t>Satrini</t>
  </si>
  <si>
    <t>Elvi</t>
  </si>
  <si>
    <t>Vincenti</t>
  </si>
  <si>
    <t>Umberto</t>
  </si>
  <si>
    <t>Pedini</t>
  </si>
  <si>
    <t>Damiano</t>
  </si>
  <si>
    <t>Atleta Libero Pg</t>
  </si>
  <si>
    <t>Taddei</t>
  </si>
  <si>
    <t>Chiocci</t>
  </si>
  <si>
    <t>Baglioni</t>
  </si>
  <si>
    <t>Girelli</t>
  </si>
  <si>
    <t>Feliziani</t>
  </si>
  <si>
    <t>Monica</t>
  </si>
  <si>
    <t>Caporaletti</t>
  </si>
  <si>
    <t>Solomon</t>
  </si>
  <si>
    <t>Florentina</t>
  </si>
  <si>
    <t>Fadda</t>
  </si>
  <si>
    <t>Menichetti</t>
  </si>
  <si>
    <t>Sonia</t>
  </si>
  <si>
    <t>Tomassetti</t>
  </si>
  <si>
    <t>Zubboli</t>
  </si>
  <si>
    <t>Ridolfi</t>
  </si>
  <si>
    <t>Menconi</t>
  </si>
  <si>
    <t>Antonello</t>
  </si>
  <si>
    <t>Capannelli</t>
  </si>
  <si>
    <t>Mimmo</t>
  </si>
  <si>
    <t>Brugnami</t>
  </si>
  <si>
    <t>Tironi</t>
  </si>
  <si>
    <t>Atleta Libero</t>
  </si>
  <si>
    <t>Giorgetti</t>
  </si>
  <si>
    <t>Claudia</t>
  </si>
  <si>
    <t>Piccini</t>
  </si>
  <si>
    <t>Costarelli</t>
  </si>
  <si>
    <t>Tobia</t>
  </si>
  <si>
    <t>Orsingher</t>
  </si>
  <si>
    <t>Atletica Vita  Roma</t>
  </si>
  <si>
    <t>Dorelli</t>
  </si>
  <si>
    <t>Rodolfo</t>
  </si>
  <si>
    <t>Meniconi</t>
  </si>
  <si>
    <t>Murasecco</t>
  </si>
  <si>
    <t>Pierpaola</t>
  </si>
  <si>
    <t>Canali</t>
  </si>
  <si>
    <t>Mocci</t>
  </si>
  <si>
    <t>Dino</t>
  </si>
  <si>
    <t>Rossi</t>
  </si>
  <si>
    <t>Nazzareno</t>
  </si>
  <si>
    <t>Agabiti</t>
  </si>
  <si>
    <t>Carolina</t>
  </si>
  <si>
    <t>Brodi</t>
  </si>
  <si>
    <t>Verardo</t>
  </si>
  <si>
    <t>De Rosa</t>
  </si>
  <si>
    <t>Raffaele</t>
  </si>
  <si>
    <t>Caiotti</t>
  </si>
  <si>
    <t>Egle</t>
  </si>
  <si>
    <t>Morbidini</t>
  </si>
  <si>
    <t>Perito</t>
  </si>
  <si>
    <t>Petrazzini</t>
  </si>
  <si>
    <t>Angeloni</t>
  </si>
  <si>
    <t>Anna Rita</t>
  </si>
  <si>
    <t>Tetti</t>
  </si>
  <si>
    <t>Pascolini</t>
  </si>
  <si>
    <t>Falchi</t>
  </si>
  <si>
    <t>Silvio</t>
  </si>
  <si>
    <t>Vignaroli</t>
  </si>
  <si>
    <t>Andricciola</t>
  </si>
  <si>
    <t>Giovanni</t>
  </si>
  <si>
    <t>Buccioli</t>
  </si>
  <si>
    <t>De Angelis</t>
  </si>
  <si>
    <t>Simona</t>
  </si>
  <si>
    <t>Bianchi</t>
  </si>
  <si>
    <t>Cicognola</t>
  </si>
  <si>
    <t>Lorenzoni</t>
  </si>
  <si>
    <t>Marino</t>
  </si>
  <si>
    <t>Lucaccioni</t>
  </si>
  <si>
    <t>Giuseppina</t>
  </si>
  <si>
    <t>Piermatti</t>
  </si>
  <si>
    <t>Bertini</t>
  </si>
  <si>
    <t>Rossano</t>
  </si>
  <si>
    <t>Moretti</t>
  </si>
  <si>
    <t>Adonella</t>
  </si>
  <si>
    <t>Priori</t>
  </si>
  <si>
    <t>Catia</t>
  </si>
  <si>
    <t>Bracardi</t>
  </si>
  <si>
    <t>Pelicci</t>
  </si>
  <si>
    <t>Fausto</t>
  </si>
  <si>
    <t>Serafino</t>
  </si>
  <si>
    <t>Teresa</t>
  </si>
  <si>
    <t>Rossetti</t>
  </si>
  <si>
    <t>Tito</t>
  </si>
  <si>
    <t>Cesaroni</t>
  </si>
  <si>
    <t>Tonino</t>
  </si>
  <si>
    <t>Antinori</t>
  </si>
  <si>
    <t>Sgrelli</t>
  </si>
  <si>
    <t>Ceccobelli</t>
  </si>
  <si>
    <t>Pallini</t>
  </si>
  <si>
    <t>Letizia</t>
  </si>
  <si>
    <t>Boriosi</t>
  </si>
  <si>
    <t>Gualtiero</t>
  </si>
  <si>
    <t>Govi</t>
  </si>
  <si>
    <t>Podistica Pratese</t>
  </si>
  <si>
    <t>Gradi</t>
  </si>
  <si>
    <t>Saltalippi</t>
  </si>
  <si>
    <t>Veroli</t>
  </si>
  <si>
    <t>Atletica Faleria</t>
  </si>
  <si>
    <t>Pirrocco</t>
  </si>
  <si>
    <t>Assunta</t>
  </si>
  <si>
    <t>Bartollini</t>
  </si>
  <si>
    <t>Passeri</t>
  </si>
  <si>
    <t>Pro Patria Cus Milano</t>
  </si>
  <si>
    <t>Qatiam</t>
  </si>
  <si>
    <t>Mohammed Ali</t>
  </si>
  <si>
    <t>Atletica Pomezia</t>
  </si>
  <si>
    <t>Gravante</t>
  </si>
  <si>
    <t>Lucchetti</t>
  </si>
  <si>
    <t>Tiferno Runners</t>
  </si>
  <si>
    <t>Montioni</t>
  </si>
  <si>
    <t>Cesare</t>
  </si>
  <si>
    <t>Luciani</t>
  </si>
  <si>
    <t>Atletica Avis Macerata</t>
  </si>
  <si>
    <t>Vennera</t>
  </si>
  <si>
    <t>Battista</t>
  </si>
  <si>
    <t>Cus Camerino</t>
  </si>
  <si>
    <t>Sacchi</t>
  </si>
  <si>
    <t>Pascucci</t>
  </si>
  <si>
    <t>Bastianini</t>
  </si>
  <si>
    <t>Nucciarelli</t>
  </si>
  <si>
    <t>Karim</t>
  </si>
  <si>
    <t>Abderrazzak</t>
  </si>
  <si>
    <t>Rallo</t>
  </si>
  <si>
    <t>Bazzucchi</t>
  </si>
  <si>
    <t>Diego</t>
  </si>
  <si>
    <t>Cardarelli</t>
  </si>
  <si>
    <t>Bravetti</t>
  </si>
  <si>
    <t>Rascioni</t>
  </si>
  <si>
    <t>Atl. Trodica Morrovalle</t>
  </si>
  <si>
    <t>Fioroni</t>
  </si>
  <si>
    <t>Cecchini</t>
  </si>
  <si>
    <t>Polticchia</t>
  </si>
  <si>
    <t>Padovan</t>
  </si>
  <si>
    <t>Buratti</t>
  </si>
  <si>
    <t>Sava</t>
  </si>
  <si>
    <t>Giglietti</t>
  </si>
  <si>
    <t>Secondo</t>
  </si>
  <si>
    <t>Fratini</t>
  </si>
  <si>
    <t>Scarpelloni</t>
  </si>
  <si>
    <t>Emanuela</t>
  </si>
  <si>
    <t>Atletica Sestini</t>
  </si>
  <si>
    <t>Cutini</t>
  </si>
  <si>
    <t>Lazzarini</t>
  </si>
  <si>
    <t>Procacci</t>
  </si>
  <si>
    <t>Nadio</t>
  </si>
  <si>
    <t>Mirko</t>
  </si>
  <si>
    <t>Apostoli</t>
  </si>
  <si>
    <t>Millucci</t>
  </si>
  <si>
    <t>Cucchiarini</t>
  </si>
  <si>
    <t>Ghetti</t>
  </si>
  <si>
    <t>Leonello</t>
  </si>
  <si>
    <t>Pasquetti</t>
  </si>
  <si>
    <t>Pasquale</t>
  </si>
  <si>
    <t>Atletica Gardenia Pg</t>
  </si>
  <si>
    <t>Santanatoglia</t>
  </si>
  <si>
    <t>Timi</t>
  </si>
  <si>
    <t>Morettini</t>
  </si>
  <si>
    <t>Massarelli</t>
  </si>
  <si>
    <t>Cocco</t>
  </si>
  <si>
    <t>Ferruccio</t>
  </si>
  <si>
    <t>Pierdet</t>
  </si>
  <si>
    <t>Francois</t>
  </si>
  <si>
    <t>Atac Marathon Club Rm</t>
  </si>
  <si>
    <t>Barbara</t>
  </si>
  <si>
    <t>Costantino</t>
  </si>
  <si>
    <t>Marchetti</t>
  </si>
  <si>
    <t>Annunzio</t>
  </si>
  <si>
    <t>Sgl Carbon Narni Tr</t>
  </si>
  <si>
    <t>Barberi</t>
  </si>
  <si>
    <t>Fanello</t>
  </si>
  <si>
    <t>Bosco</t>
  </si>
  <si>
    <t>Sabino</t>
  </si>
  <si>
    <t>Scribano</t>
  </si>
  <si>
    <t>Marta</t>
  </si>
  <si>
    <t>Massini</t>
  </si>
  <si>
    <t>Gori</t>
  </si>
  <si>
    <t>Decio</t>
  </si>
  <si>
    <t>Patrizio</t>
  </si>
  <si>
    <t>Colacci</t>
  </si>
  <si>
    <t>Salvatori</t>
  </si>
  <si>
    <t>Andreoli</t>
  </si>
  <si>
    <t>Bianca</t>
  </si>
  <si>
    <t>Morbidoni</t>
  </si>
  <si>
    <t>Atletica Recanati Energia+</t>
  </si>
  <si>
    <t>Cioccoloni</t>
  </si>
  <si>
    <t>Tribuzi</t>
  </si>
  <si>
    <t>Napolini</t>
  </si>
  <si>
    <t>Battistelli</t>
  </si>
  <si>
    <t>Liviano</t>
  </si>
  <si>
    <t>Sguilla</t>
  </si>
  <si>
    <t>Tittarelli</t>
  </si>
  <si>
    <t>Fiorella</t>
  </si>
  <si>
    <t>Santori</t>
  </si>
  <si>
    <t>Calabrò</t>
  </si>
  <si>
    <t>Valecchi</t>
  </si>
  <si>
    <t>Peta</t>
  </si>
  <si>
    <t>Torelli</t>
  </si>
  <si>
    <t>Liberati</t>
  </si>
  <si>
    <t>Borgogna</t>
  </si>
  <si>
    <t>Almo</t>
  </si>
  <si>
    <t>Ciccarelli</t>
  </si>
  <si>
    <t>Fronduti</t>
  </si>
  <si>
    <t>Cecera</t>
  </si>
  <si>
    <t>Grazietti</t>
  </si>
  <si>
    <t>Sonaglia</t>
  </si>
  <si>
    <t>Cristina</t>
  </si>
  <si>
    <t>Atletica Orte</t>
  </si>
  <si>
    <t>Pieri</t>
  </si>
  <si>
    <t>Bollettini</t>
  </si>
  <si>
    <t>Rotili</t>
  </si>
  <si>
    <t>Roberta</t>
  </si>
  <si>
    <t>Romiti</t>
  </si>
  <si>
    <t>Biribanti</t>
  </si>
  <si>
    <t>Biscarini</t>
  </si>
  <si>
    <t>Natalicchi</t>
  </si>
  <si>
    <t>Capodimonti</t>
  </si>
  <si>
    <t>Burattini</t>
  </si>
  <si>
    <t>Romualdo</t>
  </si>
  <si>
    <t>Liuzza</t>
  </si>
  <si>
    <t>Costantini</t>
  </si>
  <si>
    <t>Emili</t>
  </si>
  <si>
    <t>Marri</t>
  </si>
  <si>
    <t>Crocilli</t>
  </si>
  <si>
    <t>Pappadà</t>
  </si>
  <si>
    <t>Gambini</t>
  </si>
  <si>
    <t>Malaspina</t>
  </si>
  <si>
    <t>Manghi</t>
  </si>
  <si>
    <t>Severini</t>
  </si>
  <si>
    <t>Riommi</t>
  </si>
  <si>
    <t>Alessandra</t>
  </si>
  <si>
    <t>Carnevali</t>
  </si>
  <si>
    <t>D'Agostino</t>
  </si>
  <si>
    <t>Franceschini</t>
  </si>
  <si>
    <t>Clarisa</t>
  </si>
  <si>
    <t>Bernabei</t>
  </si>
  <si>
    <t>Valentina</t>
  </si>
  <si>
    <t>Melis</t>
  </si>
  <si>
    <t>Zerini</t>
  </si>
  <si>
    <t>Elisabetta</t>
  </si>
  <si>
    <t>Sticca</t>
  </si>
  <si>
    <t>Atleta Libero Roma</t>
  </si>
  <si>
    <t>Caligiani</t>
  </si>
  <si>
    <t>Casciotta</t>
  </si>
  <si>
    <t>Raul</t>
  </si>
  <si>
    <t>Carloni</t>
  </si>
  <si>
    <t>Stefania</t>
  </si>
  <si>
    <t>Castraberte</t>
  </si>
  <si>
    <t>Acar Unicredit Banca</t>
  </si>
  <si>
    <t>Canapari</t>
  </si>
  <si>
    <t>Mantovani</t>
  </si>
  <si>
    <t>Pellegrini</t>
  </si>
  <si>
    <t>Straccini</t>
  </si>
  <si>
    <t>Mancini</t>
  </si>
  <si>
    <t>A.s. Athlon Asi Pg</t>
  </si>
  <si>
    <t>Gasparrini</t>
  </si>
  <si>
    <t>Ottorino</t>
  </si>
  <si>
    <t>Paola</t>
  </si>
  <si>
    <t>Cruciani</t>
  </si>
  <si>
    <t>Pallucco</t>
  </si>
  <si>
    <t>Fabi</t>
  </si>
  <si>
    <t>Tracolli</t>
  </si>
  <si>
    <t>Cuppoloni</t>
  </si>
  <si>
    <t>Mammoli</t>
  </si>
  <si>
    <t>Seri</t>
  </si>
  <si>
    <t>Verzellesi</t>
  </si>
  <si>
    <t>Maria Pia</t>
  </si>
  <si>
    <t>Atl. Gualtieri 2000 Re</t>
  </si>
  <si>
    <t>Bussotti</t>
  </si>
  <si>
    <t>Lo Bianco</t>
  </si>
  <si>
    <t>Bianconi</t>
  </si>
  <si>
    <t>Gorietti</t>
  </si>
  <si>
    <t>Smacchi</t>
  </si>
  <si>
    <t>Anastasi</t>
  </si>
  <si>
    <t>Ljdie</t>
  </si>
  <si>
    <t>Albino</t>
  </si>
  <si>
    <t>Vergni</t>
  </si>
  <si>
    <t>Valerio</t>
  </si>
  <si>
    <t>Zafrani</t>
  </si>
  <si>
    <t>Pierpaolo</t>
  </si>
  <si>
    <t>Mistretta</t>
  </si>
  <si>
    <t>Fernando</t>
  </si>
  <si>
    <t>G.s. Bancari Romani</t>
  </si>
  <si>
    <t>Fongoli</t>
  </si>
  <si>
    <t>Cozzali</t>
  </si>
  <si>
    <t>Cirimbilli</t>
  </si>
  <si>
    <t>Susini</t>
  </si>
  <si>
    <t>Ciro</t>
  </si>
  <si>
    <t>Formiconi</t>
  </si>
  <si>
    <t>Ivano</t>
  </si>
  <si>
    <t>Maria</t>
  </si>
  <si>
    <t>Atleta Libera Reggio E.</t>
  </si>
  <si>
    <t>Isola</t>
  </si>
  <si>
    <t>Falchetti</t>
  </si>
  <si>
    <t>Annamaria</t>
  </si>
  <si>
    <t>Agostinelli</t>
  </si>
  <si>
    <t>Agostino</t>
  </si>
  <si>
    <t>Sinibaldi</t>
  </si>
  <si>
    <t>Bocci</t>
  </si>
  <si>
    <t>Diomedi</t>
  </si>
  <si>
    <t>Scipioni</t>
  </si>
  <si>
    <t>Rita</t>
  </si>
  <si>
    <t>Natali</t>
  </si>
  <si>
    <t>Novello</t>
  </si>
  <si>
    <t>Sabina</t>
  </si>
  <si>
    <t>Caterino</t>
  </si>
  <si>
    <t>Traballoni</t>
  </si>
  <si>
    <t>Bonafoni</t>
  </si>
  <si>
    <t>Lorella</t>
  </si>
  <si>
    <t>Alunno</t>
  </si>
  <si>
    <t>Orioli</t>
  </si>
  <si>
    <t>Martiri</t>
  </si>
  <si>
    <t>Cattaneo</t>
  </si>
  <si>
    <t>Maggiolini</t>
  </si>
  <si>
    <t>Patrizia</t>
  </si>
  <si>
    <t>Diarena</t>
  </si>
  <si>
    <t>Barabani</t>
  </si>
  <si>
    <t>Marucci</t>
  </si>
  <si>
    <t>Antonia</t>
  </si>
  <si>
    <t>Cimicchi</t>
  </si>
  <si>
    <t>Ricci</t>
  </si>
  <si>
    <t>C.Alberto</t>
  </si>
  <si>
    <t>Wyman</t>
  </si>
  <si>
    <t>Rodney</t>
  </si>
  <si>
    <t>Colagiovanni</t>
  </si>
  <si>
    <t>Calafiore</t>
  </si>
  <si>
    <t>Carmine</t>
  </si>
  <si>
    <t>Allegrucci</t>
  </si>
  <si>
    <t>Bennardi</t>
  </si>
  <si>
    <t>Antonella</t>
  </si>
  <si>
    <t>Giuli</t>
  </si>
  <si>
    <t>De Martiis</t>
  </si>
  <si>
    <t>Murri</t>
  </si>
  <si>
    <t>Carducci</t>
  </si>
  <si>
    <t>Guerrino</t>
  </si>
  <si>
    <t>Scibè</t>
  </si>
  <si>
    <t>Marisa</t>
  </si>
  <si>
    <t>Bianchini</t>
  </si>
  <si>
    <t>Schurmann</t>
  </si>
  <si>
    <t>Roland</t>
  </si>
  <si>
    <t>Ciotti</t>
  </si>
  <si>
    <t>Meccoli</t>
  </si>
  <si>
    <t>Lucia</t>
  </si>
  <si>
    <t>Gattobigi</t>
  </si>
  <si>
    <t>Giampaolo</t>
  </si>
  <si>
    <t>Cochetta</t>
  </si>
  <si>
    <t>Dillon</t>
  </si>
  <si>
    <t>Simone Caitlin</t>
  </si>
  <si>
    <t>Dozzini</t>
  </si>
  <si>
    <t>Tosti</t>
  </si>
  <si>
    <t>Cova</t>
  </si>
  <si>
    <t>Bornoroni</t>
  </si>
  <si>
    <t>Topini</t>
  </si>
  <si>
    <t>Mara</t>
  </si>
  <si>
    <t>Giunti</t>
  </si>
  <si>
    <t>Cesarini</t>
  </si>
  <si>
    <t>Papa</t>
  </si>
  <si>
    <t>Misuraca</t>
  </si>
  <si>
    <t>Ester</t>
  </si>
  <si>
    <t>Maratonina "Città dell'Olio"</t>
  </si>
  <si>
    <t>Borgo Trevi (PG) Italia - Domenica 01/11/2009</t>
  </si>
  <si>
    <t>ritirato</t>
  </si>
  <si>
    <t>10 km</t>
  </si>
  <si>
    <t>21,097 km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</si>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</sst>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sz val="10"/>
      <color indexed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21" fontId="0" fillId="0" borderId="5" xfId="0" applyNumberFormat="1" applyFont="1" applyBorder="1" applyAlignment="1">
      <alignment horizontal="center" vertical="center" wrapText="1"/>
    </xf>
    <xf numFmtId="21" fontId="0" fillId="0" borderId="6" xfId="0" applyNumberFormat="1" applyFont="1" applyBorder="1" applyAlignment="1">
      <alignment horizontal="center" vertical="center" wrapText="1"/>
    </xf>
    <xf numFmtId="21" fontId="0" fillId="0" borderId="7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0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28" t="s">
        <v>800</v>
      </c>
      <c r="B1" s="28"/>
      <c r="C1" s="28"/>
      <c r="D1" s="28"/>
      <c r="E1" s="28"/>
      <c r="F1" s="28"/>
      <c r="G1" s="29"/>
      <c r="H1" s="29"/>
      <c r="I1" s="29"/>
    </row>
    <row r="2" spans="1:9" ht="24.75" customHeight="1" thickBot="1">
      <c r="A2" s="30" t="s">
        <v>801</v>
      </c>
      <c r="B2" s="31"/>
      <c r="C2" s="31"/>
      <c r="D2" s="31"/>
      <c r="E2" s="31"/>
      <c r="F2" s="31"/>
      <c r="G2" s="32"/>
      <c r="H2" s="6" t="s">
        <v>805</v>
      </c>
      <c r="I2" s="7">
        <v>10</v>
      </c>
    </row>
    <row r="3" spans="1:9" ht="37.5" customHeight="1" thickBot="1">
      <c r="A3" s="15" t="s">
        <v>806</v>
      </c>
      <c r="B3" s="8" t="s">
        <v>807</v>
      </c>
      <c r="C3" s="9" t="s">
        <v>808</v>
      </c>
      <c r="D3" s="9" t="s">
        <v>809</v>
      </c>
      <c r="E3" s="10" t="s">
        <v>810</v>
      </c>
      <c r="F3" s="11" t="s">
        <v>811</v>
      </c>
      <c r="G3" s="11" t="s">
        <v>812</v>
      </c>
      <c r="H3" s="11" t="s">
        <v>813</v>
      </c>
      <c r="I3" s="12" t="s">
        <v>814</v>
      </c>
    </row>
    <row r="4" spans="1:9" s="1" customFormat="1" ht="15" customHeight="1">
      <c r="A4" s="16">
        <v>1</v>
      </c>
      <c r="B4" s="39" t="s">
        <v>543</v>
      </c>
      <c r="C4" s="39" t="s">
        <v>121</v>
      </c>
      <c r="D4" s="44" t="s">
        <v>2</v>
      </c>
      <c r="E4" s="39" t="s">
        <v>544</v>
      </c>
      <c r="F4" s="48">
        <v>0.021145833333333332</v>
      </c>
      <c r="G4" s="17" t="str">
        <f aca="true" t="shared" si="0" ref="G4:G67">TEXT(INT((HOUR(F4)*3600+MINUTE(F4)*60+SECOND(F4))/$I$2/60),"0")&amp;"."&amp;TEXT(MOD((HOUR(F4)*3600+MINUTE(F4)*60+SECOND(F4))/$I$2,60),"00")&amp;"/km"</f>
        <v>3.03/km</v>
      </c>
      <c r="H4" s="18">
        <f aca="true" t="shared" si="1" ref="H4:H67">F4-$F$4</f>
        <v>0</v>
      </c>
      <c r="I4" s="18">
        <f>F4-INDEX($F$4:$F$193,MATCH(D4,$D$4:$D$193,0))</f>
        <v>0</v>
      </c>
    </row>
    <row r="5" spans="1:9" s="1" customFormat="1" ht="15" customHeight="1">
      <c r="A5" s="19">
        <v>2</v>
      </c>
      <c r="B5" s="40" t="s">
        <v>545</v>
      </c>
      <c r="C5" s="40" t="s">
        <v>546</v>
      </c>
      <c r="D5" s="45" t="s">
        <v>2</v>
      </c>
      <c r="E5" s="40" t="s">
        <v>547</v>
      </c>
      <c r="F5" s="49">
        <v>0.021608796296296296</v>
      </c>
      <c r="G5" s="20" t="str">
        <f t="shared" si="0"/>
        <v>3.07/km</v>
      </c>
      <c r="H5" s="21">
        <f t="shared" si="1"/>
        <v>0.00046296296296296363</v>
      </c>
      <c r="I5" s="21">
        <f>F5-INDEX($F$4:$F$1023,MATCH(D5,$D$4:$D$1023,0))</f>
        <v>0.00046296296296296363</v>
      </c>
    </row>
    <row r="6" spans="1:9" s="1" customFormat="1" ht="15" customHeight="1">
      <c r="A6" s="19">
        <v>3</v>
      </c>
      <c r="B6" s="40" t="s">
        <v>548</v>
      </c>
      <c r="C6" s="40" t="s">
        <v>23</v>
      </c>
      <c r="D6" s="45" t="s">
        <v>2</v>
      </c>
      <c r="E6" s="40" t="s">
        <v>124</v>
      </c>
      <c r="F6" s="49">
        <v>0.02170138888888889</v>
      </c>
      <c r="G6" s="20" t="str">
        <f t="shared" si="0"/>
        <v>3.08/km</v>
      </c>
      <c r="H6" s="21">
        <f t="shared" si="1"/>
        <v>0.0005555555555555591</v>
      </c>
      <c r="I6" s="21">
        <f>F6-INDEX($F$4:$F$1023,MATCH(D6,$D$4:$D$1023,0))</f>
        <v>0.0005555555555555591</v>
      </c>
    </row>
    <row r="7" spans="1:9" s="1" customFormat="1" ht="15" customHeight="1">
      <c r="A7" s="19">
        <v>4</v>
      </c>
      <c r="B7" s="40" t="s">
        <v>549</v>
      </c>
      <c r="C7" s="40" t="s">
        <v>42</v>
      </c>
      <c r="D7" s="45" t="s">
        <v>2</v>
      </c>
      <c r="E7" s="40" t="s">
        <v>550</v>
      </c>
      <c r="F7" s="49">
        <v>0.02244212962962963</v>
      </c>
      <c r="G7" s="20" t="str">
        <f t="shared" si="0"/>
        <v>3.14/km</v>
      </c>
      <c r="H7" s="21">
        <f t="shared" si="1"/>
        <v>0.0012962962962962989</v>
      </c>
      <c r="I7" s="21">
        <f>F7-INDEX($F$4:$F$1023,MATCH(D7,$D$4:$D$1023,0))</f>
        <v>0.0012962962962962989</v>
      </c>
    </row>
    <row r="8" spans="1:9" s="1" customFormat="1" ht="15" customHeight="1">
      <c r="A8" s="19">
        <v>5</v>
      </c>
      <c r="B8" s="40" t="s">
        <v>551</v>
      </c>
      <c r="C8" s="40" t="s">
        <v>552</v>
      </c>
      <c r="D8" s="45" t="s">
        <v>2</v>
      </c>
      <c r="E8" s="40" t="s">
        <v>40</v>
      </c>
      <c r="F8" s="49">
        <v>0.022951388888888886</v>
      </c>
      <c r="G8" s="20" t="str">
        <f t="shared" si="0"/>
        <v>3.18/km</v>
      </c>
      <c r="H8" s="21">
        <f t="shared" si="1"/>
        <v>0.0018055555555555533</v>
      </c>
      <c r="I8" s="21">
        <f>F8-INDEX($F$4:$F$1023,MATCH(D8,$D$4:$D$1023,0))</f>
        <v>0.0018055555555555533</v>
      </c>
    </row>
    <row r="9" spans="1:9" s="1" customFormat="1" ht="15" customHeight="1">
      <c r="A9" s="19">
        <v>6</v>
      </c>
      <c r="B9" s="40" t="s">
        <v>553</v>
      </c>
      <c r="C9" s="40" t="s">
        <v>171</v>
      </c>
      <c r="D9" s="45" t="s">
        <v>2</v>
      </c>
      <c r="E9" s="40" t="s">
        <v>554</v>
      </c>
      <c r="F9" s="49">
        <v>0.023344907407407408</v>
      </c>
      <c r="G9" s="20" t="str">
        <f t="shared" si="0"/>
        <v>3.22/km</v>
      </c>
      <c r="H9" s="21">
        <f t="shared" si="1"/>
        <v>0.0021990740740740755</v>
      </c>
      <c r="I9" s="21">
        <f>F9-INDEX($F$4:$F$1023,MATCH(D9,$D$4:$D$1023,0))</f>
        <v>0.0021990740740740755</v>
      </c>
    </row>
    <row r="10" spans="1:9" s="1" customFormat="1" ht="15" customHeight="1">
      <c r="A10" s="19">
        <v>7</v>
      </c>
      <c r="B10" s="40" t="s">
        <v>555</v>
      </c>
      <c r="C10" s="40" t="s">
        <v>556</v>
      </c>
      <c r="D10" s="45" t="s">
        <v>2</v>
      </c>
      <c r="E10" s="40" t="s">
        <v>557</v>
      </c>
      <c r="F10" s="49">
        <v>0.02349537037037037</v>
      </c>
      <c r="G10" s="20" t="str">
        <f t="shared" si="0"/>
        <v>3.23/km</v>
      </c>
      <c r="H10" s="21">
        <f t="shared" si="1"/>
        <v>0.002349537037037039</v>
      </c>
      <c r="I10" s="21">
        <f>F10-INDEX($F$4:$F$1023,MATCH(D10,$D$4:$D$1023,0))</f>
        <v>0.002349537037037039</v>
      </c>
    </row>
    <row r="11" spans="1:9" s="1" customFormat="1" ht="15" customHeight="1">
      <c r="A11" s="19">
        <v>8</v>
      </c>
      <c r="B11" s="40" t="s">
        <v>558</v>
      </c>
      <c r="C11" s="40" t="s">
        <v>39</v>
      </c>
      <c r="D11" s="45" t="s">
        <v>46</v>
      </c>
      <c r="E11" s="40" t="s">
        <v>26</v>
      </c>
      <c r="F11" s="49">
        <v>0.02359953703703704</v>
      </c>
      <c r="G11" s="20" t="str">
        <f t="shared" si="0"/>
        <v>3.24/km</v>
      </c>
      <c r="H11" s="21">
        <f t="shared" si="1"/>
        <v>0.002453703703703708</v>
      </c>
      <c r="I11" s="21">
        <f>F11-INDEX($F$4:$F$1023,MATCH(D11,$D$4:$D$1023,0))</f>
        <v>0</v>
      </c>
    </row>
    <row r="12" spans="1:9" s="1" customFormat="1" ht="15" customHeight="1">
      <c r="A12" s="19">
        <v>9</v>
      </c>
      <c r="B12" s="40" t="s">
        <v>559</v>
      </c>
      <c r="C12" s="40" t="s">
        <v>157</v>
      </c>
      <c r="D12" s="45" t="s">
        <v>20</v>
      </c>
      <c r="E12" s="40" t="s">
        <v>63</v>
      </c>
      <c r="F12" s="49">
        <v>0.023819444444444445</v>
      </c>
      <c r="G12" s="20" t="str">
        <f t="shared" si="0"/>
        <v>3.26/km</v>
      </c>
      <c r="H12" s="21">
        <f t="shared" si="1"/>
        <v>0.0026736111111111127</v>
      </c>
      <c r="I12" s="21">
        <f>F12-INDEX($F$4:$F$1023,MATCH(D12,$D$4:$D$1023,0))</f>
        <v>0</v>
      </c>
    </row>
    <row r="13" spans="1:9" s="1" customFormat="1" ht="15" customHeight="1">
      <c r="A13" s="19">
        <v>10</v>
      </c>
      <c r="B13" s="40" t="s">
        <v>560</v>
      </c>
      <c r="C13" s="40" t="s">
        <v>167</v>
      </c>
      <c r="D13" s="45" t="s">
        <v>46</v>
      </c>
      <c r="E13" s="40" t="s">
        <v>40</v>
      </c>
      <c r="F13" s="49">
        <v>0.02383101851851852</v>
      </c>
      <c r="G13" s="20" t="str">
        <f t="shared" si="0"/>
        <v>3.26/km</v>
      </c>
      <c r="H13" s="21">
        <f t="shared" si="1"/>
        <v>0.0026851851851851863</v>
      </c>
      <c r="I13" s="21">
        <f>F13-INDEX($F$4:$F$1023,MATCH(D13,$D$4:$D$1023,0))</f>
        <v>0.00023148148148147835</v>
      </c>
    </row>
    <row r="14" spans="1:9" s="1" customFormat="1" ht="15" customHeight="1">
      <c r="A14" s="19">
        <v>11</v>
      </c>
      <c r="B14" s="40" t="s">
        <v>561</v>
      </c>
      <c r="C14" s="40" t="s">
        <v>192</v>
      </c>
      <c r="D14" s="45" t="s">
        <v>2</v>
      </c>
      <c r="E14" s="40" t="s">
        <v>40</v>
      </c>
      <c r="F14" s="49">
        <v>0.02395833333333333</v>
      </c>
      <c r="G14" s="20" t="str">
        <f t="shared" si="0"/>
        <v>3.27/km</v>
      </c>
      <c r="H14" s="21">
        <f t="shared" si="1"/>
        <v>0.002812499999999999</v>
      </c>
      <c r="I14" s="21">
        <f>F14-INDEX($F$4:$F$1023,MATCH(D14,$D$4:$D$1023,0))</f>
        <v>0.002812499999999999</v>
      </c>
    </row>
    <row r="15" spans="1:9" s="1" customFormat="1" ht="15" customHeight="1">
      <c r="A15" s="19">
        <v>12</v>
      </c>
      <c r="B15" s="40" t="s">
        <v>562</v>
      </c>
      <c r="C15" s="40" t="s">
        <v>563</v>
      </c>
      <c r="D15" s="45" t="s">
        <v>2</v>
      </c>
      <c r="E15" s="40" t="s">
        <v>80</v>
      </c>
      <c r="F15" s="49">
        <v>0.02398148148148148</v>
      </c>
      <c r="G15" s="20" t="str">
        <f t="shared" si="0"/>
        <v>3.27/km</v>
      </c>
      <c r="H15" s="21">
        <f t="shared" si="1"/>
        <v>0.002835648148148146</v>
      </c>
      <c r="I15" s="21">
        <f>F15-INDEX($F$4:$F$1023,MATCH(D15,$D$4:$D$1023,0))</f>
        <v>0.002835648148148146</v>
      </c>
    </row>
    <row r="16" spans="1:9" s="1" customFormat="1" ht="15" customHeight="1">
      <c r="A16" s="19">
        <v>13</v>
      </c>
      <c r="B16" s="40" t="s">
        <v>564</v>
      </c>
      <c r="C16" s="40" t="s">
        <v>104</v>
      </c>
      <c r="D16" s="45" t="s">
        <v>20</v>
      </c>
      <c r="E16" s="40" t="s">
        <v>28</v>
      </c>
      <c r="F16" s="49">
        <v>0.024201388888888887</v>
      </c>
      <c r="G16" s="20" t="str">
        <f t="shared" si="0"/>
        <v>3.29/km</v>
      </c>
      <c r="H16" s="21">
        <f t="shared" si="1"/>
        <v>0.0030555555555555544</v>
      </c>
      <c r="I16" s="21">
        <f>F16-INDEX($F$4:$F$1023,MATCH(D16,$D$4:$D$1023,0))</f>
        <v>0.0003819444444444417</v>
      </c>
    </row>
    <row r="17" spans="1:9" s="1" customFormat="1" ht="15" customHeight="1">
      <c r="A17" s="19">
        <v>14</v>
      </c>
      <c r="B17" s="40" t="s">
        <v>565</v>
      </c>
      <c r="C17" s="40" t="s">
        <v>16</v>
      </c>
      <c r="D17" s="45" t="s">
        <v>46</v>
      </c>
      <c r="E17" s="40" t="s">
        <v>58</v>
      </c>
      <c r="F17" s="49">
        <v>0.02449074074074074</v>
      </c>
      <c r="G17" s="20" t="str">
        <f t="shared" si="0"/>
        <v>3.32/km</v>
      </c>
      <c r="H17" s="21">
        <f t="shared" si="1"/>
        <v>0.0033449074074074076</v>
      </c>
      <c r="I17" s="21">
        <f>F17-INDEX($F$4:$F$1023,MATCH(D17,$D$4:$D$1023,0))</f>
        <v>0.0008912037037036996</v>
      </c>
    </row>
    <row r="18" spans="1:9" s="1" customFormat="1" ht="15" customHeight="1">
      <c r="A18" s="19">
        <v>15</v>
      </c>
      <c r="B18" s="40" t="s">
        <v>71</v>
      </c>
      <c r="C18" s="40" t="s">
        <v>566</v>
      </c>
      <c r="D18" s="45" t="s">
        <v>2</v>
      </c>
      <c r="E18" s="40" t="s">
        <v>92</v>
      </c>
      <c r="F18" s="49">
        <v>0.024560185185185185</v>
      </c>
      <c r="G18" s="20" t="str">
        <f t="shared" si="0"/>
        <v>3.32/km</v>
      </c>
      <c r="H18" s="21">
        <f t="shared" si="1"/>
        <v>0.0034143518518518524</v>
      </c>
      <c r="I18" s="21">
        <f>F18-INDEX($F$4:$F$1023,MATCH(D18,$D$4:$D$1023,0))</f>
        <v>0.0034143518518518524</v>
      </c>
    </row>
    <row r="19" spans="1:9" s="1" customFormat="1" ht="15" customHeight="1">
      <c r="A19" s="19">
        <v>16</v>
      </c>
      <c r="B19" s="40" t="s">
        <v>567</v>
      </c>
      <c r="C19" s="40" t="s">
        <v>234</v>
      </c>
      <c r="D19" s="45" t="s">
        <v>13</v>
      </c>
      <c r="E19" s="40" t="s">
        <v>63</v>
      </c>
      <c r="F19" s="49">
        <v>0.02459490740740741</v>
      </c>
      <c r="G19" s="20" t="str">
        <f t="shared" si="0"/>
        <v>3.33/km</v>
      </c>
      <c r="H19" s="21">
        <f t="shared" si="1"/>
        <v>0.0034490740740740766</v>
      </c>
      <c r="I19" s="21">
        <f>F19-INDEX($F$4:$F$1023,MATCH(D19,$D$4:$D$1023,0))</f>
        <v>0</v>
      </c>
    </row>
    <row r="20" spans="1:9" s="1" customFormat="1" ht="15" customHeight="1">
      <c r="A20" s="19">
        <v>17</v>
      </c>
      <c r="B20" s="40" t="s">
        <v>568</v>
      </c>
      <c r="C20" s="40" t="s">
        <v>94</v>
      </c>
      <c r="D20" s="45" t="s">
        <v>20</v>
      </c>
      <c r="E20" s="40" t="s">
        <v>40</v>
      </c>
      <c r="F20" s="49">
        <v>0.02461805555555556</v>
      </c>
      <c r="G20" s="20" t="str">
        <f t="shared" si="0"/>
        <v>3.33/km</v>
      </c>
      <c r="H20" s="21">
        <f t="shared" si="1"/>
        <v>0.0034722222222222272</v>
      </c>
      <c r="I20" s="21">
        <f>F20-INDEX($F$4:$F$1023,MATCH(D20,$D$4:$D$1023,0))</f>
        <v>0.0007986111111111145</v>
      </c>
    </row>
    <row r="21" spans="1:9" s="1" customFormat="1" ht="15" customHeight="1">
      <c r="A21" s="19">
        <v>18</v>
      </c>
      <c r="B21" s="40" t="s">
        <v>569</v>
      </c>
      <c r="C21" s="40" t="s">
        <v>109</v>
      </c>
      <c r="D21" s="45" t="s">
        <v>50</v>
      </c>
      <c r="E21" s="40" t="s">
        <v>570</v>
      </c>
      <c r="F21" s="49">
        <v>0.024652777777777777</v>
      </c>
      <c r="G21" s="20" t="str">
        <f t="shared" si="0"/>
        <v>3.33/km</v>
      </c>
      <c r="H21" s="21">
        <f t="shared" si="1"/>
        <v>0.0035069444444444445</v>
      </c>
      <c r="I21" s="21">
        <f>F21-INDEX($F$4:$F$1023,MATCH(D21,$D$4:$D$1023,0))</f>
        <v>0</v>
      </c>
    </row>
    <row r="22" spans="1:9" s="1" customFormat="1" ht="15" customHeight="1">
      <c r="A22" s="19">
        <v>19</v>
      </c>
      <c r="B22" s="40" t="s">
        <v>571</v>
      </c>
      <c r="C22" s="40" t="s">
        <v>205</v>
      </c>
      <c r="D22" s="45" t="s">
        <v>46</v>
      </c>
      <c r="E22" s="40" t="s">
        <v>55</v>
      </c>
      <c r="F22" s="49">
        <v>0.02466435185185185</v>
      </c>
      <c r="G22" s="20" t="str">
        <f t="shared" si="0"/>
        <v>3.33/km</v>
      </c>
      <c r="H22" s="21">
        <f t="shared" si="1"/>
        <v>0.003518518518518518</v>
      </c>
      <c r="I22" s="21">
        <f>F22-INDEX($F$4:$F$1023,MATCH(D22,$D$4:$D$1023,0))</f>
        <v>0.00106481481481481</v>
      </c>
    </row>
    <row r="23" spans="1:9" s="1" customFormat="1" ht="15" customHeight="1">
      <c r="A23" s="19">
        <v>20</v>
      </c>
      <c r="B23" s="40" t="s">
        <v>572</v>
      </c>
      <c r="C23" s="40" t="s">
        <v>91</v>
      </c>
      <c r="D23" s="45" t="s">
        <v>20</v>
      </c>
      <c r="E23" s="40" t="s">
        <v>17</v>
      </c>
      <c r="F23" s="49">
        <v>0.024837962962962964</v>
      </c>
      <c r="G23" s="20" t="str">
        <f t="shared" si="0"/>
        <v>3.35/km</v>
      </c>
      <c r="H23" s="21">
        <f t="shared" si="1"/>
        <v>0.003692129629629632</v>
      </c>
      <c r="I23" s="21">
        <f>F23-INDEX($F$4:$F$1023,MATCH(D23,$D$4:$D$1023,0))</f>
        <v>0.0010185185185185193</v>
      </c>
    </row>
    <row r="24" spans="1:9" s="1" customFormat="1" ht="15" customHeight="1">
      <c r="A24" s="19">
        <v>21</v>
      </c>
      <c r="B24" s="40" t="s">
        <v>573</v>
      </c>
      <c r="C24" s="40" t="s">
        <v>39</v>
      </c>
      <c r="D24" s="45" t="s">
        <v>46</v>
      </c>
      <c r="E24" s="40" t="s">
        <v>58</v>
      </c>
      <c r="F24" s="49">
        <v>0.025092592592592593</v>
      </c>
      <c r="G24" s="20" t="str">
        <f t="shared" si="0"/>
        <v>3.37/km</v>
      </c>
      <c r="H24" s="21">
        <f t="shared" si="1"/>
        <v>0.003946759259259261</v>
      </c>
      <c r="I24" s="21">
        <f>F24-INDEX($F$4:$F$1023,MATCH(D24,$D$4:$D$1023,0))</f>
        <v>0.001493055555555553</v>
      </c>
    </row>
    <row r="25" spans="1:9" s="1" customFormat="1" ht="15" customHeight="1">
      <c r="A25" s="19">
        <v>22</v>
      </c>
      <c r="B25" s="40" t="s">
        <v>574</v>
      </c>
      <c r="C25" s="40" t="s">
        <v>73</v>
      </c>
      <c r="D25" s="45" t="s">
        <v>50</v>
      </c>
      <c r="E25" s="40" t="s">
        <v>55</v>
      </c>
      <c r="F25" s="49">
        <v>0.02516203703703704</v>
      </c>
      <c r="G25" s="20" t="str">
        <f t="shared" si="0"/>
        <v>3.37/km</v>
      </c>
      <c r="H25" s="21">
        <f t="shared" si="1"/>
        <v>0.004016203703703706</v>
      </c>
      <c r="I25" s="21">
        <f>F25-INDEX($F$4:$F$1023,MATCH(D25,$D$4:$D$1023,0))</f>
        <v>0.0005092592592592614</v>
      </c>
    </row>
    <row r="26" spans="1:9" s="1" customFormat="1" ht="15" customHeight="1">
      <c r="A26" s="19">
        <v>23</v>
      </c>
      <c r="B26" s="40" t="s">
        <v>575</v>
      </c>
      <c r="C26" s="40" t="s">
        <v>185</v>
      </c>
      <c r="D26" s="45" t="s">
        <v>46</v>
      </c>
      <c r="E26" s="40" t="s">
        <v>92</v>
      </c>
      <c r="F26" s="49">
        <v>0.02517361111111111</v>
      </c>
      <c r="G26" s="20" t="str">
        <f t="shared" si="0"/>
        <v>3.38/km</v>
      </c>
      <c r="H26" s="21">
        <f t="shared" si="1"/>
        <v>0.004027777777777776</v>
      </c>
      <c r="I26" s="21">
        <f>F26-INDEX($F$4:$F$1023,MATCH(D26,$D$4:$D$1023,0))</f>
        <v>0.001574074074074068</v>
      </c>
    </row>
    <row r="27" spans="1:9" s="2" customFormat="1" ht="15" customHeight="1">
      <c r="A27" s="19">
        <v>24</v>
      </c>
      <c r="B27" s="40" t="s">
        <v>44</v>
      </c>
      <c r="C27" s="40" t="s">
        <v>526</v>
      </c>
      <c r="D27" s="45" t="s">
        <v>46</v>
      </c>
      <c r="E27" s="40" t="s">
        <v>307</v>
      </c>
      <c r="F27" s="49">
        <v>0.02576388888888889</v>
      </c>
      <c r="G27" s="20" t="str">
        <f t="shared" si="0"/>
        <v>3.43/km</v>
      </c>
      <c r="H27" s="21">
        <f t="shared" si="1"/>
        <v>0.004618055555555559</v>
      </c>
      <c r="I27" s="21">
        <f>F27-INDEX($F$4:$F$1023,MATCH(D27,$D$4:$D$1023,0))</f>
        <v>0.0021643518518518513</v>
      </c>
    </row>
    <row r="28" spans="1:9" s="1" customFormat="1" ht="15" customHeight="1">
      <c r="A28" s="19">
        <v>25</v>
      </c>
      <c r="B28" s="40" t="s">
        <v>576</v>
      </c>
      <c r="C28" s="40" t="s">
        <v>269</v>
      </c>
      <c r="D28" s="45" t="s">
        <v>2</v>
      </c>
      <c r="E28" s="40" t="s">
        <v>40</v>
      </c>
      <c r="F28" s="49">
        <v>0.025914351851851855</v>
      </c>
      <c r="G28" s="20" t="str">
        <f t="shared" si="0"/>
        <v>3.44/km</v>
      </c>
      <c r="H28" s="21">
        <f t="shared" si="1"/>
        <v>0.004768518518518523</v>
      </c>
      <c r="I28" s="21">
        <f>F28-INDEX($F$4:$F$1023,MATCH(D28,$D$4:$D$1023,0))</f>
        <v>0.004768518518518523</v>
      </c>
    </row>
    <row r="29" spans="1:9" s="1" customFormat="1" ht="15" customHeight="1">
      <c r="A29" s="19">
        <v>26</v>
      </c>
      <c r="B29" s="40" t="s">
        <v>577</v>
      </c>
      <c r="C29" s="40" t="s">
        <v>578</v>
      </c>
      <c r="D29" s="45" t="s">
        <v>116</v>
      </c>
      <c r="E29" s="40" t="s">
        <v>28</v>
      </c>
      <c r="F29" s="49">
        <v>0.02597222222222222</v>
      </c>
      <c r="G29" s="20" t="str">
        <f t="shared" si="0"/>
        <v>3.44/km</v>
      </c>
      <c r="H29" s="21">
        <f t="shared" si="1"/>
        <v>0.004826388888888887</v>
      </c>
      <c r="I29" s="21">
        <f>F29-INDEX($F$4:$F$1023,MATCH(D29,$D$4:$D$1023,0))</f>
        <v>0</v>
      </c>
    </row>
    <row r="30" spans="1:9" s="1" customFormat="1" ht="15" customHeight="1">
      <c r="A30" s="19">
        <v>27</v>
      </c>
      <c r="B30" s="40" t="s">
        <v>579</v>
      </c>
      <c r="C30" s="40" t="s">
        <v>104</v>
      </c>
      <c r="D30" s="45" t="s">
        <v>2</v>
      </c>
      <c r="E30" s="40" t="s">
        <v>80</v>
      </c>
      <c r="F30" s="49">
        <v>0.026030092592592594</v>
      </c>
      <c r="G30" s="20" t="str">
        <f t="shared" si="0"/>
        <v>3.45/km</v>
      </c>
      <c r="H30" s="21">
        <f t="shared" si="1"/>
        <v>0.004884259259259262</v>
      </c>
      <c r="I30" s="21">
        <f>F30-INDEX($F$4:$F$1023,MATCH(D30,$D$4:$D$1023,0))</f>
        <v>0.004884259259259262</v>
      </c>
    </row>
    <row r="31" spans="1:9" s="1" customFormat="1" ht="15" customHeight="1">
      <c r="A31" s="19">
        <v>28</v>
      </c>
      <c r="B31" s="40" t="s">
        <v>580</v>
      </c>
      <c r="C31" s="40" t="s">
        <v>16</v>
      </c>
      <c r="D31" s="45" t="s">
        <v>20</v>
      </c>
      <c r="E31" s="40" t="s">
        <v>58</v>
      </c>
      <c r="F31" s="49">
        <v>0.026053240740740738</v>
      </c>
      <c r="G31" s="20" t="str">
        <f t="shared" si="0"/>
        <v>3.45/km</v>
      </c>
      <c r="H31" s="21">
        <f t="shared" si="1"/>
        <v>0.0049074074074074055</v>
      </c>
      <c r="I31" s="21">
        <f>F31-INDEX($F$4:$F$1023,MATCH(D31,$D$4:$D$1023,0))</f>
        <v>0.0022337962962962928</v>
      </c>
    </row>
    <row r="32" spans="1:9" s="1" customFormat="1" ht="15" customHeight="1">
      <c r="A32" s="19">
        <v>29</v>
      </c>
      <c r="B32" s="40" t="s">
        <v>392</v>
      </c>
      <c r="C32" s="40" t="s">
        <v>39</v>
      </c>
      <c r="D32" s="45" t="s">
        <v>2</v>
      </c>
      <c r="E32" s="40" t="s">
        <v>80</v>
      </c>
      <c r="F32" s="49">
        <v>0.026064814814814815</v>
      </c>
      <c r="G32" s="20" t="str">
        <f t="shared" si="0"/>
        <v>3.45/km</v>
      </c>
      <c r="H32" s="21">
        <f t="shared" si="1"/>
        <v>0.0049189814814814825</v>
      </c>
      <c r="I32" s="21">
        <f>F32-INDEX($F$4:$F$1023,MATCH(D32,$D$4:$D$1023,0))</f>
        <v>0.0049189814814814825</v>
      </c>
    </row>
    <row r="33" spans="1:9" s="1" customFormat="1" ht="15" customHeight="1">
      <c r="A33" s="19">
        <v>30</v>
      </c>
      <c r="B33" s="41" t="s">
        <v>188</v>
      </c>
      <c r="C33" s="41" t="s">
        <v>581</v>
      </c>
      <c r="D33" s="46">
        <v>1971</v>
      </c>
      <c r="E33" s="40" t="s">
        <v>582</v>
      </c>
      <c r="F33" s="49">
        <v>0.026122685185185183</v>
      </c>
      <c r="G33" s="20" t="str">
        <f t="shared" si="0"/>
        <v>3.46/km</v>
      </c>
      <c r="H33" s="21">
        <f t="shared" si="1"/>
        <v>0.00497685185185185</v>
      </c>
      <c r="I33" s="21">
        <f>F33-INDEX($F$4:$F$1023,MATCH(D33,$D$4:$D$1023,0))</f>
        <v>0</v>
      </c>
    </row>
    <row r="34" spans="1:9" s="1" customFormat="1" ht="15" customHeight="1">
      <c r="A34" s="19">
        <v>31</v>
      </c>
      <c r="B34" s="40" t="s">
        <v>583</v>
      </c>
      <c r="C34" s="40" t="s">
        <v>19</v>
      </c>
      <c r="D34" s="45" t="s">
        <v>50</v>
      </c>
      <c r="E34" s="40" t="s">
        <v>582</v>
      </c>
      <c r="F34" s="49">
        <v>0.02613425925925926</v>
      </c>
      <c r="G34" s="20" t="str">
        <f t="shared" si="0"/>
        <v>3.46/km</v>
      </c>
      <c r="H34" s="21">
        <f t="shared" si="1"/>
        <v>0.004988425925925927</v>
      </c>
      <c r="I34" s="21">
        <f>F34-INDEX($F$4:$F$1023,MATCH(D34,$D$4:$D$1023,0))</f>
        <v>0.001481481481481483</v>
      </c>
    </row>
    <row r="35" spans="1:9" s="1" customFormat="1" ht="15" customHeight="1">
      <c r="A35" s="19">
        <v>32</v>
      </c>
      <c r="B35" s="40" t="s">
        <v>584</v>
      </c>
      <c r="C35" s="40" t="s">
        <v>104</v>
      </c>
      <c r="D35" s="45" t="s">
        <v>13</v>
      </c>
      <c r="E35" s="40" t="s">
        <v>262</v>
      </c>
      <c r="F35" s="49">
        <v>0.026168981481481477</v>
      </c>
      <c r="G35" s="20" t="str">
        <f t="shared" si="0"/>
        <v>3.46/km</v>
      </c>
      <c r="H35" s="21">
        <f t="shared" si="1"/>
        <v>0.005023148148148145</v>
      </c>
      <c r="I35" s="21">
        <f>F35-INDEX($F$4:$F$1023,MATCH(D35,$D$4:$D$1023,0))</f>
        <v>0.001574074074074068</v>
      </c>
    </row>
    <row r="36" spans="1:9" s="1" customFormat="1" ht="15" customHeight="1">
      <c r="A36" s="19">
        <v>33</v>
      </c>
      <c r="B36" s="40" t="s">
        <v>585</v>
      </c>
      <c r="C36" s="40" t="s">
        <v>586</v>
      </c>
      <c r="D36" s="45" t="s">
        <v>13</v>
      </c>
      <c r="E36" s="40" t="s">
        <v>17</v>
      </c>
      <c r="F36" s="49">
        <v>0.026273148148148153</v>
      </c>
      <c r="G36" s="20" t="str">
        <f t="shared" si="0"/>
        <v>3.47/km</v>
      </c>
      <c r="H36" s="21">
        <f t="shared" si="1"/>
        <v>0.005127314814814821</v>
      </c>
      <c r="I36" s="21">
        <f>F36-INDEX($F$4:$F$1023,MATCH(D36,$D$4:$D$1023,0))</f>
        <v>0.001678240740740744</v>
      </c>
    </row>
    <row r="37" spans="1:9" s="1" customFormat="1" ht="15" customHeight="1">
      <c r="A37" s="19">
        <v>34</v>
      </c>
      <c r="B37" s="40" t="s">
        <v>480</v>
      </c>
      <c r="C37" s="40" t="s">
        <v>587</v>
      </c>
      <c r="D37" s="45" t="s">
        <v>2</v>
      </c>
      <c r="E37" s="40" t="s">
        <v>65</v>
      </c>
      <c r="F37" s="49">
        <v>0.02638888888888889</v>
      </c>
      <c r="G37" s="20" t="str">
        <f t="shared" si="0"/>
        <v>3.48/km</v>
      </c>
      <c r="H37" s="21">
        <f t="shared" si="1"/>
        <v>0.005243055555555556</v>
      </c>
      <c r="I37" s="21">
        <f>F37-INDEX($F$4:$F$1023,MATCH(D37,$D$4:$D$1023,0))</f>
        <v>0.005243055555555556</v>
      </c>
    </row>
    <row r="38" spans="1:9" s="1" customFormat="1" ht="15" customHeight="1">
      <c r="A38" s="19">
        <v>35</v>
      </c>
      <c r="B38" s="40" t="s">
        <v>588</v>
      </c>
      <c r="C38" s="40" t="s">
        <v>42</v>
      </c>
      <c r="D38" s="45" t="s">
        <v>2</v>
      </c>
      <c r="E38" s="40" t="s">
        <v>40</v>
      </c>
      <c r="F38" s="49">
        <v>0.02646990740740741</v>
      </c>
      <c r="G38" s="20" t="str">
        <f t="shared" si="0"/>
        <v>3.49/km</v>
      </c>
      <c r="H38" s="21">
        <f t="shared" si="1"/>
        <v>0.005324074074074078</v>
      </c>
      <c r="I38" s="21">
        <f>F38-INDEX($F$4:$F$1023,MATCH(D38,$D$4:$D$1023,0))</f>
        <v>0.005324074074074078</v>
      </c>
    </row>
    <row r="39" spans="1:9" s="1" customFormat="1" ht="15" customHeight="1">
      <c r="A39" s="19">
        <v>36</v>
      </c>
      <c r="B39" s="40" t="s">
        <v>274</v>
      </c>
      <c r="C39" s="40" t="s">
        <v>73</v>
      </c>
      <c r="D39" s="45" t="s">
        <v>13</v>
      </c>
      <c r="E39" s="40" t="s">
        <v>131</v>
      </c>
      <c r="F39" s="49">
        <v>0.02659722222222222</v>
      </c>
      <c r="G39" s="20" t="str">
        <f t="shared" si="0"/>
        <v>3.50/km</v>
      </c>
      <c r="H39" s="21">
        <f t="shared" si="1"/>
        <v>0.0054513888888888876</v>
      </c>
      <c r="I39" s="21">
        <f>F39-INDEX($F$4:$F$1023,MATCH(D39,$D$4:$D$1023,0))</f>
        <v>0.002002314814814811</v>
      </c>
    </row>
    <row r="40" spans="1:9" s="1" customFormat="1" ht="15" customHeight="1">
      <c r="A40" s="19">
        <v>37</v>
      </c>
      <c r="B40" s="40" t="s">
        <v>589</v>
      </c>
      <c r="C40" s="40" t="s">
        <v>60</v>
      </c>
      <c r="D40" s="45" t="s">
        <v>13</v>
      </c>
      <c r="E40" s="40" t="s">
        <v>122</v>
      </c>
      <c r="F40" s="49">
        <v>0.026620370370370374</v>
      </c>
      <c r="G40" s="20" t="str">
        <f t="shared" si="0"/>
        <v>3.50/km</v>
      </c>
      <c r="H40" s="21">
        <f t="shared" si="1"/>
        <v>0.005474537037037042</v>
      </c>
      <c r="I40" s="21">
        <f>F40-INDEX($F$4:$F$1023,MATCH(D40,$D$4:$D$1023,0))</f>
        <v>0.002025462962962965</v>
      </c>
    </row>
    <row r="41" spans="1:9" s="1" customFormat="1" ht="15" customHeight="1">
      <c r="A41" s="19">
        <v>38</v>
      </c>
      <c r="B41" s="40" t="s">
        <v>590</v>
      </c>
      <c r="C41" s="40" t="s">
        <v>192</v>
      </c>
      <c r="D41" s="45" t="s">
        <v>50</v>
      </c>
      <c r="E41" s="40" t="s">
        <v>17</v>
      </c>
      <c r="F41" s="49">
        <v>0.02684027777777778</v>
      </c>
      <c r="G41" s="20" t="str">
        <f t="shared" si="0"/>
        <v>3.52/km</v>
      </c>
      <c r="H41" s="21">
        <f t="shared" si="1"/>
        <v>0.005694444444444446</v>
      </c>
      <c r="I41" s="21">
        <f>F41-INDEX($F$4:$F$1023,MATCH(D41,$D$4:$D$1023,0))</f>
        <v>0.002187500000000002</v>
      </c>
    </row>
    <row r="42" spans="1:9" s="1" customFormat="1" ht="15" customHeight="1">
      <c r="A42" s="19">
        <v>39</v>
      </c>
      <c r="B42" s="40" t="s">
        <v>591</v>
      </c>
      <c r="C42" s="40" t="s">
        <v>381</v>
      </c>
      <c r="D42" s="45" t="s">
        <v>50</v>
      </c>
      <c r="E42" s="40" t="s">
        <v>65</v>
      </c>
      <c r="F42" s="49">
        <v>0.026863425925925926</v>
      </c>
      <c r="G42" s="20" t="str">
        <f t="shared" si="0"/>
        <v>3.52/km</v>
      </c>
      <c r="H42" s="21">
        <f t="shared" si="1"/>
        <v>0.0057175925925925936</v>
      </c>
      <c r="I42" s="21">
        <f>F42-INDEX($F$4:$F$1023,MATCH(D42,$D$4:$D$1023,0))</f>
        <v>0.002210648148148149</v>
      </c>
    </row>
    <row r="43" spans="1:9" s="1" customFormat="1" ht="15" customHeight="1">
      <c r="A43" s="19">
        <v>40</v>
      </c>
      <c r="B43" s="40" t="s">
        <v>214</v>
      </c>
      <c r="C43" s="40" t="s">
        <v>592</v>
      </c>
      <c r="D43" s="45" t="s">
        <v>50</v>
      </c>
      <c r="E43" s="40" t="s">
        <v>40</v>
      </c>
      <c r="F43" s="49">
        <v>0.027430555555555555</v>
      </c>
      <c r="G43" s="20" t="str">
        <f t="shared" si="0"/>
        <v>3.57/km</v>
      </c>
      <c r="H43" s="21">
        <f t="shared" si="1"/>
        <v>0.006284722222222223</v>
      </c>
      <c r="I43" s="21">
        <f>F43-INDEX($F$4:$F$1023,MATCH(D43,$D$4:$D$1023,0))</f>
        <v>0.0027777777777777783</v>
      </c>
    </row>
    <row r="44" spans="1:9" s="1" customFormat="1" ht="15" customHeight="1">
      <c r="A44" s="19">
        <v>41</v>
      </c>
      <c r="B44" s="40" t="s">
        <v>593</v>
      </c>
      <c r="C44" s="40" t="s">
        <v>594</v>
      </c>
      <c r="D44" s="45" t="s">
        <v>116</v>
      </c>
      <c r="E44" s="40" t="s">
        <v>595</v>
      </c>
      <c r="F44" s="49">
        <v>0.0275</v>
      </c>
      <c r="G44" s="20" t="str">
        <f t="shared" si="0"/>
        <v>3.58/km</v>
      </c>
      <c r="H44" s="21">
        <f t="shared" si="1"/>
        <v>0.006354166666666668</v>
      </c>
      <c r="I44" s="21">
        <f>F44-INDEX($F$4:$F$1023,MATCH(D44,$D$4:$D$1023,0))</f>
        <v>0.0015277777777777807</v>
      </c>
    </row>
    <row r="45" spans="1:9" s="1" customFormat="1" ht="15" customHeight="1">
      <c r="A45" s="19">
        <v>42</v>
      </c>
      <c r="B45" s="40" t="s">
        <v>596</v>
      </c>
      <c r="C45" s="40" t="s">
        <v>153</v>
      </c>
      <c r="D45" s="45" t="s">
        <v>46</v>
      </c>
      <c r="E45" s="40" t="s">
        <v>31</v>
      </c>
      <c r="F45" s="49">
        <v>0.02756944444444445</v>
      </c>
      <c r="G45" s="20" t="str">
        <f t="shared" si="0"/>
        <v>3.58/km</v>
      </c>
      <c r="H45" s="21">
        <f t="shared" si="1"/>
        <v>0.006423611111111116</v>
      </c>
      <c r="I45" s="21">
        <f>F45-INDEX($F$4:$F$1023,MATCH(D45,$D$4:$D$1023,0))</f>
        <v>0.003969907407407408</v>
      </c>
    </row>
    <row r="46" spans="1:9" s="1" customFormat="1" ht="15" customHeight="1">
      <c r="A46" s="19">
        <v>43</v>
      </c>
      <c r="B46" s="40" t="s">
        <v>503</v>
      </c>
      <c r="C46" s="40" t="s">
        <v>173</v>
      </c>
      <c r="D46" s="45" t="s">
        <v>20</v>
      </c>
      <c r="E46" s="40" t="s">
        <v>209</v>
      </c>
      <c r="F46" s="49">
        <v>0.027604166666666666</v>
      </c>
      <c r="G46" s="20" t="str">
        <f t="shared" si="0"/>
        <v>3.59/km</v>
      </c>
      <c r="H46" s="21">
        <f t="shared" si="1"/>
        <v>0.006458333333333333</v>
      </c>
      <c r="I46" s="21">
        <f>F46-INDEX($F$4:$F$1023,MATCH(D46,$D$4:$D$1023,0))</f>
        <v>0.0037847222222222206</v>
      </c>
    </row>
    <row r="47" spans="1:9" s="1" customFormat="1" ht="15" customHeight="1">
      <c r="A47" s="19">
        <v>44</v>
      </c>
      <c r="B47" s="40" t="s">
        <v>597</v>
      </c>
      <c r="C47" s="40" t="s">
        <v>16</v>
      </c>
      <c r="D47" s="45" t="s">
        <v>20</v>
      </c>
      <c r="E47" s="40" t="s">
        <v>58</v>
      </c>
      <c r="F47" s="49">
        <v>0.02766203703703704</v>
      </c>
      <c r="G47" s="20" t="str">
        <f t="shared" si="0"/>
        <v>3.59/km</v>
      </c>
      <c r="H47" s="21">
        <f t="shared" si="1"/>
        <v>0.006516203703703708</v>
      </c>
      <c r="I47" s="21">
        <f>F47-INDEX($F$4:$F$1023,MATCH(D47,$D$4:$D$1023,0))</f>
        <v>0.0038425925925925954</v>
      </c>
    </row>
    <row r="48" spans="1:9" s="1" customFormat="1" ht="15" customHeight="1">
      <c r="A48" s="19">
        <v>45</v>
      </c>
      <c r="B48" s="40" t="s">
        <v>598</v>
      </c>
      <c r="C48" s="40" t="s">
        <v>62</v>
      </c>
      <c r="D48" s="45" t="s">
        <v>2</v>
      </c>
      <c r="E48" s="40" t="s">
        <v>58</v>
      </c>
      <c r="F48" s="49">
        <v>0.02767361111111111</v>
      </c>
      <c r="G48" s="20" t="str">
        <f t="shared" si="0"/>
        <v>3.59/km</v>
      </c>
      <c r="H48" s="21">
        <f t="shared" si="1"/>
        <v>0.006527777777777778</v>
      </c>
      <c r="I48" s="21">
        <f>F48-INDEX($F$4:$F$1023,MATCH(D48,$D$4:$D$1023,0))</f>
        <v>0.006527777777777778</v>
      </c>
    </row>
    <row r="49" spans="1:9" s="1" customFormat="1" ht="15" customHeight="1">
      <c r="A49" s="19">
        <v>46</v>
      </c>
      <c r="B49" s="40" t="s">
        <v>599</v>
      </c>
      <c r="C49" s="40" t="s">
        <v>83</v>
      </c>
      <c r="D49" s="45" t="s">
        <v>20</v>
      </c>
      <c r="E49" s="40" t="s">
        <v>271</v>
      </c>
      <c r="F49" s="49">
        <v>0.027719907407407405</v>
      </c>
      <c r="G49" s="20" t="str">
        <f t="shared" si="0"/>
        <v>3.60/km</v>
      </c>
      <c r="H49" s="21">
        <f t="shared" si="1"/>
        <v>0.0065740740740740725</v>
      </c>
      <c r="I49" s="21">
        <f>F49-INDEX($F$4:$F$1023,MATCH(D49,$D$4:$D$1023,0))</f>
        <v>0.0039004629629629597</v>
      </c>
    </row>
    <row r="50" spans="1:9" s="1" customFormat="1" ht="15" customHeight="1">
      <c r="A50" s="19">
        <v>47</v>
      </c>
      <c r="B50" s="40" t="s">
        <v>600</v>
      </c>
      <c r="C50" s="40" t="s">
        <v>601</v>
      </c>
      <c r="D50" s="45" t="s">
        <v>2</v>
      </c>
      <c r="E50" s="40" t="s">
        <v>92</v>
      </c>
      <c r="F50" s="49">
        <v>0.027766203703703706</v>
      </c>
      <c r="G50" s="20" t="str">
        <f t="shared" si="0"/>
        <v>3.60/km</v>
      </c>
      <c r="H50" s="21">
        <f t="shared" si="1"/>
        <v>0.006620370370370374</v>
      </c>
      <c r="I50" s="21">
        <f>F50-INDEX($F$4:$F$1023,MATCH(D50,$D$4:$D$1023,0))</f>
        <v>0.006620370370370374</v>
      </c>
    </row>
    <row r="51" spans="1:9" s="1" customFormat="1" ht="15" customHeight="1">
      <c r="A51" s="19">
        <v>48</v>
      </c>
      <c r="B51" s="40" t="s">
        <v>602</v>
      </c>
      <c r="C51" s="40" t="s">
        <v>603</v>
      </c>
      <c r="D51" s="45" t="s">
        <v>46</v>
      </c>
      <c r="E51" s="40" t="s">
        <v>604</v>
      </c>
      <c r="F51" s="49">
        <v>0.02787037037037037</v>
      </c>
      <c r="G51" s="20" t="str">
        <f t="shared" si="0"/>
        <v>4.01/km</v>
      </c>
      <c r="H51" s="21">
        <f t="shared" si="1"/>
        <v>0.006724537037037036</v>
      </c>
      <c r="I51" s="21">
        <f>F51-INDEX($F$4:$F$1023,MATCH(D51,$D$4:$D$1023,0))</f>
        <v>0.004270833333333328</v>
      </c>
    </row>
    <row r="52" spans="1:9" s="1" customFormat="1" ht="15" customHeight="1">
      <c r="A52" s="19">
        <v>49</v>
      </c>
      <c r="B52" s="41" t="s">
        <v>304</v>
      </c>
      <c r="C52" s="41" t="s">
        <v>605</v>
      </c>
      <c r="D52" s="46">
        <v>1969</v>
      </c>
      <c r="E52" s="40" t="s">
        <v>65</v>
      </c>
      <c r="F52" s="49">
        <v>0.027939814814814817</v>
      </c>
      <c r="G52" s="20" t="str">
        <f t="shared" si="0"/>
        <v>4.01/km</v>
      </c>
      <c r="H52" s="21">
        <f t="shared" si="1"/>
        <v>0.006793981481481484</v>
      </c>
      <c r="I52" s="21">
        <f>F52-INDEX($F$4:$F$1023,MATCH(D52,$D$4:$D$1023,0))</f>
        <v>0</v>
      </c>
    </row>
    <row r="53" spans="1:9" s="3" customFormat="1" ht="15" customHeight="1">
      <c r="A53" s="19">
        <v>50</v>
      </c>
      <c r="B53" s="40" t="s">
        <v>606</v>
      </c>
      <c r="C53" s="40" t="s">
        <v>57</v>
      </c>
      <c r="D53" s="45" t="s">
        <v>116</v>
      </c>
      <c r="E53" s="40" t="s">
        <v>464</v>
      </c>
      <c r="F53" s="49">
        <v>0.02800925925925926</v>
      </c>
      <c r="G53" s="20" t="str">
        <f t="shared" si="0"/>
        <v>4.02/km</v>
      </c>
      <c r="H53" s="21">
        <f t="shared" si="1"/>
        <v>0.006863425925925929</v>
      </c>
      <c r="I53" s="21">
        <f>F53-INDEX($F$4:$F$1023,MATCH(D53,$D$4:$D$1023,0))</f>
        <v>0.002037037037037042</v>
      </c>
    </row>
    <row r="54" spans="1:9" s="1" customFormat="1" ht="15" customHeight="1">
      <c r="A54" s="19">
        <v>51</v>
      </c>
      <c r="B54" s="40" t="s">
        <v>607</v>
      </c>
      <c r="C54" s="40" t="s">
        <v>608</v>
      </c>
      <c r="D54" s="45" t="s">
        <v>50</v>
      </c>
      <c r="E54" s="40" t="s">
        <v>609</v>
      </c>
      <c r="F54" s="49">
        <v>0.02802083333333333</v>
      </c>
      <c r="G54" s="20" t="str">
        <f t="shared" si="0"/>
        <v>4.02/km</v>
      </c>
      <c r="H54" s="21">
        <f t="shared" si="1"/>
        <v>0.006874999999999999</v>
      </c>
      <c r="I54" s="21">
        <f>F54-INDEX($F$4:$F$1023,MATCH(D54,$D$4:$D$1023,0))</f>
        <v>0.0033680555555555547</v>
      </c>
    </row>
    <row r="55" spans="1:9" s="1" customFormat="1" ht="15" customHeight="1">
      <c r="A55" s="19">
        <v>52</v>
      </c>
      <c r="B55" s="40" t="s">
        <v>610</v>
      </c>
      <c r="C55" s="40" t="s">
        <v>205</v>
      </c>
      <c r="D55" s="45" t="s">
        <v>46</v>
      </c>
      <c r="E55" s="40" t="s">
        <v>17</v>
      </c>
      <c r="F55" s="49">
        <v>0.028101851851851854</v>
      </c>
      <c r="G55" s="20" t="str">
        <f t="shared" si="0"/>
        <v>4.03/km</v>
      </c>
      <c r="H55" s="21">
        <f t="shared" si="1"/>
        <v>0.006956018518518521</v>
      </c>
      <c r="I55" s="21">
        <f>F55-INDEX($F$4:$F$1023,MATCH(D55,$D$4:$D$1023,0))</f>
        <v>0.004502314814814813</v>
      </c>
    </row>
    <row r="56" spans="1:9" s="1" customFormat="1" ht="15" customHeight="1">
      <c r="A56" s="19">
        <v>53</v>
      </c>
      <c r="B56" s="40" t="s">
        <v>611</v>
      </c>
      <c r="C56" s="40" t="s">
        <v>42</v>
      </c>
      <c r="D56" s="45" t="s">
        <v>2</v>
      </c>
      <c r="E56" s="40" t="s">
        <v>26</v>
      </c>
      <c r="F56" s="49">
        <v>0.028136574074074074</v>
      </c>
      <c r="G56" s="20" t="str">
        <f t="shared" si="0"/>
        <v>4.03/km</v>
      </c>
      <c r="H56" s="21">
        <f t="shared" si="1"/>
        <v>0.006990740740740742</v>
      </c>
      <c r="I56" s="21">
        <f>F56-INDEX($F$4:$F$1023,MATCH(D56,$D$4:$D$1023,0))</f>
        <v>0.006990740740740742</v>
      </c>
    </row>
    <row r="57" spans="1:9" s="1" customFormat="1" ht="15" customHeight="1">
      <c r="A57" s="19">
        <v>54</v>
      </c>
      <c r="B57" s="40" t="s">
        <v>612</v>
      </c>
      <c r="C57" s="40" t="s">
        <v>613</v>
      </c>
      <c r="D57" s="45" t="s">
        <v>46</v>
      </c>
      <c r="E57" s="40" t="s">
        <v>464</v>
      </c>
      <c r="F57" s="49">
        <v>0.028171296296296302</v>
      </c>
      <c r="G57" s="20" t="str">
        <f t="shared" si="0"/>
        <v>4.03/km</v>
      </c>
      <c r="H57" s="21">
        <f t="shared" si="1"/>
        <v>0.0070254629629629695</v>
      </c>
      <c r="I57" s="21">
        <f>F57-INDEX($F$4:$F$1023,MATCH(D57,$D$4:$D$1023,0))</f>
        <v>0.0045717592592592615</v>
      </c>
    </row>
    <row r="58" spans="1:9" s="1" customFormat="1" ht="15" customHeight="1">
      <c r="A58" s="19">
        <v>55</v>
      </c>
      <c r="B58" s="41" t="s">
        <v>614</v>
      </c>
      <c r="C58" s="41" t="s">
        <v>615</v>
      </c>
      <c r="D58" s="46">
        <v>1974</v>
      </c>
      <c r="E58" s="40" t="s">
        <v>28</v>
      </c>
      <c r="F58" s="49">
        <v>0.028356481481481483</v>
      </c>
      <c r="G58" s="20" t="str">
        <f t="shared" si="0"/>
        <v>4.05/km</v>
      </c>
      <c r="H58" s="21">
        <f t="shared" si="1"/>
        <v>0.00721064814814815</v>
      </c>
      <c r="I58" s="21">
        <f>F58-INDEX($F$4:$F$1023,MATCH(D58,$D$4:$D$1023,0))</f>
        <v>0</v>
      </c>
    </row>
    <row r="59" spans="1:9" s="1" customFormat="1" ht="15" customHeight="1">
      <c r="A59" s="19">
        <v>56</v>
      </c>
      <c r="B59" s="40" t="s">
        <v>616</v>
      </c>
      <c r="C59" s="40" t="s">
        <v>185</v>
      </c>
      <c r="D59" s="45" t="s">
        <v>50</v>
      </c>
      <c r="E59" s="40" t="s">
        <v>65</v>
      </c>
      <c r="F59" s="49">
        <v>0.028414351851851847</v>
      </c>
      <c r="G59" s="20" t="str">
        <f t="shared" si="0"/>
        <v>4.06/km</v>
      </c>
      <c r="H59" s="21">
        <f t="shared" si="1"/>
        <v>0.0072685185185185144</v>
      </c>
      <c r="I59" s="21">
        <f>F59-INDEX($F$4:$F$1023,MATCH(D59,$D$4:$D$1023,0))</f>
        <v>0.00376157407407407</v>
      </c>
    </row>
    <row r="60" spans="1:9" s="1" customFormat="1" ht="15" customHeight="1">
      <c r="A60" s="19">
        <v>57</v>
      </c>
      <c r="B60" s="40" t="s">
        <v>617</v>
      </c>
      <c r="C60" s="40" t="s">
        <v>618</v>
      </c>
      <c r="D60" s="45" t="s">
        <v>199</v>
      </c>
      <c r="E60" s="40" t="s">
        <v>58</v>
      </c>
      <c r="F60" s="49">
        <v>0.028460648148148148</v>
      </c>
      <c r="G60" s="20" t="str">
        <f t="shared" si="0"/>
        <v>4.06/km</v>
      </c>
      <c r="H60" s="21">
        <f t="shared" si="1"/>
        <v>0.007314814814814816</v>
      </c>
      <c r="I60" s="21">
        <f>F60-INDEX($F$4:$F$1023,MATCH(D60,$D$4:$D$1023,0))</f>
        <v>0</v>
      </c>
    </row>
    <row r="61" spans="1:9" s="1" customFormat="1" ht="15" customHeight="1">
      <c r="A61" s="19">
        <v>58</v>
      </c>
      <c r="B61" s="40" t="s">
        <v>549</v>
      </c>
      <c r="C61" s="40" t="s">
        <v>619</v>
      </c>
      <c r="D61" s="45" t="s">
        <v>46</v>
      </c>
      <c r="E61" s="40" t="s">
        <v>17</v>
      </c>
      <c r="F61" s="49">
        <v>0.028506944444444442</v>
      </c>
      <c r="G61" s="20" t="str">
        <f t="shared" si="0"/>
        <v>4.06/km</v>
      </c>
      <c r="H61" s="21">
        <f t="shared" si="1"/>
        <v>0.00736111111111111</v>
      </c>
      <c r="I61" s="21">
        <f>F61-INDEX($F$4:$F$1023,MATCH(D61,$D$4:$D$1023,0))</f>
        <v>0.004907407407407402</v>
      </c>
    </row>
    <row r="62" spans="1:9" s="1" customFormat="1" ht="15" customHeight="1">
      <c r="A62" s="19">
        <v>59</v>
      </c>
      <c r="B62" s="40" t="s">
        <v>620</v>
      </c>
      <c r="C62" s="40" t="s">
        <v>88</v>
      </c>
      <c r="D62" s="45" t="s">
        <v>2</v>
      </c>
      <c r="E62" s="40" t="s">
        <v>40</v>
      </c>
      <c r="F62" s="49">
        <v>0.028576388888888887</v>
      </c>
      <c r="G62" s="20" t="str">
        <f t="shared" si="0"/>
        <v>4.07/km</v>
      </c>
      <c r="H62" s="21">
        <f t="shared" si="1"/>
        <v>0.007430555555555555</v>
      </c>
      <c r="I62" s="21">
        <f>F62-INDEX($F$4:$F$1023,MATCH(D62,$D$4:$D$1023,0))</f>
        <v>0.007430555555555555</v>
      </c>
    </row>
    <row r="63" spans="1:9" s="1" customFormat="1" ht="15" customHeight="1">
      <c r="A63" s="19">
        <v>60</v>
      </c>
      <c r="B63" s="40" t="s">
        <v>621</v>
      </c>
      <c r="C63" s="40" t="s">
        <v>30</v>
      </c>
      <c r="D63" s="45" t="s">
        <v>46</v>
      </c>
      <c r="E63" s="40" t="s">
        <v>92</v>
      </c>
      <c r="F63" s="49">
        <v>0.028634259259259262</v>
      </c>
      <c r="G63" s="20" t="str">
        <f t="shared" si="0"/>
        <v>4.07/km</v>
      </c>
      <c r="H63" s="21">
        <f t="shared" si="1"/>
        <v>0.00748842592592593</v>
      </c>
      <c r="I63" s="21">
        <f>F63-INDEX($F$4:$F$1023,MATCH(D63,$D$4:$D$1023,0))</f>
        <v>0.005034722222222222</v>
      </c>
    </row>
    <row r="64" spans="1:9" s="1" customFormat="1" ht="15" customHeight="1">
      <c r="A64" s="19">
        <v>61</v>
      </c>
      <c r="B64" s="41" t="s">
        <v>622</v>
      </c>
      <c r="C64" s="41" t="s">
        <v>623</v>
      </c>
      <c r="D64" s="46">
        <v>1985</v>
      </c>
      <c r="E64" s="40" t="s">
        <v>24</v>
      </c>
      <c r="F64" s="49">
        <v>0.02866898148148148</v>
      </c>
      <c r="G64" s="20" t="str">
        <f t="shared" si="0"/>
        <v>4.08/km</v>
      </c>
      <c r="H64" s="21">
        <f t="shared" si="1"/>
        <v>0.007523148148148147</v>
      </c>
      <c r="I64" s="21">
        <f>F64-INDEX($F$4:$F$1023,MATCH(D64,$D$4:$D$1023,0))</f>
        <v>0</v>
      </c>
    </row>
    <row r="65" spans="1:9" s="1" customFormat="1" ht="15" customHeight="1">
      <c r="A65" s="19">
        <v>62</v>
      </c>
      <c r="B65" s="40" t="s">
        <v>624</v>
      </c>
      <c r="C65" s="40" t="s">
        <v>205</v>
      </c>
      <c r="D65" s="45" t="s">
        <v>116</v>
      </c>
      <c r="E65" s="40" t="s">
        <v>625</v>
      </c>
      <c r="F65" s="49">
        <v>0.02872685185185185</v>
      </c>
      <c r="G65" s="20" t="str">
        <f t="shared" si="0"/>
        <v>4.08/km</v>
      </c>
      <c r="H65" s="21">
        <f t="shared" si="1"/>
        <v>0.007581018518518518</v>
      </c>
      <c r="I65" s="21">
        <f>F65-INDEX($F$4:$F$1023,MATCH(D65,$D$4:$D$1023,0))</f>
        <v>0.002754629629629631</v>
      </c>
    </row>
    <row r="66" spans="1:9" s="1" customFormat="1" ht="15" customHeight="1">
      <c r="A66" s="19">
        <v>63</v>
      </c>
      <c r="B66" s="40" t="s">
        <v>626</v>
      </c>
      <c r="C66" s="40" t="s">
        <v>232</v>
      </c>
      <c r="D66" s="45" t="s">
        <v>20</v>
      </c>
      <c r="E66" s="40" t="s">
        <v>28</v>
      </c>
      <c r="F66" s="49">
        <v>0.028773148148148145</v>
      </c>
      <c r="G66" s="20" t="str">
        <f t="shared" si="0"/>
        <v>4.09/km</v>
      </c>
      <c r="H66" s="21">
        <f t="shared" si="1"/>
        <v>0.0076273148148148125</v>
      </c>
      <c r="I66" s="21">
        <f>F66-INDEX($F$4:$F$1023,MATCH(D66,$D$4:$D$1023,0))</f>
        <v>0.0049537037037037</v>
      </c>
    </row>
    <row r="67" spans="1:9" s="1" customFormat="1" ht="15" customHeight="1">
      <c r="A67" s="19">
        <v>64</v>
      </c>
      <c r="B67" s="40" t="s">
        <v>627</v>
      </c>
      <c r="C67" s="40" t="s">
        <v>381</v>
      </c>
      <c r="D67" s="45" t="s">
        <v>20</v>
      </c>
      <c r="E67" s="40" t="s">
        <v>40</v>
      </c>
      <c r="F67" s="49">
        <v>0.028796296296296296</v>
      </c>
      <c r="G67" s="20" t="str">
        <f t="shared" si="0"/>
        <v>4.09/km</v>
      </c>
      <c r="H67" s="21">
        <f t="shared" si="1"/>
        <v>0.007650462962962963</v>
      </c>
      <c r="I67" s="21">
        <f>F67-INDEX($F$4:$F$1023,MATCH(D67,$D$4:$D$1023,0))</f>
        <v>0.00497685185185185</v>
      </c>
    </row>
    <row r="68" spans="1:9" s="1" customFormat="1" ht="15" customHeight="1">
      <c r="A68" s="19">
        <v>65</v>
      </c>
      <c r="B68" s="40" t="s">
        <v>628</v>
      </c>
      <c r="C68" s="40" t="s">
        <v>412</v>
      </c>
      <c r="D68" s="45" t="s">
        <v>13</v>
      </c>
      <c r="E68" s="40" t="s">
        <v>40</v>
      </c>
      <c r="F68" s="49">
        <v>0.02884259259259259</v>
      </c>
      <c r="G68" s="20" t="str">
        <f aca="true" t="shared" si="2" ref="G68:G131">TEXT(INT((HOUR(F68)*3600+MINUTE(F68)*60+SECOND(F68))/$I$2/60),"0")&amp;"."&amp;TEXT(MOD((HOUR(F68)*3600+MINUTE(F68)*60+SECOND(F68))/$I$2,60),"00")&amp;"/km"</f>
        <v>4.09/km</v>
      </c>
      <c r="H68" s="21">
        <f aca="true" t="shared" si="3" ref="H68:H131">F68-$F$4</f>
        <v>0.007696759259259257</v>
      </c>
      <c r="I68" s="21">
        <f>F68-INDEX($F$4:$F$1023,MATCH(D68,$D$4:$D$1023,0))</f>
        <v>0.004247685185185181</v>
      </c>
    </row>
    <row r="69" spans="1:9" s="1" customFormat="1" ht="15" customHeight="1">
      <c r="A69" s="19">
        <v>66</v>
      </c>
      <c r="B69" s="40" t="s">
        <v>629</v>
      </c>
      <c r="C69" s="40" t="s">
        <v>630</v>
      </c>
      <c r="D69" s="45" t="s">
        <v>199</v>
      </c>
      <c r="E69" s="40" t="s">
        <v>37</v>
      </c>
      <c r="F69" s="49">
        <v>0.028865740740740744</v>
      </c>
      <c r="G69" s="20" t="str">
        <f t="shared" si="2"/>
        <v>4.09/km</v>
      </c>
      <c r="H69" s="21">
        <f t="shared" si="3"/>
        <v>0.0077199074074074114</v>
      </c>
      <c r="I69" s="21">
        <f>F69-INDEX($F$4:$F$1023,MATCH(D69,$D$4:$D$1023,0))</f>
        <v>0.0004050925925925958</v>
      </c>
    </row>
    <row r="70" spans="1:9" s="1" customFormat="1" ht="15" customHeight="1">
      <c r="A70" s="19">
        <v>67</v>
      </c>
      <c r="B70" s="40" t="s">
        <v>631</v>
      </c>
      <c r="C70" s="40" t="s">
        <v>198</v>
      </c>
      <c r="D70" s="45" t="s">
        <v>116</v>
      </c>
      <c r="E70" s="40" t="s">
        <v>28</v>
      </c>
      <c r="F70" s="49">
        <v>0.028877314814814817</v>
      </c>
      <c r="G70" s="20" t="str">
        <f t="shared" si="2"/>
        <v>4.10/km</v>
      </c>
      <c r="H70" s="21">
        <f t="shared" si="3"/>
        <v>0.007731481481481485</v>
      </c>
      <c r="I70" s="21">
        <f>F70-INDEX($F$4:$F$1023,MATCH(D70,$D$4:$D$1023,0))</f>
        <v>0.002905092592592598</v>
      </c>
    </row>
    <row r="71" spans="1:9" s="1" customFormat="1" ht="15" customHeight="1">
      <c r="A71" s="19">
        <v>68</v>
      </c>
      <c r="B71" s="41" t="s">
        <v>632</v>
      </c>
      <c r="C71" s="41" t="s">
        <v>633</v>
      </c>
      <c r="D71" s="46">
        <v>1963</v>
      </c>
      <c r="E71" s="40" t="s">
        <v>92</v>
      </c>
      <c r="F71" s="49">
        <v>0.028912037037037038</v>
      </c>
      <c r="G71" s="20" t="str">
        <f t="shared" si="2"/>
        <v>4.10/km</v>
      </c>
      <c r="H71" s="21">
        <f t="shared" si="3"/>
        <v>0.007766203703703706</v>
      </c>
      <c r="I71" s="21">
        <f>F71-INDEX($F$4:$F$1023,MATCH(D71,$D$4:$D$1023,0))</f>
        <v>0</v>
      </c>
    </row>
    <row r="72" spans="1:9" s="1" customFormat="1" ht="15" customHeight="1">
      <c r="A72" s="19">
        <v>69</v>
      </c>
      <c r="B72" s="40" t="s">
        <v>634</v>
      </c>
      <c r="C72" s="40" t="s">
        <v>222</v>
      </c>
      <c r="D72" s="45" t="s">
        <v>50</v>
      </c>
      <c r="E72" s="40" t="s">
        <v>92</v>
      </c>
      <c r="F72" s="49">
        <v>0.02892361111111111</v>
      </c>
      <c r="G72" s="20" t="str">
        <f t="shared" si="2"/>
        <v>4.10/km</v>
      </c>
      <c r="H72" s="21">
        <f t="shared" si="3"/>
        <v>0.007777777777777776</v>
      </c>
      <c r="I72" s="21">
        <f>F72-INDEX($F$4:$F$1023,MATCH(D72,$D$4:$D$1023,0))</f>
        <v>0.004270833333333331</v>
      </c>
    </row>
    <row r="73" spans="1:9" s="1" customFormat="1" ht="15" customHeight="1">
      <c r="A73" s="19">
        <v>70</v>
      </c>
      <c r="B73" s="40" t="s">
        <v>635</v>
      </c>
      <c r="C73" s="40" t="s">
        <v>381</v>
      </c>
      <c r="D73" s="45" t="s">
        <v>46</v>
      </c>
      <c r="E73" s="40" t="s">
        <v>65</v>
      </c>
      <c r="F73" s="49">
        <v>0.028946759259259255</v>
      </c>
      <c r="G73" s="20" t="str">
        <f t="shared" si="2"/>
        <v>4.10/km</v>
      </c>
      <c r="H73" s="21">
        <f t="shared" si="3"/>
        <v>0.007800925925925923</v>
      </c>
      <c r="I73" s="21">
        <f>F73-INDEX($F$4:$F$1023,MATCH(D73,$D$4:$D$1023,0))</f>
        <v>0.005347222222222215</v>
      </c>
    </row>
    <row r="74" spans="1:9" s="1" customFormat="1" ht="15" customHeight="1">
      <c r="A74" s="19">
        <v>71</v>
      </c>
      <c r="B74" s="40" t="s">
        <v>636</v>
      </c>
      <c r="C74" s="40" t="s">
        <v>33</v>
      </c>
      <c r="D74" s="45" t="s">
        <v>20</v>
      </c>
      <c r="E74" s="40" t="s">
        <v>40</v>
      </c>
      <c r="F74" s="49">
        <v>0.0290162037037037</v>
      </c>
      <c r="G74" s="20" t="str">
        <f t="shared" si="2"/>
        <v>4.11/km</v>
      </c>
      <c r="H74" s="21">
        <f t="shared" si="3"/>
        <v>0.007870370370370368</v>
      </c>
      <c r="I74" s="21">
        <f>F74-INDEX($F$4:$F$1023,MATCH(D74,$D$4:$D$1023,0))</f>
        <v>0.005196759259259255</v>
      </c>
    </row>
    <row r="75" spans="1:9" s="1" customFormat="1" ht="15" customHeight="1">
      <c r="A75" s="19">
        <v>72</v>
      </c>
      <c r="B75" s="40" t="s">
        <v>637</v>
      </c>
      <c r="C75" s="40" t="s">
        <v>213</v>
      </c>
      <c r="D75" s="45" t="s">
        <v>13</v>
      </c>
      <c r="E75" s="40" t="s">
        <v>65</v>
      </c>
      <c r="F75" s="49">
        <v>0.029027777777777777</v>
      </c>
      <c r="G75" s="20" t="str">
        <f t="shared" si="2"/>
        <v>4.11/km</v>
      </c>
      <c r="H75" s="21">
        <f t="shared" si="3"/>
        <v>0.007881944444444445</v>
      </c>
      <c r="I75" s="21">
        <f>F75-INDEX($F$4:$F$1023,MATCH(D75,$D$4:$D$1023,0))</f>
        <v>0.004432870370370368</v>
      </c>
    </row>
    <row r="76" spans="1:9" s="1" customFormat="1" ht="15" customHeight="1">
      <c r="A76" s="19">
        <v>73</v>
      </c>
      <c r="B76" s="40" t="s">
        <v>638</v>
      </c>
      <c r="C76" s="40" t="s">
        <v>60</v>
      </c>
      <c r="D76" s="45" t="s">
        <v>46</v>
      </c>
      <c r="E76" s="40" t="s">
        <v>186</v>
      </c>
      <c r="F76" s="49">
        <v>0.029143518518518517</v>
      </c>
      <c r="G76" s="20" t="str">
        <f t="shared" si="2"/>
        <v>4.12/km</v>
      </c>
      <c r="H76" s="21">
        <f t="shared" si="3"/>
        <v>0.007997685185185184</v>
      </c>
      <c r="I76" s="21">
        <f>F76-INDEX($F$4:$F$1023,MATCH(D76,$D$4:$D$1023,0))</f>
        <v>0.005543981481481476</v>
      </c>
    </row>
    <row r="77" spans="1:9" s="1" customFormat="1" ht="15" customHeight="1">
      <c r="A77" s="19">
        <v>74</v>
      </c>
      <c r="B77" s="40" t="s">
        <v>639</v>
      </c>
      <c r="C77" s="40" t="s">
        <v>42</v>
      </c>
      <c r="D77" s="45" t="s">
        <v>13</v>
      </c>
      <c r="E77" s="40" t="s">
        <v>40</v>
      </c>
      <c r="F77" s="49">
        <v>0.02917824074074074</v>
      </c>
      <c r="G77" s="20" t="str">
        <f t="shared" si="2"/>
        <v>4.12/km</v>
      </c>
      <c r="H77" s="21">
        <f t="shared" si="3"/>
        <v>0.008032407407407408</v>
      </c>
      <c r="I77" s="21">
        <f>F77-INDEX($F$4:$F$1023,MATCH(D77,$D$4:$D$1023,0))</f>
        <v>0.004583333333333332</v>
      </c>
    </row>
    <row r="78" spans="1:9" s="1" customFormat="1" ht="15" customHeight="1">
      <c r="A78" s="19">
        <v>75</v>
      </c>
      <c r="B78" s="40" t="s">
        <v>640</v>
      </c>
      <c r="C78" s="40" t="s">
        <v>641</v>
      </c>
      <c r="D78" s="45" t="s">
        <v>165</v>
      </c>
      <c r="E78" s="40" t="s">
        <v>133</v>
      </c>
      <c r="F78" s="49">
        <v>0.02918981481481481</v>
      </c>
      <c r="G78" s="20" t="str">
        <f t="shared" si="2"/>
        <v>4.12/km</v>
      </c>
      <c r="H78" s="21">
        <f t="shared" si="3"/>
        <v>0.008043981481481478</v>
      </c>
      <c r="I78" s="21">
        <f>F78-INDEX($F$4:$F$1023,MATCH(D78,$D$4:$D$1023,0))</f>
        <v>0</v>
      </c>
    </row>
    <row r="79" spans="1:9" s="1" customFormat="1" ht="15" customHeight="1">
      <c r="A79" s="19">
        <v>76</v>
      </c>
      <c r="B79" s="40" t="s">
        <v>642</v>
      </c>
      <c r="C79" s="40" t="s">
        <v>39</v>
      </c>
      <c r="D79" s="45" t="s">
        <v>20</v>
      </c>
      <c r="E79" s="40" t="s">
        <v>361</v>
      </c>
      <c r="F79" s="49">
        <v>0.029212962962962965</v>
      </c>
      <c r="G79" s="20" t="str">
        <f t="shared" si="2"/>
        <v>4.12/km</v>
      </c>
      <c r="H79" s="21">
        <f t="shared" si="3"/>
        <v>0.008067129629629632</v>
      </c>
      <c r="I79" s="21">
        <f>F79-INDEX($F$4:$F$1023,MATCH(D79,$D$4:$D$1023,0))</f>
        <v>0.00539351851851852</v>
      </c>
    </row>
    <row r="80" spans="1:9" s="3" customFormat="1" ht="15" customHeight="1">
      <c r="A80" s="19">
        <v>77</v>
      </c>
      <c r="B80" s="40" t="s">
        <v>643</v>
      </c>
      <c r="C80" s="40" t="s">
        <v>157</v>
      </c>
      <c r="D80" s="45" t="s">
        <v>13</v>
      </c>
      <c r="E80" s="40" t="s">
        <v>262</v>
      </c>
      <c r="F80" s="49">
        <v>0.029236111111111112</v>
      </c>
      <c r="G80" s="20" t="str">
        <f t="shared" si="2"/>
        <v>4.13/km</v>
      </c>
      <c r="H80" s="21">
        <f t="shared" si="3"/>
        <v>0.00809027777777778</v>
      </c>
      <c r="I80" s="21">
        <f>F80-INDEX($F$4:$F$1023,MATCH(D80,$D$4:$D$1023,0))</f>
        <v>0.004641203703703703</v>
      </c>
    </row>
    <row r="81" spans="1:9" s="1" customFormat="1" ht="15" customHeight="1">
      <c r="A81" s="19">
        <v>78</v>
      </c>
      <c r="B81" s="40" t="s">
        <v>644</v>
      </c>
      <c r="C81" s="40" t="s">
        <v>83</v>
      </c>
      <c r="D81" s="45" t="s">
        <v>20</v>
      </c>
      <c r="E81" s="40" t="s">
        <v>301</v>
      </c>
      <c r="F81" s="49">
        <v>0.029282407407407406</v>
      </c>
      <c r="G81" s="20" t="str">
        <f t="shared" si="2"/>
        <v>4.13/km</v>
      </c>
      <c r="H81" s="21">
        <f t="shared" si="3"/>
        <v>0.008136574074074074</v>
      </c>
      <c r="I81" s="21">
        <f>F81-INDEX($F$4:$F$1023,MATCH(D81,$D$4:$D$1023,0))</f>
        <v>0.005462962962962961</v>
      </c>
    </row>
    <row r="82" spans="1:9" s="1" customFormat="1" ht="15" customHeight="1">
      <c r="A82" s="19">
        <v>79</v>
      </c>
      <c r="B82" s="40" t="s">
        <v>645</v>
      </c>
      <c r="C82" s="40" t="s">
        <v>104</v>
      </c>
      <c r="D82" s="45" t="s">
        <v>116</v>
      </c>
      <c r="E82" s="40" t="s">
        <v>209</v>
      </c>
      <c r="F82" s="49">
        <v>0.02935185185185185</v>
      </c>
      <c r="G82" s="20" t="str">
        <f t="shared" si="2"/>
        <v>4.14/km</v>
      </c>
      <c r="H82" s="21">
        <f t="shared" si="3"/>
        <v>0.008206018518518519</v>
      </c>
      <c r="I82" s="21">
        <f>F82-INDEX($F$4:$F$1023,MATCH(D82,$D$4:$D$1023,0))</f>
        <v>0.0033796296296296317</v>
      </c>
    </row>
    <row r="83" spans="1:9" s="1" customFormat="1" ht="15" customHeight="1">
      <c r="A83" s="19">
        <v>80</v>
      </c>
      <c r="B83" s="41" t="s">
        <v>646</v>
      </c>
      <c r="C83" s="41" t="s">
        <v>647</v>
      </c>
      <c r="D83" s="46">
        <v>1968</v>
      </c>
      <c r="E83" s="40" t="s">
        <v>648</v>
      </c>
      <c r="F83" s="49">
        <v>0.02936342592592592</v>
      </c>
      <c r="G83" s="20" t="str">
        <f t="shared" si="2"/>
        <v>4.14/km</v>
      </c>
      <c r="H83" s="21">
        <f t="shared" si="3"/>
        <v>0.008217592592592589</v>
      </c>
      <c r="I83" s="21">
        <f>F83-INDEX($F$4:$F$1023,MATCH(D83,$D$4:$D$1023,0))</f>
        <v>0</v>
      </c>
    </row>
    <row r="84" spans="1:9" ht="15" customHeight="1">
      <c r="A84" s="19">
        <v>81</v>
      </c>
      <c r="B84" s="40" t="s">
        <v>649</v>
      </c>
      <c r="C84" s="40" t="s">
        <v>104</v>
      </c>
      <c r="D84" s="45" t="s">
        <v>199</v>
      </c>
      <c r="E84" s="40" t="s">
        <v>34</v>
      </c>
      <c r="F84" s="49">
        <v>0.02943287037037037</v>
      </c>
      <c r="G84" s="20" t="str">
        <f t="shared" si="2"/>
        <v>4.14/km</v>
      </c>
      <c r="H84" s="21">
        <f t="shared" si="3"/>
        <v>0.008287037037037037</v>
      </c>
      <c r="I84" s="21">
        <f>F84-INDEX($F$4:$F$1023,MATCH(D84,$D$4:$D$1023,0))</f>
        <v>0.0009722222222222215</v>
      </c>
    </row>
    <row r="85" spans="1:9" ht="15" customHeight="1">
      <c r="A85" s="19">
        <v>82</v>
      </c>
      <c r="B85" s="40" t="s">
        <v>650</v>
      </c>
      <c r="C85" s="40" t="s">
        <v>73</v>
      </c>
      <c r="D85" s="45" t="s">
        <v>50</v>
      </c>
      <c r="E85" s="40" t="s">
        <v>65</v>
      </c>
      <c r="F85" s="49">
        <v>0.02946759259259259</v>
      </c>
      <c r="G85" s="20" t="str">
        <f t="shared" si="2"/>
        <v>4.15/km</v>
      </c>
      <c r="H85" s="21">
        <f t="shared" si="3"/>
        <v>0.008321759259259258</v>
      </c>
      <c r="I85" s="21">
        <f>F85-INDEX($F$4:$F$1023,MATCH(D85,$D$4:$D$1023,0))</f>
        <v>0.0048148148148148134</v>
      </c>
    </row>
    <row r="86" spans="1:9" ht="15" customHeight="1">
      <c r="A86" s="19">
        <v>83</v>
      </c>
      <c r="B86" s="40" t="s">
        <v>219</v>
      </c>
      <c r="C86" s="40" t="s">
        <v>60</v>
      </c>
      <c r="D86" s="45" t="s">
        <v>13</v>
      </c>
      <c r="E86" s="40" t="s">
        <v>220</v>
      </c>
      <c r="F86" s="49">
        <v>0.029594907407407407</v>
      </c>
      <c r="G86" s="20" t="str">
        <f t="shared" si="2"/>
        <v>4.16/km</v>
      </c>
      <c r="H86" s="21">
        <f t="shared" si="3"/>
        <v>0.008449074074074074</v>
      </c>
      <c r="I86" s="21">
        <f>F86-INDEX($F$4:$F$1023,MATCH(D86,$D$4:$D$1023,0))</f>
        <v>0.0049999999999999975</v>
      </c>
    </row>
    <row r="87" spans="1:9" ht="15" customHeight="1">
      <c r="A87" s="19">
        <v>84</v>
      </c>
      <c r="B87" s="41" t="s">
        <v>651</v>
      </c>
      <c r="C87" s="41" t="s">
        <v>652</v>
      </c>
      <c r="D87" s="46">
        <v>1965</v>
      </c>
      <c r="E87" s="40" t="s">
        <v>92</v>
      </c>
      <c r="F87" s="49">
        <v>0.02960648148148148</v>
      </c>
      <c r="G87" s="20" t="str">
        <f t="shared" si="2"/>
        <v>4.16/km</v>
      </c>
      <c r="H87" s="21">
        <f t="shared" si="3"/>
        <v>0.008460648148148148</v>
      </c>
      <c r="I87" s="21">
        <f>F87-INDEX($F$4:$F$1023,MATCH(D87,$D$4:$D$1023,0))</f>
        <v>0</v>
      </c>
    </row>
    <row r="88" spans="1:9" ht="15" customHeight="1">
      <c r="A88" s="19">
        <v>85</v>
      </c>
      <c r="B88" s="40" t="s">
        <v>653</v>
      </c>
      <c r="C88" s="40" t="s">
        <v>91</v>
      </c>
      <c r="D88" s="45" t="s">
        <v>50</v>
      </c>
      <c r="E88" s="40" t="s">
        <v>65</v>
      </c>
      <c r="F88" s="49">
        <v>0.029629629629629627</v>
      </c>
      <c r="G88" s="20" t="str">
        <f t="shared" si="2"/>
        <v>4.16/km</v>
      </c>
      <c r="H88" s="21">
        <f t="shared" si="3"/>
        <v>0.008483796296296295</v>
      </c>
      <c r="I88" s="21">
        <f>F88-INDEX($F$4:$F$1023,MATCH(D88,$D$4:$D$1023,0))</f>
        <v>0.00497685185185185</v>
      </c>
    </row>
    <row r="89" spans="1:9" ht="15" customHeight="1">
      <c r="A89" s="19">
        <v>86</v>
      </c>
      <c r="B89" s="40" t="s">
        <v>654</v>
      </c>
      <c r="C89" s="40" t="s">
        <v>234</v>
      </c>
      <c r="D89" s="45" t="s">
        <v>116</v>
      </c>
      <c r="E89" s="40" t="s">
        <v>209</v>
      </c>
      <c r="F89" s="49">
        <v>0.02972222222222222</v>
      </c>
      <c r="G89" s="20" t="str">
        <f t="shared" si="2"/>
        <v>4.17/km</v>
      </c>
      <c r="H89" s="21">
        <f t="shared" si="3"/>
        <v>0.008576388888888887</v>
      </c>
      <c r="I89" s="21">
        <f>F89-INDEX($F$4:$F$1023,MATCH(D89,$D$4:$D$1023,0))</f>
        <v>0.00375</v>
      </c>
    </row>
    <row r="90" spans="1:9" ht="15" customHeight="1">
      <c r="A90" s="19">
        <v>87</v>
      </c>
      <c r="B90" s="40" t="s">
        <v>655</v>
      </c>
      <c r="C90" s="40" t="s">
        <v>104</v>
      </c>
      <c r="D90" s="45" t="s">
        <v>2</v>
      </c>
      <c r="E90" s="40" t="s">
        <v>105</v>
      </c>
      <c r="F90" s="49">
        <v>0.029861111111111113</v>
      </c>
      <c r="G90" s="20" t="str">
        <f t="shared" si="2"/>
        <v>4.18/km</v>
      </c>
      <c r="H90" s="21">
        <f t="shared" si="3"/>
        <v>0.00871527777777778</v>
      </c>
      <c r="I90" s="21">
        <f>F90-INDEX($F$4:$F$1023,MATCH(D90,$D$4:$D$1023,0))</f>
        <v>0.00871527777777778</v>
      </c>
    </row>
    <row r="91" spans="1:9" ht="15" customHeight="1">
      <c r="A91" s="19">
        <v>88</v>
      </c>
      <c r="B91" s="40" t="s">
        <v>656</v>
      </c>
      <c r="C91" s="40" t="s">
        <v>552</v>
      </c>
      <c r="D91" s="45" t="s">
        <v>50</v>
      </c>
      <c r="E91" s="40" t="s">
        <v>464</v>
      </c>
      <c r="F91" s="49">
        <v>0.02989583333333333</v>
      </c>
      <c r="G91" s="20" t="str">
        <f t="shared" si="2"/>
        <v>4.18/km</v>
      </c>
      <c r="H91" s="21">
        <f t="shared" si="3"/>
        <v>0.008749999999999997</v>
      </c>
      <c r="I91" s="21">
        <f>F91-INDEX($F$4:$F$1023,MATCH(D91,$D$4:$D$1023,0))</f>
        <v>0.005243055555555553</v>
      </c>
    </row>
    <row r="92" spans="1:9" ht="15" customHeight="1">
      <c r="A92" s="19">
        <v>89</v>
      </c>
      <c r="B92" s="40" t="s">
        <v>657</v>
      </c>
      <c r="C92" s="40" t="s">
        <v>520</v>
      </c>
      <c r="D92" s="45" t="s">
        <v>46</v>
      </c>
      <c r="E92" s="40" t="s">
        <v>40</v>
      </c>
      <c r="F92" s="49">
        <v>0.029976851851851852</v>
      </c>
      <c r="G92" s="20" t="str">
        <f t="shared" si="2"/>
        <v>4.19/km</v>
      </c>
      <c r="H92" s="21">
        <f t="shared" si="3"/>
        <v>0.00883101851851852</v>
      </c>
      <c r="I92" s="21">
        <f>F92-INDEX($F$4:$F$1023,MATCH(D92,$D$4:$D$1023,0))</f>
        <v>0.006377314814814811</v>
      </c>
    </row>
    <row r="93" spans="1:9" ht="15" customHeight="1">
      <c r="A93" s="19">
        <v>90</v>
      </c>
      <c r="B93" s="40" t="s">
        <v>658</v>
      </c>
      <c r="C93" s="40" t="s">
        <v>659</v>
      </c>
      <c r="D93" s="45" t="s">
        <v>116</v>
      </c>
      <c r="E93" s="40" t="s">
        <v>92</v>
      </c>
      <c r="F93" s="49">
        <v>0.030011574074074076</v>
      </c>
      <c r="G93" s="20" t="str">
        <f t="shared" si="2"/>
        <v>4.19/km</v>
      </c>
      <c r="H93" s="21">
        <f t="shared" si="3"/>
        <v>0.008865740740740743</v>
      </c>
      <c r="I93" s="21">
        <f>F93-INDEX($F$4:$F$1023,MATCH(D93,$D$4:$D$1023,0))</f>
        <v>0.0040393518518518565</v>
      </c>
    </row>
    <row r="94" spans="1:9" ht="15" customHeight="1">
      <c r="A94" s="19">
        <v>91</v>
      </c>
      <c r="B94" s="40" t="s">
        <v>465</v>
      </c>
      <c r="C94" s="40" t="s">
        <v>412</v>
      </c>
      <c r="D94" s="45" t="s">
        <v>199</v>
      </c>
      <c r="E94" s="40" t="s">
        <v>40</v>
      </c>
      <c r="F94" s="49">
        <v>0.030127314814814815</v>
      </c>
      <c r="G94" s="20" t="str">
        <f t="shared" si="2"/>
        <v>4.20/km</v>
      </c>
      <c r="H94" s="21">
        <f t="shared" si="3"/>
        <v>0.008981481481481483</v>
      </c>
      <c r="I94" s="21">
        <f>F94-INDEX($F$4:$F$1023,MATCH(D94,$D$4:$D$1023,0))</f>
        <v>0.001666666666666667</v>
      </c>
    </row>
    <row r="95" spans="1:9" ht="15" customHeight="1">
      <c r="A95" s="19">
        <v>92</v>
      </c>
      <c r="B95" s="40" t="s">
        <v>660</v>
      </c>
      <c r="C95" s="40" t="s">
        <v>203</v>
      </c>
      <c r="D95" s="45" t="s">
        <v>50</v>
      </c>
      <c r="E95" s="40" t="s">
        <v>34</v>
      </c>
      <c r="F95" s="49">
        <v>0.030150462962962962</v>
      </c>
      <c r="G95" s="20" t="str">
        <f t="shared" si="2"/>
        <v>4.21/km</v>
      </c>
      <c r="H95" s="21">
        <f t="shared" si="3"/>
        <v>0.00900462962962963</v>
      </c>
      <c r="I95" s="21">
        <f>F95-INDEX($F$4:$F$1023,MATCH(D95,$D$4:$D$1023,0))</f>
        <v>0.005497685185185185</v>
      </c>
    </row>
    <row r="96" spans="1:9" ht="15" customHeight="1">
      <c r="A96" s="19">
        <v>93</v>
      </c>
      <c r="B96" s="40" t="s">
        <v>661</v>
      </c>
      <c r="C96" s="40" t="s">
        <v>203</v>
      </c>
      <c r="D96" s="45" t="s">
        <v>20</v>
      </c>
      <c r="E96" s="40" t="s">
        <v>40</v>
      </c>
      <c r="F96" s="49">
        <v>0.030381944444444444</v>
      </c>
      <c r="G96" s="20" t="str">
        <f t="shared" si="2"/>
        <v>4.23/km</v>
      </c>
      <c r="H96" s="21">
        <f t="shared" si="3"/>
        <v>0.009236111111111112</v>
      </c>
      <c r="I96" s="21">
        <f>F96-INDEX($F$4:$F$1023,MATCH(D96,$D$4:$D$1023,0))</f>
        <v>0.006562499999999999</v>
      </c>
    </row>
    <row r="97" spans="1:9" ht="15" customHeight="1">
      <c r="A97" s="19">
        <v>94</v>
      </c>
      <c r="B97" s="40" t="s">
        <v>662</v>
      </c>
      <c r="C97" s="40" t="s">
        <v>104</v>
      </c>
      <c r="D97" s="45" t="s">
        <v>2</v>
      </c>
      <c r="E97" s="40" t="s">
        <v>40</v>
      </c>
      <c r="F97" s="49">
        <v>0.030694444444444444</v>
      </c>
      <c r="G97" s="20" t="str">
        <f t="shared" si="2"/>
        <v>4.25/km</v>
      </c>
      <c r="H97" s="21">
        <f t="shared" si="3"/>
        <v>0.009548611111111112</v>
      </c>
      <c r="I97" s="21">
        <f>F97-INDEX($F$4:$F$1023,MATCH(D97,$D$4:$D$1023,0))</f>
        <v>0.009548611111111112</v>
      </c>
    </row>
    <row r="98" spans="1:9" ht="15" customHeight="1">
      <c r="A98" s="19">
        <v>95</v>
      </c>
      <c r="B98" s="41" t="s">
        <v>663</v>
      </c>
      <c r="C98" s="41" t="s">
        <v>448</v>
      </c>
      <c r="D98" s="46">
        <v>1975</v>
      </c>
      <c r="E98" s="40" t="s">
        <v>28</v>
      </c>
      <c r="F98" s="49">
        <v>0.030983796296296297</v>
      </c>
      <c r="G98" s="20" t="str">
        <f t="shared" si="2"/>
        <v>4.28/km</v>
      </c>
      <c r="H98" s="21">
        <f t="shared" si="3"/>
        <v>0.009837962962962965</v>
      </c>
      <c r="I98" s="21">
        <f>F98-INDEX($F$4:$F$1023,MATCH(D98,$D$4:$D$1023,0))</f>
        <v>0</v>
      </c>
    </row>
    <row r="99" spans="1:9" ht="15" customHeight="1">
      <c r="A99" s="19">
        <v>96</v>
      </c>
      <c r="B99" s="40" t="s">
        <v>664</v>
      </c>
      <c r="C99" s="40" t="s">
        <v>173</v>
      </c>
      <c r="D99" s="45" t="s">
        <v>46</v>
      </c>
      <c r="E99" s="40" t="s">
        <v>28</v>
      </c>
      <c r="F99" s="49">
        <v>0.03099537037037037</v>
      </c>
      <c r="G99" s="20" t="str">
        <f t="shared" si="2"/>
        <v>4.28/km</v>
      </c>
      <c r="H99" s="21">
        <f t="shared" si="3"/>
        <v>0.009849537037037039</v>
      </c>
      <c r="I99" s="21">
        <f>F99-INDEX($F$4:$F$1023,MATCH(D99,$D$4:$D$1023,0))</f>
        <v>0.007395833333333331</v>
      </c>
    </row>
    <row r="100" spans="1:9" ht="15" customHeight="1">
      <c r="A100" s="19">
        <v>97</v>
      </c>
      <c r="B100" s="41" t="s">
        <v>665</v>
      </c>
      <c r="C100" s="41" t="s">
        <v>652</v>
      </c>
      <c r="D100" s="46">
        <v>1968</v>
      </c>
      <c r="E100" s="40" t="s">
        <v>28</v>
      </c>
      <c r="F100" s="49">
        <v>0.031041666666666665</v>
      </c>
      <c r="G100" s="20" t="str">
        <f t="shared" si="2"/>
        <v>4.28/km</v>
      </c>
      <c r="H100" s="21">
        <f t="shared" si="3"/>
        <v>0.009895833333333333</v>
      </c>
      <c r="I100" s="21">
        <f>F100-INDEX($F$4:$F$1023,MATCH(D100,$D$4:$D$1023,0))</f>
        <v>0.001678240740740744</v>
      </c>
    </row>
    <row r="101" spans="1:9" ht="15" customHeight="1">
      <c r="A101" s="19">
        <v>98</v>
      </c>
      <c r="B101" s="40" t="s">
        <v>666</v>
      </c>
      <c r="C101" s="40" t="s">
        <v>189</v>
      </c>
      <c r="D101" s="45" t="s">
        <v>13</v>
      </c>
      <c r="E101" s="40" t="s">
        <v>92</v>
      </c>
      <c r="F101" s="49">
        <v>0.031111111111111107</v>
      </c>
      <c r="G101" s="20" t="str">
        <f t="shared" si="2"/>
        <v>4.29/km</v>
      </c>
      <c r="H101" s="21">
        <f t="shared" si="3"/>
        <v>0.009965277777777774</v>
      </c>
      <c r="I101" s="21">
        <f>F101-INDEX($F$4:$F$1023,MATCH(D101,$D$4:$D$1023,0))</f>
        <v>0.006516203703703698</v>
      </c>
    </row>
    <row r="102" spans="1:9" ht="15" customHeight="1">
      <c r="A102" s="19">
        <v>99</v>
      </c>
      <c r="B102" s="40" t="s">
        <v>667</v>
      </c>
      <c r="C102" s="40" t="s">
        <v>39</v>
      </c>
      <c r="D102" s="45" t="s">
        <v>116</v>
      </c>
      <c r="E102" s="40" t="s">
        <v>209</v>
      </c>
      <c r="F102" s="49">
        <v>0.031157407407407408</v>
      </c>
      <c r="G102" s="20" t="str">
        <f t="shared" si="2"/>
        <v>4.29/km</v>
      </c>
      <c r="H102" s="21">
        <f t="shared" si="3"/>
        <v>0.010011574074074076</v>
      </c>
      <c r="I102" s="21">
        <f>F102-INDEX($F$4:$F$1023,MATCH(D102,$D$4:$D$1023,0))</f>
        <v>0.0051851851851851885</v>
      </c>
    </row>
    <row r="103" spans="1:9" ht="15" customHeight="1">
      <c r="A103" s="19">
        <v>100</v>
      </c>
      <c r="B103" s="40" t="s">
        <v>240</v>
      </c>
      <c r="C103" s="40" t="s">
        <v>157</v>
      </c>
      <c r="D103" s="45" t="s">
        <v>20</v>
      </c>
      <c r="E103" s="40" t="s">
        <v>105</v>
      </c>
      <c r="F103" s="49">
        <v>0.031226851851851853</v>
      </c>
      <c r="G103" s="20" t="str">
        <f t="shared" si="2"/>
        <v>4.30/km</v>
      </c>
      <c r="H103" s="21">
        <f t="shared" si="3"/>
        <v>0.01008101851851852</v>
      </c>
      <c r="I103" s="21">
        <f>F103-INDEX($F$4:$F$1023,MATCH(D103,$D$4:$D$1023,0))</f>
        <v>0.007407407407407408</v>
      </c>
    </row>
    <row r="104" spans="1:9" ht="15" customHeight="1">
      <c r="A104" s="19">
        <v>101</v>
      </c>
      <c r="B104" s="41" t="s">
        <v>668</v>
      </c>
      <c r="C104" s="41" t="s">
        <v>605</v>
      </c>
      <c r="D104" s="46">
        <v>1963</v>
      </c>
      <c r="E104" s="40" t="s">
        <v>99</v>
      </c>
      <c r="F104" s="49">
        <v>0.03131944444444445</v>
      </c>
      <c r="G104" s="20" t="str">
        <f t="shared" si="2"/>
        <v>4.31/km</v>
      </c>
      <c r="H104" s="21">
        <f t="shared" si="3"/>
        <v>0.010173611111111116</v>
      </c>
      <c r="I104" s="21">
        <f>F104-INDEX($F$4:$F$1023,MATCH(D104,$D$4:$D$1023,0))</f>
        <v>0.00240740740740741</v>
      </c>
    </row>
    <row r="105" spans="1:9" ht="15" customHeight="1">
      <c r="A105" s="19">
        <v>102</v>
      </c>
      <c r="B105" s="40" t="s">
        <v>669</v>
      </c>
      <c r="C105" s="40" t="s">
        <v>169</v>
      </c>
      <c r="D105" s="45" t="s">
        <v>46</v>
      </c>
      <c r="E105" s="40" t="s">
        <v>65</v>
      </c>
      <c r="F105" s="49">
        <v>0.03135416666666666</v>
      </c>
      <c r="G105" s="20" t="str">
        <f t="shared" si="2"/>
        <v>4.31/km</v>
      </c>
      <c r="H105" s="21">
        <f t="shared" si="3"/>
        <v>0.01020833333333333</v>
      </c>
      <c r="I105" s="21">
        <f>F105-INDEX($F$4:$F$1023,MATCH(D105,$D$4:$D$1023,0))</f>
        <v>0.007754629629629622</v>
      </c>
    </row>
    <row r="106" spans="1:9" ht="15" customHeight="1">
      <c r="A106" s="19">
        <v>103</v>
      </c>
      <c r="B106" s="41" t="s">
        <v>670</v>
      </c>
      <c r="C106" s="41" t="s">
        <v>671</v>
      </c>
      <c r="D106" s="46">
        <v>1970</v>
      </c>
      <c r="E106" s="40" t="s">
        <v>40</v>
      </c>
      <c r="F106" s="49">
        <v>0.03141203703703704</v>
      </c>
      <c r="G106" s="20" t="str">
        <f t="shared" si="2"/>
        <v>4.31/km</v>
      </c>
      <c r="H106" s="21">
        <f t="shared" si="3"/>
        <v>0.010266203703703704</v>
      </c>
      <c r="I106" s="21">
        <f>F106-INDEX($F$4:$F$1023,MATCH(D106,$D$4:$D$1023,0))</f>
        <v>0</v>
      </c>
    </row>
    <row r="107" spans="1:9" ht="15" customHeight="1">
      <c r="A107" s="19">
        <v>104</v>
      </c>
      <c r="B107" s="40" t="s">
        <v>672</v>
      </c>
      <c r="C107" s="40" t="s">
        <v>194</v>
      </c>
      <c r="D107" s="45" t="s">
        <v>46</v>
      </c>
      <c r="E107" s="40" t="s">
        <v>464</v>
      </c>
      <c r="F107" s="49">
        <v>0.03163194444444444</v>
      </c>
      <c r="G107" s="20" t="str">
        <f t="shared" si="2"/>
        <v>4.33/km</v>
      </c>
      <c r="H107" s="21">
        <f t="shared" si="3"/>
        <v>0.01048611111111111</v>
      </c>
      <c r="I107" s="21">
        <f>F107-INDEX($F$4:$F$1023,MATCH(D107,$D$4:$D$1023,0))</f>
        <v>0.008032407407407401</v>
      </c>
    </row>
    <row r="108" spans="1:9" ht="15" customHeight="1">
      <c r="A108" s="19">
        <v>105</v>
      </c>
      <c r="B108" s="40" t="s">
        <v>673</v>
      </c>
      <c r="C108" s="40" t="s">
        <v>69</v>
      </c>
      <c r="D108" s="45" t="s">
        <v>199</v>
      </c>
      <c r="E108" s="40" t="s">
        <v>40</v>
      </c>
      <c r="F108" s="49">
        <v>0.03166666666666667</v>
      </c>
      <c r="G108" s="20" t="str">
        <f t="shared" si="2"/>
        <v>4.34/km</v>
      </c>
      <c r="H108" s="21">
        <f t="shared" si="3"/>
        <v>0.010520833333333337</v>
      </c>
      <c r="I108" s="21">
        <f>F108-INDEX($F$4:$F$1023,MATCH(D108,$D$4:$D$1023,0))</f>
        <v>0.0032060185185185212</v>
      </c>
    </row>
    <row r="109" spans="1:9" ht="15" customHeight="1">
      <c r="A109" s="19">
        <v>106</v>
      </c>
      <c r="B109" s="40" t="s">
        <v>655</v>
      </c>
      <c r="C109" s="40" t="s">
        <v>91</v>
      </c>
      <c r="D109" s="45" t="s">
        <v>50</v>
      </c>
      <c r="E109" s="40" t="s">
        <v>105</v>
      </c>
      <c r="F109" s="49">
        <v>0.031747685185185184</v>
      </c>
      <c r="G109" s="20" t="str">
        <f t="shared" si="2"/>
        <v>4.34/km</v>
      </c>
      <c r="H109" s="21">
        <f t="shared" si="3"/>
        <v>0.010601851851851852</v>
      </c>
      <c r="I109" s="21">
        <f>F109-INDEX($F$4:$F$1023,MATCH(D109,$D$4:$D$1023,0))</f>
        <v>0.007094907407407407</v>
      </c>
    </row>
    <row r="110" spans="1:9" ht="15" customHeight="1">
      <c r="A110" s="19">
        <v>107</v>
      </c>
      <c r="B110" s="41" t="s">
        <v>674</v>
      </c>
      <c r="C110" s="41" t="s">
        <v>675</v>
      </c>
      <c r="D110" s="46">
        <v>1966</v>
      </c>
      <c r="E110" s="40" t="s">
        <v>65</v>
      </c>
      <c r="F110" s="49">
        <v>0.031782407407407405</v>
      </c>
      <c r="G110" s="20" t="str">
        <f t="shared" si="2"/>
        <v>4.35/km</v>
      </c>
      <c r="H110" s="21">
        <f t="shared" si="3"/>
        <v>0.010636574074074073</v>
      </c>
      <c r="I110" s="21">
        <f>F110-INDEX($F$4:$F$1023,MATCH(D110,$D$4:$D$1023,0))</f>
        <v>0</v>
      </c>
    </row>
    <row r="111" spans="1:9" ht="15" customHeight="1">
      <c r="A111" s="19">
        <v>108</v>
      </c>
      <c r="B111" s="41" t="s">
        <v>676</v>
      </c>
      <c r="C111" s="41" t="s">
        <v>677</v>
      </c>
      <c r="D111" s="46">
        <v>1970</v>
      </c>
      <c r="E111" s="40" t="s">
        <v>17</v>
      </c>
      <c r="F111" s="49">
        <v>0.03184027777777778</v>
      </c>
      <c r="G111" s="20" t="str">
        <f t="shared" si="2"/>
        <v>4.35/km</v>
      </c>
      <c r="H111" s="21">
        <f t="shared" si="3"/>
        <v>0.010694444444444447</v>
      </c>
      <c r="I111" s="21">
        <f>F111-INDEX($F$4:$F$1023,MATCH(D111,$D$4:$D$1023,0))</f>
        <v>0.0004282407407407429</v>
      </c>
    </row>
    <row r="112" spans="1:9" ht="15" customHeight="1">
      <c r="A112" s="19">
        <v>109</v>
      </c>
      <c r="B112" s="40" t="s">
        <v>678</v>
      </c>
      <c r="C112" s="40" t="s">
        <v>79</v>
      </c>
      <c r="D112" s="45" t="s">
        <v>2</v>
      </c>
      <c r="E112" s="40" t="s">
        <v>131</v>
      </c>
      <c r="F112" s="49">
        <v>0.031886574074074074</v>
      </c>
      <c r="G112" s="20" t="str">
        <f t="shared" si="2"/>
        <v>4.36/km</v>
      </c>
      <c r="H112" s="21">
        <f t="shared" si="3"/>
        <v>0.010740740740740742</v>
      </c>
      <c r="I112" s="21">
        <f>F112-INDEX($F$4:$F$1023,MATCH(D112,$D$4:$D$1023,0))</f>
        <v>0.010740740740740742</v>
      </c>
    </row>
    <row r="113" spans="1:9" ht="15" customHeight="1">
      <c r="A113" s="19">
        <v>110</v>
      </c>
      <c r="B113" s="41" t="s">
        <v>679</v>
      </c>
      <c r="C113" s="41" t="s">
        <v>680</v>
      </c>
      <c r="D113" s="46">
        <v>1980</v>
      </c>
      <c r="E113" s="40" t="s">
        <v>26</v>
      </c>
      <c r="F113" s="49">
        <v>0.032025462962962964</v>
      </c>
      <c r="G113" s="20" t="str">
        <f t="shared" si="2"/>
        <v>4.37/km</v>
      </c>
      <c r="H113" s="21">
        <f t="shared" si="3"/>
        <v>0.010879629629629631</v>
      </c>
      <c r="I113" s="21">
        <f>F113-INDEX($F$4:$F$1023,MATCH(D113,$D$4:$D$1023,0))</f>
        <v>0</v>
      </c>
    </row>
    <row r="114" spans="1:9" ht="15" customHeight="1">
      <c r="A114" s="19">
        <v>111</v>
      </c>
      <c r="B114" s="40" t="s">
        <v>681</v>
      </c>
      <c r="C114" s="40" t="s">
        <v>39</v>
      </c>
      <c r="D114" s="45" t="s">
        <v>46</v>
      </c>
      <c r="E114" s="40" t="s">
        <v>682</v>
      </c>
      <c r="F114" s="49">
        <v>0.03221064814814815</v>
      </c>
      <c r="G114" s="20" t="str">
        <f t="shared" si="2"/>
        <v>4.38/km</v>
      </c>
      <c r="H114" s="21">
        <f t="shared" si="3"/>
        <v>0.011064814814814816</v>
      </c>
      <c r="I114" s="21">
        <f>F114-INDEX($F$4:$F$1023,MATCH(D114,$D$4:$D$1023,0))</f>
        <v>0.008611111111111108</v>
      </c>
    </row>
    <row r="115" spans="1:9" ht="15" customHeight="1">
      <c r="A115" s="19">
        <v>112</v>
      </c>
      <c r="B115" s="40" t="s">
        <v>683</v>
      </c>
      <c r="C115" s="40" t="s">
        <v>407</v>
      </c>
      <c r="D115" s="45" t="s">
        <v>165</v>
      </c>
      <c r="E115" s="40" t="s">
        <v>34</v>
      </c>
      <c r="F115" s="49">
        <v>0.032372685185185185</v>
      </c>
      <c r="G115" s="20" t="str">
        <f t="shared" si="2"/>
        <v>4.40/km</v>
      </c>
      <c r="H115" s="21">
        <f t="shared" si="3"/>
        <v>0.011226851851851852</v>
      </c>
      <c r="I115" s="21">
        <f>F115-INDEX($F$4:$F$1023,MATCH(D115,$D$4:$D$1023,0))</f>
        <v>0.003182870370370374</v>
      </c>
    </row>
    <row r="116" spans="1:9" ht="15" customHeight="1">
      <c r="A116" s="19">
        <v>113</v>
      </c>
      <c r="B116" s="40" t="s">
        <v>684</v>
      </c>
      <c r="C116" s="40" t="s">
        <v>685</v>
      </c>
      <c r="D116" s="45" t="s">
        <v>20</v>
      </c>
      <c r="E116" s="40" t="s">
        <v>209</v>
      </c>
      <c r="F116" s="49">
        <v>0.03252314814814815</v>
      </c>
      <c r="G116" s="20" t="str">
        <f t="shared" si="2"/>
        <v>4.41/km</v>
      </c>
      <c r="H116" s="21">
        <f t="shared" si="3"/>
        <v>0.011377314814814816</v>
      </c>
      <c r="I116" s="21">
        <f>F116-INDEX($F$4:$F$1023,MATCH(D116,$D$4:$D$1023,0))</f>
        <v>0.008703703703703703</v>
      </c>
    </row>
    <row r="117" spans="1:9" ht="15" customHeight="1">
      <c r="A117" s="19">
        <v>114</v>
      </c>
      <c r="B117" s="41" t="s">
        <v>686</v>
      </c>
      <c r="C117" s="41" t="s">
        <v>687</v>
      </c>
      <c r="D117" s="46">
        <v>1970</v>
      </c>
      <c r="E117" s="40" t="s">
        <v>262</v>
      </c>
      <c r="F117" s="49">
        <v>0.03253472222222222</v>
      </c>
      <c r="G117" s="20" t="str">
        <f t="shared" si="2"/>
        <v>4.41/km</v>
      </c>
      <c r="H117" s="21">
        <f t="shared" si="3"/>
        <v>0.01138888888888889</v>
      </c>
      <c r="I117" s="21">
        <f>F117-INDEX($F$4:$F$1023,MATCH(D117,$D$4:$D$1023,0))</f>
        <v>0.001122685185185185</v>
      </c>
    </row>
    <row r="118" spans="1:9" ht="15" customHeight="1">
      <c r="A118" s="19">
        <v>115</v>
      </c>
      <c r="B118" s="40" t="s">
        <v>392</v>
      </c>
      <c r="C118" s="40" t="s">
        <v>369</v>
      </c>
      <c r="D118" s="45" t="s">
        <v>116</v>
      </c>
      <c r="E118" s="40" t="s">
        <v>209</v>
      </c>
      <c r="F118" s="49">
        <v>0.032546296296296295</v>
      </c>
      <c r="G118" s="20" t="str">
        <f t="shared" si="2"/>
        <v>4.41/km</v>
      </c>
      <c r="H118" s="21">
        <f t="shared" si="3"/>
        <v>0.011400462962962963</v>
      </c>
      <c r="I118" s="21">
        <f>F118-INDEX($F$4:$F$1023,MATCH(D118,$D$4:$D$1023,0))</f>
        <v>0.006574074074074076</v>
      </c>
    </row>
    <row r="119" spans="1:9" ht="15" customHeight="1">
      <c r="A119" s="19">
        <v>116</v>
      </c>
      <c r="B119" s="40" t="s">
        <v>688</v>
      </c>
      <c r="C119" s="40" t="s">
        <v>520</v>
      </c>
      <c r="D119" s="45" t="s">
        <v>50</v>
      </c>
      <c r="E119" s="40" t="s">
        <v>689</v>
      </c>
      <c r="F119" s="49">
        <v>0.032685185185185185</v>
      </c>
      <c r="G119" s="20" t="str">
        <f t="shared" si="2"/>
        <v>4.42/km</v>
      </c>
      <c r="H119" s="21">
        <f t="shared" si="3"/>
        <v>0.011539351851851853</v>
      </c>
      <c r="I119" s="21">
        <f>F119-INDEX($F$4:$F$1023,MATCH(D119,$D$4:$D$1023,0))</f>
        <v>0.008032407407407408</v>
      </c>
    </row>
    <row r="120" spans="1:9" ht="15" customHeight="1">
      <c r="A120" s="19">
        <v>117</v>
      </c>
      <c r="B120" s="40" t="s">
        <v>690</v>
      </c>
      <c r="C120" s="40" t="s">
        <v>104</v>
      </c>
      <c r="D120" s="45" t="s">
        <v>50</v>
      </c>
      <c r="E120" s="40" t="s">
        <v>28</v>
      </c>
      <c r="F120" s="49">
        <v>0.03270833333333333</v>
      </c>
      <c r="G120" s="20" t="str">
        <f t="shared" si="2"/>
        <v>4.43/km</v>
      </c>
      <c r="H120" s="21">
        <f t="shared" si="3"/>
        <v>0.0115625</v>
      </c>
      <c r="I120" s="21">
        <f>F120-INDEX($F$4:$F$1023,MATCH(D120,$D$4:$D$1023,0))</f>
        <v>0.008055555555555555</v>
      </c>
    </row>
    <row r="121" spans="1:9" ht="15" customHeight="1">
      <c r="A121" s="19">
        <v>118</v>
      </c>
      <c r="B121" s="40" t="s">
        <v>89</v>
      </c>
      <c r="C121" s="40" t="s">
        <v>407</v>
      </c>
      <c r="D121" s="45" t="s">
        <v>165</v>
      </c>
      <c r="E121" s="40" t="s">
        <v>58</v>
      </c>
      <c r="F121" s="49">
        <v>0.032719907407407406</v>
      </c>
      <c r="G121" s="20" t="str">
        <f t="shared" si="2"/>
        <v>4.43/km</v>
      </c>
      <c r="H121" s="21">
        <f t="shared" si="3"/>
        <v>0.011574074074074073</v>
      </c>
      <c r="I121" s="21">
        <f>F121-INDEX($F$4:$F$1023,MATCH(D121,$D$4:$D$1023,0))</f>
        <v>0.003530092592592595</v>
      </c>
    </row>
    <row r="122" spans="1:9" ht="15" customHeight="1">
      <c r="A122" s="19">
        <v>119</v>
      </c>
      <c r="B122" s="40" t="s">
        <v>691</v>
      </c>
      <c r="C122" s="40" t="s">
        <v>109</v>
      </c>
      <c r="D122" s="45" t="s">
        <v>199</v>
      </c>
      <c r="E122" s="40" t="s">
        <v>58</v>
      </c>
      <c r="F122" s="49">
        <v>0.03275462962962963</v>
      </c>
      <c r="G122" s="20" t="str">
        <f t="shared" si="2"/>
        <v>4.43/km</v>
      </c>
      <c r="H122" s="21">
        <f t="shared" si="3"/>
        <v>0.011608796296296294</v>
      </c>
      <c r="I122" s="21">
        <f>F122-INDEX($F$4:$F$1023,MATCH(D122,$D$4:$D$1023,0))</f>
        <v>0.0042939814814814785</v>
      </c>
    </row>
    <row r="123" spans="1:9" ht="15" customHeight="1">
      <c r="A123" s="19">
        <v>120</v>
      </c>
      <c r="B123" s="40" t="s">
        <v>692</v>
      </c>
      <c r="C123" s="40" t="s">
        <v>128</v>
      </c>
      <c r="D123" s="45" t="s">
        <v>199</v>
      </c>
      <c r="E123" s="40" t="s">
        <v>186</v>
      </c>
      <c r="F123" s="49">
        <v>0.032824074074074075</v>
      </c>
      <c r="G123" s="20" t="str">
        <f t="shared" si="2"/>
        <v>4.44/km</v>
      </c>
      <c r="H123" s="21">
        <f t="shared" si="3"/>
        <v>0.011678240740740743</v>
      </c>
      <c r="I123" s="21">
        <f>F123-INDEX($F$4:$F$1023,MATCH(D123,$D$4:$D$1023,0))</f>
        <v>0.004363425925925927</v>
      </c>
    </row>
    <row r="124" spans="1:9" ht="15" customHeight="1">
      <c r="A124" s="19">
        <v>121</v>
      </c>
      <c r="B124" s="40" t="s">
        <v>693</v>
      </c>
      <c r="C124" s="40" t="s">
        <v>256</v>
      </c>
      <c r="D124" s="45" t="s">
        <v>46</v>
      </c>
      <c r="E124" s="40" t="s">
        <v>119</v>
      </c>
      <c r="F124" s="49">
        <v>0.032858796296296296</v>
      </c>
      <c r="G124" s="20" t="str">
        <f t="shared" si="2"/>
        <v>4.44/km</v>
      </c>
      <c r="H124" s="21">
        <f t="shared" si="3"/>
        <v>0.011712962962962963</v>
      </c>
      <c r="I124" s="21">
        <f>F124-INDEX($F$4:$F$1023,MATCH(D124,$D$4:$D$1023,0))</f>
        <v>0.009259259259259255</v>
      </c>
    </row>
    <row r="125" spans="1:9" ht="15" customHeight="1">
      <c r="A125" s="19">
        <v>122</v>
      </c>
      <c r="B125" s="40" t="s">
        <v>694</v>
      </c>
      <c r="C125" s="40" t="s">
        <v>198</v>
      </c>
      <c r="D125" s="45" t="s">
        <v>50</v>
      </c>
      <c r="E125" s="40" t="s">
        <v>17</v>
      </c>
      <c r="F125" s="49">
        <v>0.032870370370370376</v>
      </c>
      <c r="G125" s="20" t="str">
        <f t="shared" si="2"/>
        <v>4.44/km</v>
      </c>
      <c r="H125" s="21">
        <f t="shared" si="3"/>
        <v>0.011724537037037044</v>
      </c>
      <c r="I125" s="21">
        <f>F125-INDEX($F$4:$F$1023,MATCH(D125,$D$4:$D$1023,0))</f>
        <v>0.0082175925925926</v>
      </c>
    </row>
    <row r="126" spans="1:9" ht="15" customHeight="1">
      <c r="A126" s="19">
        <v>123</v>
      </c>
      <c r="B126" s="40" t="s">
        <v>166</v>
      </c>
      <c r="C126" s="40" t="s">
        <v>35</v>
      </c>
      <c r="D126" s="45" t="s">
        <v>2</v>
      </c>
      <c r="E126" s="40" t="s">
        <v>695</v>
      </c>
      <c r="F126" s="49">
        <v>0.03295138888888889</v>
      </c>
      <c r="G126" s="20" t="str">
        <f t="shared" si="2"/>
        <v>4.45/km</v>
      </c>
      <c r="H126" s="21">
        <f t="shared" si="3"/>
        <v>0.011805555555555559</v>
      </c>
      <c r="I126" s="21">
        <f>F126-INDEX($F$4:$F$1023,MATCH(D126,$D$4:$D$1023,0))</f>
        <v>0.011805555555555559</v>
      </c>
    </row>
    <row r="127" spans="1:9" ht="15" customHeight="1">
      <c r="A127" s="19">
        <v>124</v>
      </c>
      <c r="B127" s="40" t="s">
        <v>172</v>
      </c>
      <c r="C127" s="40" t="s">
        <v>205</v>
      </c>
      <c r="D127" s="45" t="s">
        <v>46</v>
      </c>
      <c r="E127" s="40" t="s">
        <v>40</v>
      </c>
      <c r="F127" s="49">
        <v>0.032962962962962965</v>
      </c>
      <c r="G127" s="20" t="str">
        <f t="shared" si="2"/>
        <v>4.45/km</v>
      </c>
      <c r="H127" s="21">
        <f t="shared" si="3"/>
        <v>0.011817129629629632</v>
      </c>
      <c r="I127" s="21">
        <f>F127-INDEX($F$4:$F$1023,MATCH(D127,$D$4:$D$1023,0))</f>
        <v>0.009363425925925924</v>
      </c>
    </row>
    <row r="128" spans="1:9" ht="15" customHeight="1">
      <c r="A128" s="19">
        <v>125</v>
      </c>
      <c r="B128" s="40" t="s">
        <v>696</v>
      </c>
      <c r="C128" s="40" t="s">
        <v>697</v>
      </c>
      <c r="D128" s="45" t="s">
        <v>2</v>
      </c>
      <c r="E128" s="40" t="s">
        <v>6</v>
      </c>
      <c r="F128" s="49">
        <v>0.03302083333333333</v>
      </c>
      <c r="G128" s="20" t="str">
        <f t="shared" si="2"/>
        <v>4.45/km</v>
      </c>
      <c r="H128" s="21">
        <f t="shared" si="3"/>
        <v>0.011875</v>
      </c>
      <c r="I128" s="21">
        <f>F128-INDEX($F$4:$F$1023,MATCH(D128,$D$4:$D$1023,0))</f>
        <v>0.011875</v>
      </c>
    </row>
    <row r="129" spans="1:9" ht="15" customHeight="1">
      <c r="A129" s="19">
        <v>126</v>
      </c>
      <c r="B129" s="41" t="s">
        <v>655</v>
      </c>
      <c r="C129" s="41" t="s">
        <v>698</v>
      </c>
      <c r="D129" s="46">
        <v>1957</v>
      </c>
      <c r="E129" s="40" t="s">
        <v>28</v>
      </c>
      <c r="F129" s="49">
        <v>0.03304398148148149</v>
      </c>
      <c r="G129" s="20" t="str">
        <f t="shared" si="2"/>
        <v>4.46/km</v>
      </c>
      <c r="H129" s="21">
        <f t="shared" si="3"/>
        <v>0.011898148148148154</v>
      </c>
      <c r="I129" s="21">
        <f>F129-INDEX($F$4:$F$1023,MATCH(D129,$D$4:$D$1023,0))</f>
        <v>0</v>
      </c>
    </row>
    <row r="130" spans="1:9" ht="15" customHeight="1">
      <c r="A130" s="19">
        <v>127</v>
      </c>
      <c r="B130" s="40" t="s">
        <v>699</v>
      </c>
      <c r="C130" s="40" t="s">
        <v>94</v>
      </c>
      <c r="D130" s="45" t="s">
        <v>116</v>
      </c>
      <c r="E130" s="40" t="s">
        <v>40</v>
      </c>
      <c r="F130" s="49">
        <v>0.033240740740740744</v>
      </c>
      <c r="G130" s="20" t="str">
        <f t="shared" si="2"/>
        <v>4.47/km</v>
      </c>
      <c r="H130" s="21">
        <f t="shared" si="3"/>
        <v>0.012094907407407412</v>
      </c>
      <c r="I130" s="21">
        <f>F130-INDEX($F$4:$F$1023,MATCH(D130,$D$4:$D$1023,0))</f>
        <v>0.007268518518518525</v>
      </c>
    </row>
    <row r="131" spans="1:9" ht="15" customHeight="1">
      <c r="A131" s="19">
        <v>128</v>
      </c>
      <c r="B131" s="40" t="s">
        <v>700</v>
      </c>
      <c r="C131" s="40" t="s">
        <v>83</v>
      </c>
      <c r="D131" s="45" t="s">
        <v>13</v>
      </c>
      <c r="E131" s="40" t="s">
        <v>40</v>
      </c>
      <c r="F131" s="49">
        <v>0.03325231481481481</v>
      </c>
      <c r="G131" s="20" t="str">
        <f t="shared" si="2"/>
        <v>4.47/km</v>
      </c>
      <c r="H131" s="21">
        <f t="shared" si="3"/>
        <v>0.012106481481481478</v>
      </c>
      <c r="I131" s="21">
        <f>F131-INDEX($F$4:$F$1023,MATCH(D131,$D$4:$D$1023,0))</f>
        <v>0.008657407407407402</v>
      </c>
    </row>
    <row r="132" spans="1:9" ht="15" customHeight="1">
      <c r="A132" s="19">
        <v>129</v>
      </c>
      <c r="B132" s="40" t="s">
        <v>701</v>
      </c>
      <c r="C132" s="40" t="s">
        <v>42</v>
      </c>
      <c r="D132" s="45" t="s">
        <v>13</v>
      </c>
      <c r="E132" s="40" t="s">
        <v>34</v>
      </c>
      <c r="F132" s="49">
        <v>0.03328703703703704</v>
      </c>
      <c r="G132" s="20" t="str">
        <f aca="true" t="shared" si="4" ref="G132:G195">TEXT(INT((HOUR(F132)*3600+MINUTE(F132)*60+SECOND(F132))/$I$2/60),"0")&amp;"."&amp;TEXT(MOD((HOUR(F132)*3600+MINUTE(F132)*60+SECOND(F132))/$I$2,60),"00")&amp;"/km"</f>
        <v>4.48/km</v>
      </c>
      <c r="H132" s="21">
        <f aca="true" t="shared" si="5" ref="H132:H195">F132-$F$4</f>
        <v>0.012141203703703706</v>
      </c>
      <c r="I132" s="21">
        <f>F132-INDEX($F$4:$F$1023,MATCH(D132,$D$4:$D$1023,0))</f>
        <v>0.00869212962962963</v>
      </c>
    </row>
    <row r="133" spans="1:9" ht="15" customHeight="1">
      <c r="A133" s="19">
        <v>130</v>
      </c>
      <c r="B133" s="40" t="s">
        <v>702</v>
      </c>
      <c r="C133" s="40" t="s">
        <v>94</v>
      </c>
      <c r="D133" s="45" t="s">
        <v>20</v>
      </c>
      <c r="E133" s="40" t="s">
        <v>40</v>
      </c>
      <c r="F133" s="49">
        <v>0.033541666666666664</v>
      </c>
      <c r="G133" s="20" t="str">
        <f t="shared" si="4"/>
        <v>4.50/km</v>
      </c>
      <c r="H133" s="21">
        <f t="shared" si="5"/>
        <v>0.012395833333333332</v>
      </c>
      <c r="I133" s="21">
        <f>F133-INDEX($F$4:$F$1023,MATCH(D133,$D$4:$D$1023,0))</f>
        <v>0.009722222222222219</v>
      </c>
    </row>
    <row r="134" spans="1:9" ht="15" customHeight="1">
      <c r="A134" s="19">
        <v>131</v>
      </c>
      <c r="B134" s="40" t="s">
        <v>66</v>
      </c>
      <c r="C134" s="40" t="s">
        <v>439</v>
      </c>
      <c r="D134" s="45" t="s">
        <v>46</v>
      </c>
      <c r="E134" s="40" t="s">
        <v>464</v>
      </c>
      <c r="F134" s="49">
        <v>0.03373842592592593</v>
      </c>
      <c r="G134" s="20" t="str">
        <f t="shared" si="4"/>
        <v>4.52/km</v>
      </c>
      <c r="H134" s="21">
        <f t="shared" si="5"/>
        <v>0.012592592592592596</v>
      </c>
      <c r="I134" s="21">
        <f>F134-INDEX($F$4:$F$1023,MATCH(D134,$D$4:$D$1023,0))</f>
        <v>0.010138888888888888</v>
      </c>
    </row>
    <row r="135" spans="1:9" ht="15" customHeight="1">
      <c r="A135" s="19">
        <v>132</v>
      </c>
      <c r="B135" s="40" t="s">
        <v>703</v>
      </c>
      <c r="C135" s="40" t="s">
        <v>33</v>
      </c>
      <c r="D135" s="45" t="s">
        <v>2</v>
      </c>
      <c r="E135" s="40" t="s">
        <v>58</v>
      </c>
      <c r="F135" s="49">
        <v>0.0338425925925926</v>
      </c>
      <c r="G135" s="20" t="str">
        <f t="shared" si="4"/>
        <v>4.52/km</v>
      </c>
      <c r="H135" s="21">
        <f t="shared" si="5"/>
        <v>0.012696759259259265</v>
      </c>
      <c r="I135" s="21">
        <f>F135-INDEX($F$4:$F$1023,MATCH(D135,$D$4:$D$1023,0))</f>
        <v>0.012696759259259265</v>
      </c>
    </row>
    <row r="136" spans="1:9" ht="15" customHeight="1">
      <c r="A136" s="19">
        <v>133</v>
      </c>
      <c r="B136" s="41" t="s">
        <v>704</v>
      </c>
      <c r="C136" s="41" t="s">
        <v>354</v>
      </c>
      <c r="D136" s="46">
        <v>1963</v>
      </c>
      <c r="E136" s="40" t="s">
        <v>209</v>
      </c>
      <c r="F136" s="49">
        <v>0.03387731481481481</v>
      </c>
      <c r="G136" s="20" t="str">
        <f t="shared" si="4"/>
        <v>4.53/km</v>
      </c>
      <c r="H136" s="21">
        <f t="shared" si="5"/>
        <v>0.012731481481481479</v>
      </c>
      <c r="I136" s="21">
        <f>F136-INDEX($F$4:$F$1023,MATCH(D136,$D$4:$D$1023,0))</f>
        <v>0.004965277777777773</v>
      </c>
    </row>
    <row r="137" spans="1:9" ht="15" customHeight="1">
      <c r="A137" s="19">
        <v>134</v>
      </c>
      <c r="B137" s="40" t="s">
        <v>231</v>
      </c>
      <c r="C137" s="40" t="s">
        <v>250</v>
      </c>
      <c r="D137" s="45" t="s">
        <v>50</v>
      </c>
      <c r="E137" s="40" t="s">
        <v>34</v>
      </c>
      <c r="F137" s="49">
        <v>0.03405092592592592</v>
      </c>
      <c r="G137" s="20" t="str">
        <f t="shared" si="4"/>
        <v>4.54/km</v>
      </c>
      <c r="H137" s="21">
        <f t="shared" si="5"/>
        <v>0.01290509259259259</v>
      </c>
      <c r="I137" s="21">
        <f>F137-INDEX($F$4:$F$1023,MATCH(D137,$D$4:$D$1023,0))</f>
        <v>0.009398148148148145</v>
      </c>
    </row>
    <row r="138" spans="1:9" ht="15" customHeight="1">
      <c r="A138" s="19">
        <v>135</v>
      </c>
      <c r="B138" s="40" t="s">
        <v>705</v>
      </c>
      <c r="C138" s="40" t="s">
        <v>330</v>
      </c>
      <c r="D138" s="45" t="s">
        <v>20</v>
      </c>
      <c r="E138" s="40" t="s">
        <v>464</v>
      </c>
      <c r="F138" s="49">
        <v>0.034074074074074076</v>
      </c>
      <c r="G138" s="20" t="str">
        <f t="shared" si="4"/>
        <v>4.54/km</v>
      </c>
      <c r="H138" s="21">
        <f t="shared" si="5"/>
        <v>0.012928240740740744</v>
      </c>
      <c r="I138" s="21">
        <f>F138-INDEX($F$4:$F$1023,MATCH(D138,$D$4:$D$1023,0))</f>
        <v>0.010254629629629631</v>
      </c>
    </row>
    <row r="139" spans="1:9" ht="15" customHeight="1">
      <c r="A139" s="19">
        <v>136</v>
      </c>
      <c r="B139" s="41" t="s">
        <v>706</v>
      </c>
      <c r="C139" s="41" t="s">
        <v>707</v>
      </c>
      <c r="D139" s="46">
        <v>1953</v>
      </c>
      <c r="E139" s="40" t="s">
        <v>708</v>
      </c>
      <c r="F139" s="49">
        <v>0.03422453703703703</v>
      </c>
      <c r="G139" s="20" t="str">
        <f t="shared" si="4"/>
        <v>4.56/km</v>
      </c>
      <c r="H139" s="21">
        <f t="shared" si="5"/>
        <v>0.0130787037037037</v>
      </c>
      <c r="I139" s="21">
        <f>F139-INDEX($F$4:$F$1023,MATCH(D139,$D$4:$D$1023,0))</f>
        <v>0</v>
      </c>
    </row>
    <row r="140" spans="1:9" ht="15" customHeight="1">
      <c r="A140" s="19">
        <v>137</v>
      </c>
      <c r="B140" s="40" t="s">
        <v>709</v>
      </c>
      <c r="C140" s="40" t="s">
        <v>138</v>
      </c>
      <c r="D140" s="45" t="s">
        <v>116</v>
      </c>
      <c r="E140" s="40" t="s">
        <v>186</v>
      </c>
      <c r="F140" s="49">
        <v>0.03424768518518519</v>
      </c>
      <c r="G140" s="20" t="str">
        <f t="shared" si="4"/>
        <v>4.56/km</v>
      </c>
      <c r="H140" s="21">
        <f t="shared" si="5"/>
        <v>0.013101851851851854</v>
      </c>
      <c r="I140" s="21">
        <f>F140-INDEX($F$4:$F$1023,MATCH(D140,$D$4:$D$1023,0))</f>
        <v>0.008275462962962967</v>
      </c>
    </row>
    <row r="141" spans="1:9" ht="15" customHeight="1">
      <c r="A141" s="19">
        <v>138</v>
      </c>
      <c r="B141" s="40" t="s">
        <v>710</v>
      </c>
      <c r="C141" s="40" t="s">
        <v>501</v>
      </c>
      <c r="D141" s="45" t="s">
        <v>165</v>
      </c>
      <c r="E141" s="40" t="s">
        <v>124</v>
      </c>
      <c r="F141" s="49">
        <v>0.034386574074074076</v>
      </c>
      <c r="G141" s="20" t="str">
        <f t="shared" si="4"/>
        <v>4.57/km</v>
      </c>
      <c r="H141" s="21">
        <f t="shared" si="5"/>
        <v>0.013240740740740744</v>
      </c>
      <c r="I141" s="21">
        <f>F141-INDEX($F$4:$F$1023,MATCH(D141,$D$4:$D$1023,0))</f>
        <v>0.0051967592592592655</v>
      </c>
    </row>
    <row r="142" spans="1:9" ht="15" customHeight="1">
      <c r="A142" s="19">
        <v>139</v>
      </c>
      <c r="B142" s="41" t="s">
        <v>711</v>
      </c>
      <c r="C142" s="41" t="s">
        <v>98</v>
      </c>
      <c r="D142" s="46">
        <v>1956</v>
      </c>
      <c r="E142" s="40" t="s">
        <v>6</v>
      </c>
      <c r="F142" s="49">
        <v>0.03445601851851852</v>
      </c>
      <c r="G142" s="20" t="str">
        <f t="shared" si="4"/>
        <v>4.58/km</v>
      </c>
      <c r="H142" s="21">
        <f t="shared" si="5"/>
        <v>0.013310185185185185</v>
      </c>
      <c r="I142" s="21">
        <f>F142-INDEX($F$4:$F$1023,MATCH(D142,$D$4:$D$1023,0))</f>
        <v>0</v>
      </c>
    </row>
    <row r="143" spans="1:9" ht="15" customHeight="1">
      <c r="A143" s="19">
        <v>140</v>
      </c>
      <c r="B143" s="40" t="s">
        <v>712</v>
      </c>
      <c r="C143" s="40" t="s">
        <v>121</v>
      </c>
      <c r="D143" s="45" t="s">
        <v>50</v>
      </c>
      <c r="E143" s="40" t="s">
        <v>58</v>
      </c>
      <c r="F143" s="49">
        <v>0.03454861111111111</v>
      </c>
      <c r="G143" s="20" t="str">
        <f t="shared" si="4"/>
        <v>4.59/km</v>
      </c>
      <c r="H143" s="21">
        <f t="shared" si="5"/>
        <v>0.01340277777777778</v>
      </c>
      <c r="I143" s="21">
        <f>F143-INDEX($F$4:$F$1023,MATCH(D143,$D$4:$D$1023,0))</f>
        <v>0.009895833333333336</v>
      </c>
    </row>
    <row r="144" spans="1:9" ht="15" customHeight="1">
      <c r="A144" s="19">
        <v>141</v>
      </c>
      <c r="B144" s="41" t="s">
        <v>713</v>
      </c>
      <c r="C144" s="41" t="s">
        <v>147</v>
      </c>
      <c r="D144" s="46">
        <v>1977</v>
      </c>
      <c r="E144" s="40" t="s">
        <v>43</v>
      </c>
      <c r="F144" s="49">
        <v>0.034583333333333334</v>
      </c>
      <c r="G144" s="20" t="str">
        <f t="shared" si="4"/>
        <v>4.59/km</v>
      </c>
      <c r="H144" s="21">
        <f t="shared" si="5"/>
        <v>0.013437500000000002</v>
      </c>
      <c r="I144" s="21">
        <f>F144-INDEX($F$4:$F$1023,MATCH(D144,$D$4:$D$1023,0))</f>
        <v>0</v>
      </c>
    </row>
    <row r="145" spans="1:9" ht="15" customHeight="1">
      <c r="A145" s="19">
        <v>142</v>
      </c>
      <c r="B145" s="41" t="s">
        <v>714</v>
      </c>
      <c r="C145" s="41" t="s">
        <v>715</v>
      </c>
      <c r="D145" s="46">
        <v>1957</v>
      </c>
      <c r="E145" s="40" t="s">
        <v>361</v>
      </c>
      <c r="F145" s="49">
        <v>0.0346875</v>
      </c>
      <c r="G145" s="20" t="str">
        <f t="shared" si="4"/>
        <v>4.60/km</v>
      </c>
      <c r="H145" s="21">
        <f t="shared" si="5"/>
        <v>0.01354166666666667</v>
      </c>
      <c r="I145" s="21">
        <f>F145-INDEX($F$4:$F$1023,MATCH(D145,$D$4:$D$1023,0))</f>
        <v>0.0016435185185185164</v>
      </c>
    </row>
    <row r="146" spans="1:9" ht="15" customHeight="1">
      <c r="A146" s="19">
        <v>143</v>
      </c>
      <c r="B146" s="40" t="s">
        <v>432</v>
      </c>
      <c r="C146" s="40" t="s">
        <v>716</v>
      </c>
      <c r="D146" s="45" t="s">
        <v>165</v>
      </c>
      <c r="E146" s="40" t="s">
        <v>595</v>
      </c>
      <c r="F146" s="49">
        <v>0.034768518518518525</v>
      </c>
      <c r="G146" s="20" t="str">
        <f t="shared" si="4"/>
        <v>5.00/km</v>
      </c>
      <c r="H146" s="21">
        <f t="shared" si="5"/>
        <v>0.013622685185185193</v>
      </c>
      <c r="I146" s="21">
        <f>F146-INDEX($F$4:$F$1023,MATCH(D146,$D$4:$D$1023,0))</f>
        <v>0.005578703703703714</v>
      </c>
    </row>
    <row r="147" spans="1:9" ht="15" customHeight="1">
      <c r="A147" s="19">
        <v>144</v>
      </c>
      <c r="B147" s="40" t="s">
        <v>717</v>
      </c>
      <c r="C147" s="40" t="s">
        <v>718</v>
      </c>
      <c r="D147" s="45" t="s">
        <v>199</v>
      </c>
      <c r="E147" s="40" t="s">
        <v>80</v>
      </c>
      <c r="F147" s="49">
        <v>0.034942129629629635</v>
      </c>
      <c r="G147" s="20" t="str">
        <f t="shared" si="4"/>
        <v>5.02/km</v>
      </c>
      <c r="H147" s="21">
        <f t="shared" si="5"/>
        <v>0.013796296296296303</v>
      </c>
      <c r="I147" s="21">
        <f>F147-INDEX($F$4:$F$1023,MATCH(D147,$D$4:$D$1023,0))</f>
        <v>0.006481481481481487</v>
      </c>
    </row>
    <row r="148" spans="1:9" ht="15" customHeight="1">
      <c r="A148" s="19">
        <v>145</v>
      </c>
      <c r="B148" s="40" t="s">
        <v>719</v>
      </c>
      <c r="C148" s="40" t="s">
        <v>720</v>
      </c>
      <c r="D148" s="45" t="s">
        <v>20</v>
      </c>
      <c r="E148" s="40" t="s">
        <v>40</v>
      </c>
      <c r="F148" s="49">
        <v>0.03496527777777778</v>
      </c>
      <c r="G148" s="20" t="str">
        <f t="shared" si="4"/>
        <v>5.02/km</v>
      </c>
      <c r="H148" s="21">
        <f t="shared" si="5"/>
        <v>0.01381944444444445</v>
      </c>
      <c r="I148" s="21">
        <f>F148-INDEX($F$4:$F$1023,MATCH(D148,$D$4:$D$1023,0))</f>
        <v>0.011145833333333337</v>
      </c>
    </row>
    <row r="149" spans="1:9" ht="15" customHeight="1">
      <c r="A149" s="19">
        <v>146</v>
      </c>
      <c r="B149" s="40" t="s">
        <v>721</v>
      </c>
      <c r="C149" s="40" t="s">
        <v>722</v>
      </c>
      <c r="D149" s="45" t="s">
        <v>116</v>
      </c>
      <c r="E149" s="40" t="s">
        <v>723</v>
      </c>
      <c r="F149" s="49">
        <v>0.03508101851851852</v>
      </c>
      <c r="G149" s="20" t="str">
        <f t="shared" si="4"/>
        <v>5.03/km</v>
      </c>
      <c r="H149" s="21">
        <f t="shared" si="5"/>
        <v>0.013935185185185186</v>
      </c>
      <c r="I149" s="21">
        <f>F149-INDEX($F$4:$F$1023,MATCH(D149,$D$4:$D$1023,0))</f>
        <v>0.009108796296296299</v>
      </c>
    </row>
    <row r="150" spans="1:9" ht="15" customHeight="1">
      <c r="A150" s="19">
        <v>147</v>
      </c>
      <c r="B150" s="41" t="s">
        <v>724</v>
      </c>
      <c r="C150" s="41" t="s">
        <v>504</v>
      </c>
      <c r="D150" s="46">
        <v>1972</v>
      </c>
      <c r="E150" s="40" t="s">
        <v>6</v>
      </c>
      <c r="F150" s="49">
        <v>0.03516203703703704</v>
      </c>
      <c r="G150" s="20" t="str">
        <f t="shared" si="4"/>
        <v>5.04/km</v>
      </c>
      <c r="H150" s="21">
        <f t="shared" si="5"/>
        <v>0.014016203703703708</v>
      </c>
      <c r="I150" s="21">
        <f>F150-INDEX($F$4:$F$1023,MATCH(D150,$D$4:$D$1023,0))</f>
        <v>0</v>
      </c>
    </row>
    <row r="151" spans="1:9" ht="15" customHeight="1">
      <c r="A151" s="19">
        <v>148</v>
      </c>
      <c r="B151" s="40" t="s">
        <v>725</v>
      </c>
      <c r="C151" s="40" t="s">
        <v>19</v>
      </c>
      <c r="D151" s="45" t="s">
        <v>46</v>
      </c>
      <c r="E151" s="40" t="s">
        <v>58</v>
      </c>
      <c r="F151" s="49">
        <v>0.035196759259259254</v>
      </c>
      <c r="G151" s="20" t="str">
        <f t="shared" si="4"/>
        <v>5.04/km</v>
      </c>
      <c r="H151" s="21">
        <f t="shared" si="5"/>
        <v>0.014050925925925922</v>
      </c>
      <c r="I151" s="21">
        <f>F151-INDEX($F$4:$F$1023,MATCH(D151,$D$4:$D$1023,0))</f>
        <v>0.011597222222222214</v>
      </c>
    </row>
    <row r="152" spans="1:9" ht="15" customHeight="1">
      <c r="A152" s="19">
        <v>149</v>
      </c>
      <c r="B152" s="40" t="s">
        <v>726</v>
      </c>
      <c r="C152" s="40" t="s">
        <v>211</v>
      </c>
      <c r="D152" s="45" t="s">
        <v>165</v>
      </c>
      <c r="E152" s="40" t="s">
        <v>34</v>
      </c>
      <c r="F152" s="49">
        <v>0.035416666666666666</v>
      </c>
      <c r="G152" s="20" t="str">
        <f t="shared" si="4"/>
        <v>5.06/km</v>
      </c>
      <c r="H152" s="21">
        <f t="shared" si="5"/>
        <v>0.014270833333333333</v>
      </c>
      <c r="I152" s="21">
        <f>F152-INDEX($F$4:$F$1023,MATCH(D152,$D$4:$D$1023,0))</f>
        <v>0.006226851851851855</v>
      </c>
    </row>
    <row r="153" spans="1:9" ht="15" customHeight="1">
      <c r="A153" s="19">
        <v>150</v>
      </c>
      <c r="B153" s="40" t="s">
        <v>727</v>
      </c>
      <c r="C153" s="40" t="s">
        <v>728</v>
      </c>
      <c r="D153" s="45" t="s">
        <v>2</v>
      </c>
      <c r="E153" s="40" t="s">
        <v>80</v>
      </c>
      <c r="F153" s="49">
        <v>0.03546296296296297</v>
      </c>
      <c r="G153" s="20" t="str">
        <f t="shared" si="4"/>
        <v>5.06/km</v>
      </c>
      <c r="H153" s="21">
        <f t="shared" si="5"/>
        <v>0.014317129629629635</v>
      </c>
      <c r="I153" s="21">
        <f>F153-INDEX($F$4:$F$1023,MATCH(D153,$D$4:$D$1023,0))</f>
        <v>0.014317129629629635</v>
      </c>
    </row>
    <row r="154" spans="1:9" ht="15" customHeight="1">
      <c r="A154" s="19">
        <v>151</v>
      </c>
      <c r="B154" s="40" t="s">
        <v>729</v>
      </c>
      <c r="C154" s="40" t="s">
        <v>730</v>
      </c>
      <c r="D154" s="45" t="s">
        <v>116</v>
      </c>
      <c r="E154" s="40" t="s">
        <v>625</v>
      </c>
      <c r="F154" s="49">
        <v>0.03556712962962963</v>
      </c>
      <c r="G154" s="20" t="str">
        <f t="shared" si="4"/>
        <v>5.07/km</v>
      </c>
      <c r="H154" s="21">
        <f t="shared" si="5"/>
        <v>0.014421296296296297</v>
      </c>
      <c r="I154" s="21">
        <f>F154-INDEX($F$4:$F$1023,MATCH(D154,$D$4:$D$1023,0))</f>
        <v>0.00959490740740741</v>
      </c>
    </row>
    <row r="155" spans="1:9" ht="15" customHeight="1">
      <c r="A155" s="19">
        <v>152</v>
      </c>
      <c r="B155" s="41" t="s">
        <v>97</v>
      </c>
      <c r="C155" s="41" t="s">
        <v>731</v>
      </c>
      <c r="D155" s="46">
        <v>1967</v>
      </c>
      <c r="E155" s="40" t="s">
        <v>732</v>
      </c>
      <c r="F155" s="49">
        <v>0.03568287037037037</v>
      </c>
      <c r="G155" s="20" t="str">
        <f t="shared" si="4"/>
        <v>5.08/km</v>
      </c>
      <c r="H155" s="21">
        <f t="shared" si="5"/>
        <v>0.01453703703703704</v>
      </c>
      <c r="I155" s="21">
        <f>F155-INDEX($F$4:$F$1023,MATCH(D155,$D$4:$D$1023,0))</f>
        <v>0</v>
      </c>
    </row>
    <row r="156" spans="1:9" ht="15" customHeight="1">
      <c r="A156" s="19">
        <v>153</v>
      </c>
      <c r="B156" s="40" t="s">
        <v>733</v>
      </c>
      <c r="C156" s="40" t="s">
        <v>23</v>
      </c>
      <c r="D156" s="45" t="s">
        <v>165</v>
      </c>
      <c r="E156" s="40" t="s">
        <v>209</v>
      </c>
      <c r="F156" s="49">
        <v>0.035694444444444445</v>
      </c>
      <c r="G156" s="20" t="str">
        <f t="shared" si="4"/>
        <v>5.08/km</v>
      </c>
      <c r="H156" s="21">
        <f t="shared" si="5"/>
        <v>0.014548611111111113</v>
      </c>
      <c r="I156" s="21">
        <f>F156-INDEX($F$4:$F$1023,MATCH(D156,$D$4:$D$1023,0))</f>
        <v>0.0065046296296296345</v>
      </c>
    </row>
    <row r="157" spans="1:9" ht="15" customHeight="1">
      <c r="A157" s="19">
        <v>154</v>
      </c>
      <c r="B157" s="41" t="s">
        <v>734</v>
      </c>
      <c r="C157" s="41" t="s">
        <v>735</v>
      </c>
      <c r="D157" s="46">
        <v>1966</v>
      </c>
      <c r="E157" s="40" t="s">
        <v>34</v>
      </c>
      <c r="F157" s="49">
        <v>0.035694444444444445</v>
      </c>
      <c r="G157" s="20" t="str">
        <f t="shared" si="4"/>
        <v>5.08/km</v>
      </c>
      <c r="H157" s="21">
        <f t="shared" si="5"/>
        <v>0.014548611111111113</v>
      </c>
      <c r="I157" s="21">
        <f>F157-INDEX($F$4:$F$1023,MATCH(D157,$D$4:$D$1023,0))</f>
        <v>0.00391203703703704</v>
      </c>
    </row>
    <row r="158" spans="1:9" ht="15" customHeight="1">
      <c r="A158" s="19">
        <v>155</v>
      </c>
      <c r="B158" s="40" t="s">
        <v>274</v>
      </c>
      <c r="C158" s="40" t="s">
        <v>91</v>
      </c>
      <c r="D158" s="45" t="s">
        <v>20</v>
      </c>
      <c r="E158" s="40" t="s">
        <v>119</v>
      </c>
      <c r="F158" s="49">
        <v>0.03582175925925926</v>
      </c>
      <c r="G158" s="20" t="str">
        <f t="shared" si="4"/>
        <v>5.10/km</v>
      </c>
      <c r="H158" s="21">
        <f t="shared" si="5"/>
        <v>0.014675925925925929</v>
      </c>
      <c r="I158" s="21">
        <f>F158-INDEX($F$4:$F$1023,MATCH(D158,$D$4:$D$1023,0))</f>
        <v>0.012002314814814816</v>
      </c>
    </row>
    <row r="159" spans="1:9" ht="15" customHeight="1">
      <c r="A159" s="19">
        <v>156</v>
      </c>
      <c r="B159" s="40" t="s">
        <v>736</v>
      </c>
      <c r="C159" s="40" t="s">
        <v>737</v>
      </c>
      <c r="D159" s="45" t="s">
        <v>116</v>
      </c>
      <c r="E159" s="40" t="s">
        <v>40</v>
      </c>
      <c r="F159" s="49">
        <v>0.03596064814814815</v>
      </c>
      <c r="G159" s="20" t="str">
        <f t="shared" si="4"/>
        <v>5.11/km</v>
      </c>
      <c r="H159" s="21">
        <f t="shared" si="5"/>
        <v>0.014814814814814819</v>
      </c>
      <c r="I159" s="21">
        <f>F159-INDEX($F$4:$F$1023,MATCH(D159,$D$4:$D$1023,0))</f>
        <v>0.009988425925925932</v>
      </c>
    </row>
    <row r="160" spans="1:9" ht="15" customHeight="1">
      <c r="A160" s="19">
        <v>157</v>
      </c>
      <c r="B160" s="40" t="s">
        <v>738</v>
      </c>
      <c r="C160" s="40" t="s">
        <v>60</v>
      </c>
      <c r="D160" s="45" t="s">
        <v>46</v>
      </c>
      <c r="E160" s="40" t="s">
        <v>119</v>
      </c>
      <c r="F160" s="49">
        <v>0.03599537037037037</v>
      </c>
      <c r="G160" s="20" t="str">
        <f t="shared" si="4"/>
        <v>5.11/km</v>
      </c>
      <c r="H160" s="21">
        <f t="shared" si="5"/>
        <v>0.01484953703703704</v>
      </c>
      <c r="I160" s="21">
        <f>F160-INDEX($F$4:$F$1023,MATCH(D160,$D$4:$D$1023,0))</f>
        <v>0.012395833333333332</v>
      </c>
    </row>
    <row r="161" spans="1:9" ht="15" customHeight="1">
      <c r="A161" s="19">
        <v>158</v>
      </c>
      <c r="B161" s="40" t="s">
        <v>739</v>
      </c>
      <c r="C161" s="40" t="s">
        <v>501</v>
      </c>
      <c r="D161" s="45" t="s">
        <v>116</v>
      </c>
      <c r="E161" s="40" t="s">
        <v>58</v>
      </c>
      <c r="F161" s="49">
        <v>0.036006944444444446</v>
      </c>
      <c r="G161" s="20" t="str">
        <f t="shared" si="4"/>
        <v>5.11/km</v>
      </c>
      <c r="H161" s="21">
        <f t="shared" si="5"/>
        <v>0.014861111111111113</v>
      </c>
      <c r="I161" s="21">
        <f>F161-INDEX($F$4:$F$1023,MATCH(D161,$D$4:$D$1023,0))</f>
        <v>0.010034722222222226</v>
      </c>
    </row>
    <row r="162" spans="1:9" ht="15" customHeight="1">
      <c r="A162" s="19">
        <v>159</v>
      </c>
      <c r="B162" s="40" t="s">
        <v>740</v>
      </c>
      <c r="C162" s="40" t="s">
        <v>42</v>
      </c>
      <c r="D162" s="45" t="s">
        <v>13</v>
      </c>
      <c r="E162" s="40" t="s">
        <v>26</v>
      </c>
      <c r="F162" s="49">
        <v>0.03601851851851852</v>
      </c>
      <c r="G162" s="20" t="str">
        <f t="shared" si="4"/>
        <v>5.11/km</v>
      </c>
      <c r="H162" s="21">
        <f t="shared" si="5"/>
        <v>0.014872685185185187</v>
      </c>
      <c r="I162" s="21">
        <f>F162-INDEX($F$4:$F$1023,MATCH(D162,$D$4:$D$1023,0))</f>
        <v>0.01142361111111111</v>
      </c>
    </row>
    <row r="163" spans="1:9" ht="15" customHeight="1">
      <c r="A163" s="19">
        <v>160</v>
      </c>
      <c r="B163" s="40" t="s">
        <v>741</v>
      </c>
      <c r="C163" s="40" t="s">
        <v>189</v>
      </c>
      <c r="D163" s="45" t="s">
        <v>13</v>
      </c>
      <c r="E163" s="40" t="s">
        <v>31</v>
      </c>
      <c r="F163" s="49">
        <v>0.03603009259259259</v>
      </c>
      <c r="G163" s="20" t="str">
        <f t="shared" si="4"/>
        <v>5.11/km</v>
      </c>
      <c r="H163" s="21">
        <f t="shared" si="5"/>
        <v>0.01488425925925926</v>
      </c>
      <c r="I163" s="21">
        <f>F163-INDEX($F$4:$F$1023,MATCH(D163,$D$4:$D$1023,0))</f>
        <v>0.011435185185185184</v>
      </c>
    </row>
    <row r="164" spans="1:9" ht="15" customHeight="1">
      <c r="A164" s="19">
        <v>161</v>
      </c>
      <c r="B164" s="40" t="s">
        <v>480</v>
      </c>
      <c r="C164" s="40" t="s">
        <v>104</v>
      </c>
      <c r="D164" s="45" t="s">
        <v>50</v>
      </c>
      <c r="E164" s="40" t="s">
        <v>58</v>
      </c>
      <c r="F164" s="49">
        <v>0.036041666666666666</v>
      </c>
      <c r="G164" s="20" t="str">
        <f t="shared" si="4"/>
        <v>5.11/km</v>
      </c>
      <c r="H164" s="21">
        <f t="shared" si="5"/>
        <v>0.014895833333333334</v>
      </c>
      <c r="I164" s="21">
        <f>F164-INDEX($F$4:$F$1023,MATCH(D164,$D$4:$D$1023,0))</f>
        <v>0.01138888888888889</v>
      </c>
    </row>
    <row r="165" spans="1:9" ht="15" customHeight="1">
      <c r="A165" s="19">
        <v>162</v>
      </c>
      <c r="B165" s="41" t="s">
        <v>338</v>
      </c>
      <c r="C165" s="41" t="s">
        <v>742</v>
      </c>
      <c r="D165" s="46">
        <v>1957</v>
      </c>
      <c r="E165" s="40" t="s">
        <v>209</v>
      </c>
      <c r="F165" s="49">
        <v>0.036041666666666666</v>
      </c>
      <c r="G165" s="20" t="str">
        <f t="shared" si="4"/>
        <v>5.11/km</v>
      </c>
      <c r="H165" s="21">
        <f t="shared" si="5"/>
        <v>0.014895833333333334</v>
      </c>
      <c r="I165" s="21">
        <f>F165-INDEX($F$4:$F$1023,MATCH(D165,$D$4:$D$1023,0))</f>
        <v>0.0029976851851851796</v>
      </c>
    </row>
    <row r="166" spans="1:9" ht="15" customHeight="1">
      <c r="A166" s="19">
        <v>163</v>
      </c>
      <c r="B166" s="40" t="s">
        <v>743</v>
      </c>
      <c r="C166" s="40" t="s">
        <v>744</v>
      </c>
      <c r="D166" s="45" t="s">
        <v>199</v>
      </c>
      <c r="E166" s="40" t="s">
        <v>34</v>
      </c>
      <c r="F166" s="49">
        <v>0.03605324074074074</v>
      </c>
      <c r="G166" s="20" t="str">
        <f t="shared" si="4"/>
        <v>5.12/km</v>
      </c>
      <c r="H166" s="21">
        <f t="shared" si="5"/>
        <v>0.014907407407407407</v>
      </c>
      <c r="I166" s="21">
        <f>F166-INDEX($F$4:$F$1023,MATCH(D166,$D$4:$D$1023,0))</f>
        <v>0.007592592592592592</v>
      </c>
    </row>
    <row r="167" spans="1:9" ht="15" customHeight="1">
      <c r="A167" s="19">
        <v>164</v>
      </c>
      <c r="B167" s="40" t="s">
        <v>363</v>
      </c>
      <c r="C167" s="40" t="s">
        <v>91</v>
      </c>
      <c r="D167" s="45" t="s">
        <v>46</v>
      </c>
      <c r="E167" s="40" t="s">
        <v>105</v>
      </c>
      <c r="F167" s="49">
        <v>0.03614583333333333</v>
      </c>
      <c r="G167" s="20" t="str">
        <f t="shared" si="4"/>
        <v>5.12/km</v>
      </c>
      <c r="H167" s="21">
        <f t="shared" si="5"/>
        <v>0.014999999999999996</v>
      </c>
      <c r="I167" s="21">
        <f>F167-INDEX($F$4:$F$1023,MATCH(D167,$D$4:$D$1023,0))</f>
        <v>0.012546296296296288</v>
      </c>
    </row>
    <row r="168" spans="1:9" ht="15" customHeight="1">
      <c r="A168" s="19">
        <v>165</v>
      </c>
      <c r="B168" s="41" t="s">
        <v>480</v>
      </c>
      <c r="C168" s="41" t="s">
        <v>745</v>
      </c>
      <c r="D168" s="46">
        <v>1972</v>
      </c>
      <c r="E168" s="40" t="s">
        <v>92</v>
      </c>
      <c r="F168" s="49">
        <v>0.03619212962962963</v>
      </c>
      <c r="G168" s="20" t="str">
        <f t="shared" si="4"/>
        <v>5.13/km</v>
      </c>
      <c r="H168" s="21">
        <f t="shared" si="5"/>
        <v>0.015046296296296297</v>
      </c>
      <c r="I168" s="21">
        <f>F168-INDEX($F$4:$F$1023,MATCH(D168,$D$4:$D$1023,0))</f>
        <v>0.0010300925925925894</v>
      </c>
    </row>
    <row r="169" spans="1:9" ht="15" customHeight="1">
      <c r="A169" s="19">
        <v>166</v>
      </c>
      <c r="B169" s="40" t="s">
        <v>628</v>
      </c>
      <c r="C169" s="40" t="s">
        <v>746</v>
      </c>
      <c r="D169" s="45" t="s">
        <v>165</v>
      </c>
      <c r="E169" s="40" t="s">
        <v>40</v>
      </c>
      <c r="F169" s="49">
        <v>0.03625</v>
      </c>
      <c r="G169" s="20" t="str">
        <f t="shared" si="4"/>
        <v>5.13/km</v>
      </c>
      <c r="H169" s="21">
        <f t="shared" si="5"/>
        <v>0.015104166666666665</v>
      </c>
      <c r="I169" s="21">
        <f>F169-INDEX($F$4:$F$1023,MATCH(D169,$D$4:$D$1023,0))</f>
        <v>0.007060185185185187</v>
      </c>
    </row>
    <row r="170" spans="1:9" ht="15" customHeight="1">
      <c r="A170" s="19">
        <v>167</v>
      </c>
      <c r="B170" s="40" t="s">
        <v>747</v>
      </c>
      <c r="C170" s="40" t="s">
        <v>198</v>
      </c>
      <c r="D170" s="45" t="s">
        <v>165</v>
      </c>
      <c r="E170" s="40" t="s">
        <v>92</v>
      </c>
      <c r="F170" s="49">
        <v>0.036284722222222225</v>
      </c>
      <c r="G170" s="20" t="str">
        <f t="shared" si="4"/>
        <v>5.14/km</v>
      </c>
      <c r="H170" s="21">
        <f t="shared" si="5"/>
        <v>0.015138888888888893</v>
      </c>
      <c r="I170" s="21">
        <f>F170-INDEX($F$4:$F$1023,MATCH(D170,$D$4:$D$1023,0))</f>
        <v>0.007094907407407414</v>
      </c>
    </row>
    <row r="171" spans="1:9" ht="15" customHeight="1">
      <c r="A171" s="19">
        <v>168</v>
      </c>
      <c r="B171" s="40" t="s">
        <v>748</v>
      </c>
      <c r="C171" s="40" t="s">
        <v>171</v>
      </c>
      <c r="D171" s="45" t="s">
        <v>13</v>
      </c>
      <c r="E171" s="40" t="s">
        <v>92</v>
      </c>
      <c r="F171" s="49">
        <v>0.03629629629629629</v>
      </c>
      <c r="G171" s="20" t="str">
        <f t="shared" si="4"/>
        <v>5.14/km</v>
      </c>
      <c r="H171" s="21">
        <f t="shared" si="5"/>
        <v>0.01515046296296296</v>
      </c>
      <c r="I171" s="21">
        <f>F171-INDEX($F$4:$F$1023,MATCH(D171,$D$4:$D$1023,0))</f>
        <v>0.011701388888888883</v>
      </c>
    </row>
    <row r="172" spans="1:9" ht="15" customHeight="1">
      <c r="A172" s="19">
        <v>169</v>
      </c>
      <c r="B172" s="41" t="s">
        <v>655</v>
      </c>
      <c r="C172" s="41" t="s">
        <v>749</v>
      </c>
      <c r="D172" s="46">
        <v>1961</v>
      </c>
      <c r="E172" s="40" t="s">
        <v>26</v>
      </c>
      <c r="F172" s="49">
        <v>0.03636574074074074</v>
      </c>
      <c r="G172" s="20" t="str">
        <f t="shared" si="4"/>
        <v>5.14/km</v>
      </c>
      <c r="H172" s="21">
        <f t="shared" si="5"/>
        <v>0.015219907407407408</v>
      </c>
      <c r="I172" s="21">
        <f>F172-INDEX($F$4:$F$1023,MATCH(D172,$D$4:$D$1023,0))</f>
        <v>0</v>
      </c>
    </row>
    <row r="173" spans="1:9" ht="15" customHeight="1">
      <c r="A173" s="19">
        <v>170</v>
      </c>
      <c r="B173" s="40" t="s">
        <v>750</v>
      </c>
      <c r="C173" s="40" t="s">
        <v>23</v>
      </c>
      <c r="D173" s="45" t="s">
        <v>116</v>
      </c>
      <c r="E173" s="40" t="s">
        <v>122</v>
      </c>
      <c r="F173" s="49">
        <v>0.036412037037037034</v>
      </c>
      <c r="G173" s="20" t="str">
        <f t="shared" si="4"/>
        <v>5.15/km</v>
      </c>
      <c r="H173" s="21">
        <f t="shared" si="5"/>
        <v>0.015266203703703702</v>
      </c>
      <c r="I173" s="21">
        <f>F173-INDEX($F$4:$F$1023,MATCH(D173,$D$4:$D$1023,0))</f>
        <v>0.010439814814814815</v>
      </c>
    </row>
    <row r="174" spans="1:9" ht="15" customHeight="1">
      <c r="A174" s="19">
        <v>171</v>
      </c>
      <c r="B174" s="40" t="s">
        <v>751</v>
      </c>
      <c r="C174" s="40" t="s">
        <v>250</v>
      </c>
      <c r="D174" s="45" t="s">
        <v>50</v>
      </c>
      <c r="E174" s="40" t="s">
        <v>21</v>
      </c>
      <c r="F174" s="49">
        <v>0.036423611111111115</v>
      </c>
      <c r="G174" s="20" t="str">
        <f t="shared" si="4"/>
        <v>5.15/km</v>
      </c>
      <c r="H174" s="21">
        <f t="shared" si="5"/>
        <v>0.015277777777777782</v>
      </c>
      <c r="I174" s="21">
        <f>F174-INDEX($F$4:$F$1023,MATCH(D174,$D$4:$D$1023,0))</f>
        <v>0.011770833333333338</v>
      </c>
    </row>
    <row r="175" spans="1:9" ht="15" customHeight="1">
      <c r="A175" s="19">
        <v>172</v>
      </c>
      <c r="B175" s="40" t="s">
        <v>752</v>
      </c>
      <c r="C175" s="40" t="s">
        <v>42</v>
      </c>
      <c r="D175" s="45" t="s">
        <v>13</v>
      </c>
      <c r="E175" s="40" t="s">
        <v>31</v>
      </c>
      <c r="F175" s="49">
        <v>0.03643518518518519</v>
      </c>
      <c r="G175" s="20" t="str">
        <f t="shared" si="4"/>
        <v>5.15/km</v>
      </c>
      <c r="H175" s="21">
        <f t="shared" si="5"/>
        <v>0.015289351851851856</v>
      </c>
      <c r="I175" s="21">
        <f>F175-INDEX($F$4:$F$1023,MATCH(D175,$D$4:$D$1023,0))</f>
        <v>0.01184027777777778</v>
      </c>
    </row>
    <row r="176" spans="1:9" ht="15" customHeight="1">
      <c r="A176" s="19">
        <v>173</v>
      </c>
      <c r="B176" s="40" t="s">
        <v>444</v>
      </c>
      <c r="C176" s="40" t="s">
        <v>151</v>
      </c>
      <c r="D176" s="45" t="s">
        <v>2</v>
      </c>
      <c r="E176" s="40" t="s">
        <v>34</v>
      </c>
      <c r="F176" s="49">
        <v>0.03671296296296296</v>
      </c>
      <c r="G176" s="20" t="str">
        <f t="shared" si="4"/>
        <v>5.17/km</v>
      </c>
      <c r="H176" s="21">
        <f t="shared" si="5"/>
        <v>0.015567129629629629</v>
      </c>
      <c r="I176" s="21">
        <f>F176-INDEX($F$4:$F$1023,MATCH(D176,$D$4:$D$1023,0))</f>
        <v>0.015567129629629629</v>
      </c>
    </row>
    <row r="177" spans="1:9" ht="15" customHeight="1">
      <c r="A177" s="19">
        <v>174</v>
      </c>
      <c r="B177" s="41" t="s">
        <v>753</v>
      </c>
      <c r="C177" s="41" t="s">
        <v>605</v>
      </c>
      <c r="D177" s="46">
        <v>1969</v>
      </c>
      <c r="E177" s="40" t="s">
        <v>34</v>
      </c>
      <c r="F177" s="49">
        <v>0.037083333333333336</v>
      </c>
      <c r="G177" s="20" t="str">
        <f t="shared" si="4"/>
        <v>5.20/km</v>
      </c>
      <c r="H177" s="21">
        <f t="shared" si="5"/>
        <v>0.015937500000000004</v>
      </c>
      <c r="I177" s="21">
        <f>F177-INDEX($F$4:$F$1023,MATCH(D177,$D$4:$D$1023,0))</f>
        <v>0.00914351851851852</v>
      </c>
    </row>
    <row r="178" spans="1:9" ht="15" customHeight="1">
      <c r="A178" s="19">
        <v>175</v>
      </c>
      <c r="B178" s="40" t="s">
        <v>506</v>
      </c>
      <c r="C178" s="40" t="s">
        <v>91</v>
      </c>
      <c r="D178" s="45" t="s">
        <v>20</v>
      </c>
      <c r="E178" s="40" t="s">
        <v>58</v>
      </c>
      <c r="F178" s="49">
        <v>0.03716435185185185</v>
      </c>
      <c r="G178" s="20" t="str">
        <f t="shared" si="4"/>
        <v>5.21/km</v>
      </c>
      <c r="H178" s="21">
        <f t="shared" si="5"/>
        <v>0.01601851851851852</v>
      </c>
      <c r="I178" s="21">
        <f>F178-INDEX($F$4:$F$1023,MATCH(D178,$D$4:$D$1023,0))</f>
        <v>0.013344907407407406</v>
      </c>
    </row>
    <row r="179" spans="1:9" ht="15" customHeight="1">
      <c r="A179" s="19">
        <v>176</v>
      </c>
      <c r="B179" s="41" t="s">
        <v>754</v>
      </c>
      <c r="C179" s="41" t="s">
        <v>755</v>
      </c>
      <c r="D179" s="46">
        <v>1968</v>
      </c>
      <c r="E179" s="40" t="s">
        <v>58</v>
      </c>
      <c r="F179" s="49">
        <v>0.037175925925925925</v>
      </c>
      <c r="G179" s="20" t="str">
        <f t="shared" si="4"/>
        <v>5.21/km</v>
      </c>
      <c r="H179" s="21">
        <f t="shared" si="5"/>
        <v>0.016030092592592592</v>
      </c>
      <c r="I179" s="21">
        <f>F179-INDEX($F$4:$F$1023,MATCH(D179,$D$4:$D$1023,0))</f>
        <v>0.007812500000000003</v>
      </c>
    </row>
    <row r="180" spans="1:9" ht="15" customHeight="1">
      <c r="A180" s="19">
        <v>177</v>
      </c>
      <c r="B180" s="40" t="s">
        <v>206</v>
      </c>
      <c r="C180" s="40" t="s">
        <v>248</v>
      </c>
      <c r="D180" s="45" t="s">
        <v>199</v>
      </c>
      <c r="E180" s="40" t="s">
        <v>58</v>
      </c>
      <c r="F180" s="49">
        <v>0.03743055555555556</v>
      </c>
      <c r="G180" s="20" t="str">
        <f t="shared" si="4"/>
        <v>5.23/km</v>
      </c>
      <c r="H180" s="21">
        <f t="shared" si="5"/>
        <v>0.016284722222222225</v>
      </c>
      <c r="I180" s="21">
        <f>F180-INDEX($F$4:$F$1023,MATCH(D180,$D$4:$D$1023,0))</f>
        <v>0.008969907407407409</v>
      </c>
    </row>
    <row r="181" spans="1:9" ht="15" customHeight="1">
      <c r="A181" s="19">
        <v>178</v>
      </c>
      <c r="B181" s="41" t="s">
        <v>756</v>
      </c>
      <c r="C181" s="41" t="s">
        <v>85</v>
      </c>
      <c r="D181" s="46">
        <v>1973</v>
      </c>
      <c r="E181" s="40" t="s">
        <v>28</v>
      </c>
      <c r="F181" s="49">
        <v>0.03771990740740741</v>
      </c>
      <c r="G181" s="20" t="str">
        <f t="shared" si="4"/>
        <v>5.26/km</v>
      </c>
      <c r="H181" s="21">
        <f t="shared" si="5"/>
        <v>0.016574074074074078</v>
      </c>
      <c r="I181" s="21">
        <f>F181-INDEX($F$4:$F$1023,MATCH(D181,$D$4:$D$1023,0))</f>
        <v>0</v>
      </c>
    </row>
    <row r="182" spans="1:9" ht="15" customHeight="1">
      <c r="A182" s="19">
        <v>179</v>
      </c>
      <c r="B182" s="40" t="s">
        <v>757</v>
      </c>
      <c r="C182" s="40" t="s">
        <v>128</v>
      </c>
      <c r="D182" s="45" t="s">
        <v>199</v>
      </c>
      <c r="E182" s="40" t="s">
        <v>34</v>
      </c>
      <c r="F182" s="49">
        <v>0.03775462962962963</v>
      </c>
      <c r="G182" s="20" t="str">
        <f t="shared" si="4"/>
        <v>5.26/km</v>
      </c>
      <c r="H182" s="21">
        <f t="shared" si="5"/>
        <v>0.0166087962962963</v>
      </c>
      <c r="I182" s="21">
        <f>F182-INDEX($F$4:$F$1023,MATCH(D182,$D$4:$D$1023,0))</f>
        <v>0.009293981481481483</v>
      </c>
    </row>
    <row r="183" spans="1:9" ht="15" customHeight="1">
      <c r="A183" s="19">
        <v>180</v>
      </c>
      <c r="B183" s="41" t="s">
        <v>758</v>
      </c>
      <c r="C183" s="41" t="s">
        <v>759</v>
      </c>
      <c r="D183" s="46">
        <v>1959</v>
      </c>
      <c r="E183" s="40" t="s">
        <v>40</v>
      </c>
      <c r="F183" s="49">
        <v>0.037939814814814815</v>
      </c>
      <c r="G183" s="20" t="str">
        <f t="shared" si="4"/>
        <v>5.28/km</v>
      </c>
      <c r="H183" s="21">
        <f t="shared" si="5"/>
        <v>0.016793981481481483</v>
      </c>
      <c r="I183" s="21">
        <f>F183-INDEX($F$4:$F$1023,MATCH(D183,$D$4:$D$1023,0))</f>
        <v>0</v>
      </c>
    </row>
    <row r="184" spans="1:9" ht="15" customHeight="1">
      <c r="A184" s="19">
        <v>181</v>
      </c>
      <c r="B184" s="40" t="s">
        <v>760</v>
      </c>
      <c r="C184" s="40" t="s">
        <v>16</v>
      </c>
      <c r="D184" s="45" t="s">
        <v>50</v>
      </c>
      <c r="E184" s="40" t="s">
        <v>40</v>
      </c>
      <c r="F184" s="49">
        <v>0.03796296296296296</v>
      </c>
      <c r="G184" s="20" t="str">
        <f t="shared" si="4"/>
        <v>5.28/km</v>
      </c>
      <c r="H184" s="21">
        <f t="shared" si="5"/>
        <v>0.01681712962962963</v>
      </c>
      <c r="I184" s="21">
        <f>F184-INDEX($F$4:$F$1023,MATCH(D184,$D$4:$D$1023,0))</f>
        <v>0.013310185185185185</v>
      </c>
    </row>
    <row r="185" spans="1:9" ht="15" customHeight="1">
      <c r="A185" s="19">
        <v>182</v>
      </c>
      <c r="B185" s="40" t="s">
        <v>761</v>
      </c>
      <c r="C185" s="40" t="s">
        <v>762</v>
      </c>
      <c r="D185" s="45" t="s">
        <v>50</v>
      </c>
      <c r="E185" s="40" t="s">
        <v>58</v>
      </c>
      <c r="F185" s="49">
        <v>0.03806712962962963</v>
      </c>
      <c r="G185" s="20" t="str">
        <f t="shared" si="4"/>
        <v>5.29/km</v>
      </c>
      <c r="H185" s="21">
        <f t="shared" si="5"/>
        <v>0.0169212962962963</v>
      </c>
      <c r="I185" s="21">
        <f>F185-INDEX($F$4:$F$1023,MATCH(D185,$D$4:$D$1023,0))</f>
        <v>0.013414351851851854</v>
      </c>
    </row>
    <row r="186" spans="1:9" ht="15" customHeight="1">
      <c r="A186" s="19">
        <v>183</v>
      </c>
      <c r="B186" s="40" t="s">
        <v>763</v>
      </c>
      <c r="C186" s="40" t="s">
        <v>764</v>
      </c>
      <c r="D186" s="45" t="s">
        <v>165</v>
      </c>
      <c r="E186" s="40" t="s">
        <v>92</v>
      </c>
      <c r="F186" s="49">
        <v>0.03815972222222223</v>
      </c>
      <c r="G186" s="20" t="str">
        <f t="shared" si="4"/>
        <v>5.30/km</v>
      </c>
      <c r="H186" s="21">
        <f t="shared" si="5"/>
        <v>0.017013888888888894</v>
      </c>
      <c r="I186" s="21">
        <f>F186-INDEX($F$4:$F$1023,MATCH(D186,$D$4:$D$1023,0))</f>
        <v>0.008969907407407416</v>
      </c>
    </row>
    <row r="187" spans="1:9" ht="15" customHeight="1">
      <c r="A187" s="19">
        <v>184</v>
      </c>
      <c r="B187" s="41" t="s">
        <v>616</v>
      </c>
      <c r="C187" s="41" t="s">
        <v>375</v>
      </c>
      <c r="D187" s="46">
        <v>1956</v>
      </c>
      <c r="E187" s="40" t="s">
        <v>65</v>
      </c>
      <c r="F187" s="49">
        <v>0.03833333333333334</v>
      </c>
      <c r="G187" s="20" t="str">
        <f t="shared" si="4"/>
        <v>5.31/km</v>
      </c>
      <c r="H187" s="21">
        <f t="shared" si="5"/>
        <v>0.017187500000000005</v>
      </c>
      <c r="I187" s="21">
        <f>F187-INDEX($F$4:$F$1023,MATCH(D187,$D$4:$D$1023,0))</f>
        <v>0.0038773148148148195</v>
      </c>
    </row>
    <row r="188" spans="1:9" ht="15" customHeight="1">
      <c r="A188" s="19">
        <v>185</v>
      </c>
      <c r="B188" s="40" t="s">
        <v>616</v>
      </c>
      <c r="C188" s="40" t="s">
        <v>157</v>
      </c>
      <c r="D188" s="45" t="s">
        <v>50</v>
      </c>
      <c r="E188" s="40" t="s">
        <v>65</v>
      </c>
      <c r="F188" s="49">
        <v>0.03834490740740741</v>
      </c>
      <c r="G188" s="20" t="str">
        <f t="shared" si="4"/>
        <v>5.31/km</v>
      </c>
      <c r="H188" s="21">
        <f t="shared" si="5"/>
        <v>0.01719907407407408</v>
      </c>
      <c r="I188" s="21">
        <f>F188-INDEX($F$4:$F$1023,MATCH(D188,$D$4:$D$1023,0))</f>
        <v>0.013692129629629634</v>
      </c>
    </row>
    <row r="189" spans="1:9" ht="15" customHeight="1">
      <c r="A189" s="19">
        <v>186</v>
      </c>
      <c r="B189" s="41" t="s">
        <v>765</v>
      </c>
      <c r="C189" s="41" t="s">
        <v>85</v>
      </c>
      <c r="D189" s="46">
        <v>1970</v>
      </c>
      <c r="E189" s="40" t="s">
        <v>40</v>
      </c>
      <c r="F189" s="49">
        <v>0.03846064814814815</v>
      </c>
      <c r="G189" s="20" t="str">
        <f t="shared" si="4"/>
        <v>5.32/km</v>
      </c>
      <c r="H189" s="21">
        <f t="shared" si="5"/>
        <v>0.017314814814814814</v>
      </c>
      <c r="I189" s="21">
        <f>F189-INDEX($F$4:$F$1023,MATCH(D189,$D$4:$D$1023,0))</f>
        <v>0.00704861111111111</v>
      </c>
    </row>
    <row r="190" spans="1:9" ht="15" customHeight="1">
      <c r="A190" s="19">
        <v>187</v>
      </c>
      <c r="B190" s="40" t="s">
        <v>766</v>
      </c>
      <c r="C190" s="40" t="s">
        <v>767</v>
      </c>
      <c r="D190" s="45" t="s">
        <v>116</v>
      </c>
      <c r="E190" s="40" t="s">
        <v>133</v>
      </c>
      <c r="F190" s="49">
        <v>0.03847222222222222</v>
      </c>
      <c r="G190" s="20" t="str">
        <f t="shared" si="4"/>
        <v>5.32/km</v>
      </c>
      <c r="H190" s="21">
        <f t="shared" si="5"/>
        <v>0.017326388888888888</v>
      </c>
      <c r="I190" s="21">
        <f>F190-INDEX($F$4:$F$1023,MATCH(D190,$D$4:$D$1023,0))</f>
        <v>0.0125</v>
      </c>
    </row>
    <row r="191" spans="1:9" ht="15" customHeight="1">
      <c r="A191" s="19">
        <v>188</v>
      </c>
      <c r="B191" s="40" t="s">
        <v>768</v>
      </c>
      <c r="C191" s="40" t="s">
        <v>167</v>
      </c>
      <c r="D191" s="45" t="s">
        <v>46</v>
      </c>
      <c r="E191" s="40" t="s">
        <v>31</v>
      </c>
      <c r="F191" s="49">
        <v>0.03876157407407408</v>
      </c>
      <c r="G191" s="20" t="str">
        <f t="shared" si="4"/>
        <v>5.35/km</v>
      </c>
      <c r="H191" s="21">
        <f t="shared" si="5"/>
        <v>0.017615740740740748</v>
      </c>
      <c r="I191" s="21">
        <f>F191-INDEX($F$4:$F$1023,MATCH(D191,$D$4:$D$1023,0))</f>
        <v>0.01516203703703704</v>
      </c>
    </row>
    <row r="192" spans="1:9" ht="15" customHeight="1">
      <c r="A192" s="19">
        <v>189</v>
      </c>
      <c r="B192" s="41" t="s">
        <v>769</v>
      </c>
      <c r="C192" s="41" t="s">
        <v>770</v>
      </c>
      <c r="D192" s="46">
        <v>1962</v>
      </c>
      <c r="E192" s="40" t="s">
        <v>113</v>
      </c>
      <c r="F192" s="49">
        <v>0.038807870370370375</v>
      </c>
      <c r="G192" s="20" t="str">
        <f t="shared" si="4"/>
        <v>5.35/km</v>
      </c>
      <c r="H192" s="21">
        <f t="shared" si="5"/>
        <v>0.017662037037037042</v>
      </c>
      <c r="I192" s="21">
        <f>F192-INDEX($F$4:$F$1023,MATCH(D192,$D$4:$D$1023,0))</f>
        <v>0</v>
      </c>
    </row>
    <row r="193" spans="1:9" ht="15" customHeight="1">
      <c r="A193" s="19">
        <v>190</v>
      </c>
      <c r="B193" s="40" t="s">
        <v>771</v>
      </c>
      <c r="C193" s="40" t="s">
        <v>479</v>
      </c>
      <c r="D193" s="45" t="s">
        <v>165</v>
      </c>
      <c r="E193" s="40" t="s">
        <v>113</v>
      </c>
      <c r="F193" s="49">
        <v>0.03881944444444444</v>
      </c>
      <c r="G193" s="20" t="str">
        <f t="shared" si="4"/>
        <v>5.35/km</v>
      </c>
      <c r="H193" s="21">
        <f t="shared" si="5"/>
        <v>0.01767361111111111</v>
      </c>
      <c r="I193" s="21">
        <f>F193-INDEX($F$4:$F$1023,MATCH(D193,$D$4:$D$1023,0))</f>
        <v>0.00962962962962963</v>
      </c>
    </row>
    <row r="194" spans="1:9" ht="15" customHeight="1">
      <c r="A194" s="19">
        <v>191</v>
      </c>
      <c r="B194" s="40" t="s">
        <v>772</v>
      </c>
      <c r="C194" s="40" t="s">
        <v>23</v>
      </c>
      <c r="D194" s="45" t="s">
        <v>199</v>
      </c>
      <c r="E194" s="40" t="s">
        <v>58</v>
      </c>
      <c r="F194" s="49">
        <v>0.03886574074074074</v>
      </c>
      <c r="G194" s="20" t="str">
        <f t="shared" si="4"/>
        <v>5.36/km</v>
      </c>
      <c r="H194" s="21">
        <f t="shared" si="5"/>
        <v>0.01771990740740741</v>
      </c>
      <c r="I194" s="21">
        <f>F194-INDEX($F$4:$F$1023,MATCH(D194,$D$4:$D$1023,0))</f>
        <v>0.010405092592592594</v>
      </c>
    </row>
    <row r="195" spans="1:9" ht="15" customHeight="1">
      <c r="A195" s="19">
        <v>192</v>
      </c>
      <c r="B195" s="41" t="s">
        <v>773</v>
      </c>
      <c r="C195" s="41" t="s">
        <v>742</v>
      </c>
      <c r="D195" s="46">
        <v>1968</v>
      </c>
      <c r="E195" s="40" t="s">
        <v>682</v>
      </c>
      <c r="F195" s="49">
        <v>0.03893518518518519</v>
      </c>
      <c r="G195" s="20" t="str">
        <f t="shared" si="4"/>
        <v>5.36/km</v>
      </c>
      <c r="H195" s="21">
        <f t="shared" si="5"/>
        <v>0.01778935185185186</v>
      </c>
      <c r="I195" s="21">
        <f>F195-INDEX($F$4:$F$1023,MATCH(D195,$D$4:$D$1023,0))</f>
        <v>0.00957175925925927</v>
      </c>
    </row>
    <row r="196" spans="1:9" ht="15" customHeight="1">
      <c r="A196" s="19">
        <v>193</v>
      </c>
      <c r="B196" s="40" t="s">
        <v>774</v>
      </c>
      <c r="C196" s="40" t="s">
        <v>775</v>
      </c>
      <c r="D196" s="45" t="s">
        <v>199</v>
      </c>
      <c r="E196" s="40" t="s">
        <v>40</v>
      </c>
      <c r="F196" s="49">
        <v>0.03912037037037037</v>
      </c>
      <c r="G196" s="20" t="str">
        <f aca="true" t="shared" si="6" ref="G196:G220">TEXT(INT((HOUR(F196)*3600+MINUTE(F196)*60+SECOND(F196))/$I$2/60),"0")&amp;"."&amp;TEXT(MOD((HOUR(F196)*3600+MINUTE(F196)*60+SECOND(F196))/$I$2,60),"00")&amp;"/km"</f>
        <v>5.38/km</v>
      </c>
      <c r="H196" s="21">
        <f aca="true" t="shared" si="7" ref="H196:H220">F196-$F$4</f>
        <v>0.017974537037037035</v>
      </c>
      <c r="I196" s="21">
        <f>F196-INDEX($F$4:$F$1023,MATCH(D196,$D$4:$D$1023,0))</f>
        <v>0.01065972222222222</v>
      </c>
    </row>
    <row r="197" spans="1:9" ht="15" customHeight="1">
      <c r="A197" s="19">
        <v>194</v>
      </c>
      <c r="B197" s="41" t="s">
        <v>776</v>
      </c>
      <c r="C197" s="41" t="s">
        <v>777</v>
      </c>
      <c r="D197" s="46">
        <v>1942</v>
      </c>
      <c r="E197" s="40" t="s">
        <v>133</v>
      </c>
      <c r="F197" s="49">
        <v>0.03947916666666667</v>
      </c>
      <c r="G197" s="20" t="str">
        <f t="shared" si="6"/>
        <v>5.41/km</v>
      </c>
      <c r="H197" s="21">
        <f t="shared" si="7"/>
        <v>0.018333333333333337</v>
      </c>
      <c r="I197" s="21">
        <f>F197-INDEX($F$4:$F$1023,MATCH(D197,$D$4:$D$1023,0))</f>
        <v>0</v>
      </c>
    </row>
    <row r="198" spans="1:9" ht="15" customHeight="1">
      <c r="A198" s="19">
        <v>195</v>
      </c>
      <c r="B198" s="40" t="s">
        <v>778</v>
      </c>
      <c r="C198" s="40" t="s">
        <v>164</v>
      </c>
      <c r="D198" s="45" t="s">
        <v>50</v>
      </c>
      <c r="E198" s="40" t="s">
        <v>209</v>
      </c>
      <c r="F198" s="49">
        <v>0.03960648148148148</v>
      </c>
      <c r="G198" s="20" t="str">
        <f t="shared" si="6"/>
        <v>5.42/km</v>
      </c>
      <c r="H198" s="21">
        <f t="shared" si="7"/>
        <v>0.018460648148148146</v>
      </c>
      <c r="I198" s="21">
        <f>F198-INDEX($F$4:$F$1023,MATCH(D198,$D$4:$D$1023,0))</f>
        <v>0.014953703703703702</v>
      </c>
    </row>
    <row r="199" spans="1:9" ht="15" customHeight="1">
      <c r="A199" s="19">
        <v>196</v>
      </c>
      <c r="B199" s="40" t="s">
        <v>691</v>
      </c>
      <c r="C199" s="40" t="s">
        <v>481</v>
      </c>
      <c r="D199" s="45" t="s">
        <v>50</v>
      </c>
      <c r="E199" s="40" t="s">
        <v>58</v>
      </c>
      <c r="F199" s="49">
        <v>0.04</v>
      </c>
      <c r="G199" s="20" t="str">
        <f t="shared" si="6"/>
        <v>5.46/km</v>
      </c>
      <c r="H199" s="21">
        <f t="shared" si="7"/>
        <v>0.01885416666666667</v>
      </c>
      <c r="I199" s="21">
        <f>F199-INDEX($F$4:$F$1023,MATCH(D199,$D$4:$D$1023,0))</f>
        <v>0.015347222222222224</v>
      </c>
    </row>
    <row r="200" spans="1:9" ht="15" customHeight="1">
      <c r="A200" s="19">
        <v>197</v>
      </c>
      <c r="B200" s="40" t="s">
        <v>579</v>
      </c>
      <c r="C200" s="40" t="s">
        <v>62</v>
      </c>
      <c r="D200" s="45" t="s">
        <v>50</v>
      </c>
      <c r="E200" s="40" t="s">
        <v>80</v>
      </c>
      <c r="F200" s="49">
        <v>0.04002314814814815</v>
      </c>
      <c r="G200" s="20" t="str">
        <f t="shared" si="6"/>
        <v>5.46/km</v>
      </c>
      <c r="H200" s="21">
        <f t="shared" si="7"/>
        <v>0.018877314814814816</v>
      </c>
      <c r="I200" s="21">
        <f>F200-INDEX($F$4:$F$1023,MATCH(D200,$D$4:$D$1023,0))</f>
        <v>0.015370370370370371</v>
      </c>
    </row>
    <row r="201" spans="1:9" ht="15" customHeight="1">
      <c r="A201" s="19">
        <v>198</v>
      </c>
      <c r="B201" s="40" t="s">
        <v>779</v>
      </c>
      <c r="C201" s="40" t="s">
        <v>780</v>
      </c>
      <c r="D201" s="45" t="s">
        <v>165</v>
      </c>
      <c r="E201" s="40" t="s">
        <v>464</v>
      </c>
      <c r="F201" s="49">
        <v>0.04071759259259259</v>
      </c>
      <c r="G201" s="20" t="str">
        <f t="shared" si="6"/>
        <v>5.52/km</v>
      </c>
      <c r="H201" s="21">
        <f t="shared" si="7"/>
        <v>0.019571759259259257</v>
      </c>
      <c r="I201" s="21">
        <f>F201-INDEX($F$4:$F$1023,MATCH(D201,$D$4:$D$1023,0))</f>
        <v>0.01152777777777778</v>
      </c>
    </row>
    <row r="202" spans="1:9" ht="15" customHeight="1">
      <c r="A202" s="19">
        <v>199</v>
      </c>
      <c r="B202" s="40" t="s">
        <v>781</v>
      </c>
      <c r="C202" s="40" t="s">
        <v>39</v>
      </c>
      <c r="D202" s="45" t="s">
        <v>2</v>
      </c>
      <c r="E202" s="40" t="s">
        <v>40</v>
      </c>
      <c r="F202" s="49">
        <v>0.04085648148148149</v>
      </c>
      <c r="G202" s="20" t="str">
        <f t="shared" si="6"/>
        <v>5.53/km</v>
      </c>
      <c r="H202" s="21">
        <f t="shared" si="7"/>
        <v>0.019710648148148154</v>
      </c>
      <c r="I202" s="21">
        <f>F202-INDEX($F$4:$F$1023,MATCH(D202,$D$4:$D$1023,0))</f>
        <v>0.019710648148148154</v>
      </c>
    </row>
    <row r="203" spans="1:9" ht="15" customHeight="1">
      <c r="A203" s="19">
        <v>200</v>
      </c>
      <c r="B203" s="40" t="s">
        <v>782</v>
      </c>
      <c r="C203" s="40" t="s">
        <v>128</v>
      </c>
      <c r="D203" s="45" t="s">
        <v>199</v>
      </c>
      <c r="E203" s="40" t="s">
        <v>92</v>
      </c>
      <c r="F203" s="49">
        <v>0.04106481481481481</v>
      </c>
      <c r="G203" s="20" t="str">
        <f t="shared" si="6"/>
        <v>5.55/km</v>
      </c>
      <c r="H203" s="21">
        <f t="shared" si="7"/>
        <v>0.01991898148148148</v>
      </c>
      <c r="I203" s="21">
        <f>F203-INDEX($F$4:$F$1023,MATCH(D203,$D$4:$D$1023,0))</f>
        <v>0.012604166666666663</v>
      </c>
    </row>
    <row r="204" spans="1:9" ht="15" customHeight="1">
      <c r="A204" s="19">
        <v>201</v>
      </c>
      <c r="B204" s="41" t="s">
        <v>446</v>
      </c>
      <c r="C204" s="41" t="s">
        <v>783</v>
      </c>
      <c r="D204" s="46">
        <v>1978</v>
      </c>
      <c r="E204" s="40" t="s">
        <v>80</v>
      </c>
      <c r="F204" s="49">
        <v>0.04131944444444444</v>
      </c>
      <c r="G204" s="20" t="str">
        <f t="shared" si="6"/>
        <v>5.57/km</v>
      </c>
      <c r="H204" s="21">
        <f t="shared" si="7"/>
        <v>0.02017361111111111</v>
      </c>
      <c r="I204" s="21">
        <f>F204-INDEX($F$4:$F$1023,MATCH(D204,$D$4:$D$1023,0))</f>
        <v>0</v>
      </c>
    </row>
    <row r="205" spans="1:9" ht="15" customHeight="1">
      <c r="A205" s="19">
        <v>202</v>
      </c>
      <c r="B205" s="40" t="s">
        <v>784</v>
      </c>
      <c r="C205" s="40" t="s">
        <v>785</v>
      </c>
      <c r="D205" s="45" t="s">
        <v>116</v>
      </c>
      <c r="E205" s="40" t="s">
        <v>113</v>
      </c>
      <c r="F205" s="49">
        <v>0.041840277777777775</v>
      </c>
      <c r="G205" s="20" t="str">
        <f t="shared" si="6"/>
        <v>6.02/km</v>
      </c>
      <c r="H205" s="21">
        <f t="shared" si="7"/>
        <v>0.020694444444444442</v>
      </c>
      <c r="I205" s="21">
        <f>F205-INDEX($F$4:$F$1023,MATCH(D205,$D$4:$D$1023,0))</f>
        <v>0.015868055555555555</v>
      </c>
    </row>
    <row r="206" spans="1:9" ht="15" customHeight="1">
      <c r="A206" s="19">
        <v>203</v>
      </c>
      <c r="B206" s="40" t="s">
        <v>786</v>
      </c>
      <c r="C206" s="40" t="s">
        <v>128</v>
      </c>
      <c r="D206" s="45" t="s">
        <v>165</v>
      </c>
      <c r="E206" s="40" t="s">
        <v>34</v>
      </c>
      <c r="F206" s="49">
        <v>0.04196759259259259</v>
      </c>
      <c r="G206" s="20" t="str">
        <f t="shared" si="6"/>
        <v>6.03/km</v>
      </c>
      <c r="H206" s="21">
        <f t="shared" si="7"/>
        <v>0.02082175925925926</v>
      </c>
      <c r="I206" s="21">
        <f>F206-INDEX($F$4:$F$1023,MATCH(D206,$D$4:$D$1023,0))</f>
        <v>0.01277777777777778</v>
      </c>
    </row>
    <row r="207" spans="1:9" ht="15" customHeight="1">
      <c r="A207" s="19">
        <v>204</v>
      </c>
      <c r="B207" s="41" t="s">
        <v>787</v>
      </c>
      <c r="C207" s="41" t="s">
        <v>788</v>
      </c>
      <c r="D207" s="46">
        <v>1960</v>
      </c>
      <c r="E207" s="40" t="s">
        <v>301</v>
      </c>
      <c r="F207" s="49">
        <v>0.04204861111111111</v>
      </c>
      <c r="G207" s="20" t="str">
        <f t="shared" si="6"/>
        <v>6.03/km</v>
      </c>
      <c r="H207" s="21">
        <f t="shared" si="7"/>
        <v>0.02090277777777778</v>
      </c>
      <c r="I207" s="21">
        <f>F207-INDEX($F$4:$F$1023,MATCH(D207,$D$4:$D$1023,0))</f>
        <v>0</v>
      </c>
    </row>
    <row r="208" spans="1:9" ht="15" customHeight="1">
      <c r="A208" s="19">
        <v>205</v>
      </c>
      <c r="B208" s="40" t="s">
        <v>789</v>
      </c>
      <c r="C208" s="40" t="s">
        <v>330</v>
      </c>
      <c r="D208" s="45" t="s">
        <v>165</v>
      </c>
      <c r="E208" s="40" t="s">
        <v>34</v>
      </c>
      <c r="F208" s="49">
        <v>0.042222222222222223</v>
      </c>
      <c r="G208" s="20" t="str">
        <f t="shared" si="6"/>
        <v>6.05/km</v>
      </c>
      <c r="H208" s="21">
        <f t="shared" si="7"/>
        <v>0.02107638888888889</v>
      </c>
      <c r="I208" s="21">
        <f>F208-INDEX($F$4:$F$1023,MATCH(D208,$D$4:$D$1023,0))</f>
        <v>0.013032407407407413</v>
      </c>
    </row>
    <row r="209" spans="1:9" ht="15" customHeight="1">
      <c r="A209" s="19">
        <v>206</v>
      </c>
      <c r="B209" s="40" t="s">
        <v>790</v>
      </c>
      <c r="C209" s="40" t="s">
        <v>390</v>
      </c>
      <c r="D209" s="45" t="s">
        <v>199</v>
      </c>
      <c r="E209" s="40" t="s">
        <v>34</v>
      </c>
      <c r="F209" s="49">
        <v>0.04238425925925926</v>
      </c>
      <c r="G209" s="20" t="str">
        <f t="shared" si="6"/>
        <v>6.06/km</v>
      </c>
      <c r="H209" s="21">
        <f t="shared" si="7"/>
        <v>0.021238425925925928</v>
      </c>
      <c r="I209" s="21">
        <f>F209-INDEX($F$4:$F$1023,MATCH(D209,$D$4:$D$1023,0))</f>
        <v>0.013923611111111112</v>
      </c>
    </row>
    <row r="210" spans="1:9" ht="15" customHeight="1">
      <c r="A210" s="19">
        <v>207</v>
      </c>
      <c r="B210" s="40" t="s">
        <v>791</v>
      </c>
      <c r="C210" s="40" t="s">
        <v>232</v>
      </c>
      <c r="D210" s="45" t="s">
        <v>50</v>
      </c>
      <c r="E210" s="40" t="s">
        <v>34</v>
      </c>
      <c r="F210" s="49">
        <v>0.0424074074074074</v>
      </c>
      <c r="G210" s="20" t="str">
        <f t="shared" si="6"/>
        <v>6.06/km</v>
      </c>
      <c r="H210" s="21">
        <f t="shared" si="7"/>
        <v>0.021261574074074068</v>
      </c>
      <c r="I210" s="21">
        <f>F210-INDEX($F$4:$F$1023,MATCH(D210,$D$4:$D$1023,0))</f>
        <v>0.017754629629629624</v>
      </c>
    </row>
    <row r="211" spans="1:9" ht="15" customHeight="1">
      <c r="A211" s="19">
        <v>208</v>
      </c>
      <c r="B211" s="41" t="s">
        <v>792</v>
      </c>
      <c r="C211" s="41" t="s">
        <v>731</v>
      </c>
      <c r="D211" s="46">
        <v>1967</v>
      </c>
      <c r="E211" s="40" t="s">
        <v>92</v>
      </c>
      <c r="F211" s="49">
        <v>0.042928240740740746</v>
      </c>
      <c r="G211" s="20" t="str">
        <f t="shared" si="6"/>
        <v>6.11/km</v>
      </c>
      <c r="H211" s="21">
        <f t="shared" si="7"/>
        <v>0.021782407407407414</v>
      </c>
      <c r="I211" s="21">
        <f>F211-INDEX($F$4:$F$1023,MATCH(D211,$D$4:$D$1023,0))</f>
        <v>0.007245370370370374</v>
      </c>
    </row>
    <row r="212" spans="1:9" ht="15" customHeight="1">
      <c r="A212" s="19">
        <v>209</v>
      </c>
      <c r="B212" s="40" t="s">
        <v>793</v>
      </c>
      <c r="C212" s="40" t="s">
        <v>256</v>
      </c>
      <c r="D212" s="45" t="s">
        <v>165</v>
      </c>
      <c r="E212" s="40" t="s">
        <v>34</v>
      </c>
      <c r="F212" s="49">
        <v>0.04293981481481481</v>
      </c>
      <c r="G212" s="20" t="str">
        <f t="shared" si="6"/>
        <v>6.11/km</v>
      </c>
      <c r="H212" s="21">
        <f t="shared" si="7"/>
        <v>0.02179398148148148</v>
      </c>
      <c r="I212" s="21">
        <f>F212-INDEX($F$4:$F$1023,MATCH(D212,$D$4:$D$1023,0))</f>
        <v>0.013750000000000002</v>
      </c>
    </row>
    <row r="213" spans="1:9" ht="15" customHeight="1">
      <c r="A213" s="19">
        <v>210</v>
      </c>
      <c r="B213" s="40" t="s">
        <v>411</v>
      </c>
      <c r="C213" s="40" t="s">
        <v>39</v>
      </c>
      <c r="D213" s="45" t="s">
        <v>165</v>
      </c>
      <c r="E213" s="40" t="s">
        <v>28</v>
      </c>
      <c r="F213" s="49">
        <v>0.042986111111111114</v>
      </c>
      <c r="G213" s="20" t="str">
        <f t="shared" si="6"/>
        <v>6.11/km</v>
      </c>
      <c r="H213" s="21">
        <f t="shared" si="7"/>
        <v>0.02184027777777778</v>
      </c>
      <c r="I213" s="21">
        <f>F213-INDEX($F$4:$F$1023,MATCH(D213,$D$4:$D$1023,0))</f>
        <v>0.013796296296296303</v>
      </c>
    </row>
    <row r="214" spans="1:9" ht="15" customHeight="1">
      <c r="A214" s="19">
        <v>211</v>
      </c>
      <c r="B214" s="41" t="s">
        <v>253</v>
      </c>
      <c r="C214" s="41" t="s">
        <v>794</v>
      </c>
      <c r="D214" s="46">
        <v>1972</v>
      </c>
      <c r="E214" s="40" t="s">
        <v>31</v>
      </c>
      <c r="F214" s="49">
        <v>0.043020833333333335</v>
      </c>
      <c r="G214" s="20" t="str">
        <f t="shared" si="6"/>
        <v>6.12/km</v>
      </c>
      <c r="H214" s="21">
        <f t="shared" si="7"/>
        <v>0.021875000000000002</v>
      </c>
      <c r="I214" s="21">
        <f>F214-INDEX($F$4:$F$1023,MATCH(D214,$D$4:$D$1023,0))</f>
        <v>0.007858796296296294</v>
      </c>
    </row>
    <row r="215" spans="1:9" ht="15" customHeight="1">
      <c r="A215" s="19">
        <v>212</v>
      </c>
      <c r="B215" s="40" t="s">
        <v>590</v>
      </c>
      <c r="C215" s="40" t="s">
        <v>250</v>
      </c>
      <c r="D215" s="45" t="s">
        <v>46</v>
      </c>
      <c r="E215" s="40" t="s">
        <v>80</v>
      </c>
      <c r="F215" s="49">
        <v>0.04346064814814815</v>
      </c>
      <c r="G215" s="20" t="str">
        <f t="shared" si="6"/>
        <v>6.16/km</v>
      </c>
      <c r="H215" s="21">
        <f t="shared" si="7"/>
        <v>0.02231481481481482</v>
      </c>
      <c r="I215" s="21">
        <f>F215-INDEX($F$4:$F$1023,MATCH(D215,$D$4:$D$1023,0))</f>
        <v>0.01986111111111111</v>
      </c>
    </row>
    <row r="216" spans="1:9" ht="15" customHeight="1">
      <c r="A216" s="19">
        <v>213</v>
      </c>
      <c r="B216" s="40" t="s">
        <v>795</v>
      </c>
      <c r="C216" s="40" t="s">
        <v>211</v>
      </c>
      <c r="D216" s="45" t="s">
        <v>50</v>
      </c>
      <c r="E216" s="40" t="s">
        <v>17</v>
      </c>
      <c r="F216" s="49">
        <v>0.04348379629629629</v>
      </c>
      <c r="G216" s="20" t="str">
        <f t="shared" si="6"/>
        <v>6.16/km</v>
      </c>
      <c r="H216" s="21">
        <f t="shared" si="7"/>
        <v>0.02233796296296296</v>
      </c>
      <c r="I216" s="21">
        <f>F216-INDEX($F$4:$F$1023,MATCH(D216,$D$4:$D$1023,0))</f>
        <v>0.018831018518518514</v>
      </c>
    </row>
    <row r="217" spans="1:9" ht="15" customHeight="1">
      <c r="A217" s="19">
        <v>214</v>
      </c>
      <c r="B217" s="40" t="s">
        <v>796</v>
      </c>
      <c r="C217" s="40" t="s">
        <v>479</v>
      </c>
      <c r="D217" s="45" t="s">
        <v>165</v>
      </c>
      <c r="E217" s="40" t="s">
        <v>40</v>
      </c>
      <c r="F217" s="49">
        <v>0.04349537037037037</v>
      </c>
      <c r="G217" s="20" t="str">
        <f t="shared" si="6"/>
        <v>6.16/km</v>
      </c>
      <c r="H217" s="21">
        <f t="shared" si="7"/>
        <v>0.02234953703703704</v>
      </c>
      <c r="I217" s="21">
        <f>F217-INDEX($F$4:$F$1023,MATCH(D217,$D$4:$D$1023,0))</f>
        <v>0.014305555555555561</v>
      </c>
    </row>
    <row r="218" spans="1:9" ht="15" customHeight="1">
      <c r="A218" s="19">
        <v>215</v>
      </c>
      <c r="B218" s="41" t="s">
        <v>797</v>
      </c>
      <c r="C218" s="41" t="s">
        <v>770</v>
      </c>
      <c r="D218" s="46">
        <v>1959</v>
      </c>
      <c r="E218" s="40" t="s">
        <v>34</v>
      </c>
      <c r="F218" s="49">
        <v>0.04967592592592593</v>
      </c>
      <c r="G218" s="20" t="str">
        <f t="shared" si="6"/>
        <v>7.09/km</v>
      </c>
      <c r="H218" s="21">
        <f t="shared" si="7"/>
        <v>0.028530092592592596</v>
      </c>
      <c r="I218" s="21">
        <f>F218-INDEX($F$4:$F$1023,MATCH(D218,$D$4:$D$1023,0))</f>
        <v>0.011736111111111114</v>
      </c>
    </row>
    <row r="219" spans="1:9" ht="15" customHeight="1">
      <c r="A219" s="19">
        <v>216</v>
      </c>
      <c r="B219" s="41" t="s">
        <v>798</v>
      </c>
      <c r="C219" s="41" t="s">
        <v>510</v>
      </c>
      <c r="D219" s="46">
        <v>1964</v>
      </c>
      <c r="E219" s="40" t="s">
        <v>34</v>
      </c>
      <c r="F219" s="49">
        <v>0.04969907407407407</v>
      </c>
      <c r="G219" s="20" t="str">
        <f t="shared" si="6"/>
        <v>7.09/km</v>
      </c>
      <c r="H219" s="21">
        <f t="shared" si="7"/>
        <v>0.028553240740740737</v>
      </c>
      <c r="I219" s="21">
        <f>F219-INDEX($F$4:$F$1023,MATCH(D219,$D$4:$D$1023,0))</f>
        <v>0</v>
      </c>
    </row>
    <row r="220" spans="1:9" ht="15" customHeight="1" thickBot="1">
      <c r="A220" s="22">
        <v>217</v>
      </c>
      <c r="B220" s="42" t="s">
        <v>480</v>
      </c>
      <c r="C220" s="42" t="s">
        <v>799</v>
      </c>
      <c r="D220" s="47">
        <v>1960</v>
      </c>
      <c r="E220" s="43" t="s">
        <v>34</v>
      </c>
      <c r="F220" s="50">
        <v>0.04994212962962963</v>
      </c>
      <c r="G220" s="23" t="str">
        <f t="shared" si="6"/>
        <v>7.12/km</v>
      </c>
      <c r="H220" s="24">
        <f t="shared" si="7"/>
        <v>0.028796296296296296</v>
      </c>
      <c r="I220" s="24">
        <f>F220-INDEX($F$4:$F$1023,MATCH(D220,$D$4:$D$1023,0))</f>
        <v>0.007893518518518515</v>
      </c>
    </row>
  </sheetData>
  <autoFilter ref="A3:I220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36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28" t="s">
        <v>800</v>
      </c>
      <c r="B1" s="28"/>
      <c r="C1" s="28"/>
      <c r="D1" s="28"/>
      <c r="E1" s="28"/>
      <c r="F1" s="28"/>
      <c r="G1" s="29"/>
      <c r="H1" s="29"/>
      <c r="I1" s="29"/>
    </row>
    <row r="2" spans="1:9" ht="24.75" customHeight="1" thickBot="1">
      <c r="A2" s="30" t="s">
        <v>801</v>
      </c>
      <c r="B2" s="31"/>
      <c r="C2" s="31"/>
      <c r="D2" s="31"/>
      <c r="E2" s="31"/>
      <c r="F2" s="31"/>
      <c r="G2" s="32"/>
      <c r="H2" s="6" t="s">
        <v>805</v>
      </c>
      <c r="I2" s="7">
        <v>21.097</v>
      </c>
    </row>
    <row r="3" spans="1:9" ht="37.5" customHeight="1" thickBot="1">
      <c r="A3" s="15" t="s">
        <v>806</v>
      </c>
      <c r="B3" s="8" t="s">
        <v>807</v>
      </c>
      <c r="C3" s="9" t="s">
        <v>808</v>
      </c>
      <c r="D3" s="9" t="s">
        <v>809</v>
      </c>
      <c r="E3" s="10" t="s">
        <v>810</v>
      </c>
      <c r="F3" s="11" t="s">
        <v>811</v>
      </c>
      <c r="G3" s="11" t="s">
        <v>812</v>
      </c>
      <c r="H3" s="11" t="s">
        <v>813</v>
      </c>
      <c r="I3" s="12" t="s">
        <v>814</v>
      </c>
    </row>
    <row r="4" spans="1:9" s="1" customFormat="1" ht="15" customHeight="1">
      <c r="A4" s="16">
        <v>1</v>
      </c>
      <c r="B4" s="39" t="s">
        <v>0</v>
      </c>
      <c r="C4" s="39" t="s">
        <v>1</v>
      </c>
      <c r="D4" s="44" t="s">
        <v>2</v>
      </c>
      <c r="E4" s="39" t="s">
        <v>3</v>
      </c>
      <c r="F4" s="48">
        <v>0.04659722222222223</v>
      </c>
      <c r="G4" s="17" t="str">
        <f aca="true" t="shared" si="0" ref="G4:G67">TEXT(INT((HOUR(F4)*3600+MINUTE(F4)*60+SECOND(F4))/$I$2/60),"0")&amp;"."&amp;TEXT(MOD((HOUR(F4)*3600+MINUTE(F4)*60+SECOND(F4))/$I$2,60),"00")&amp;"/km"</f>
        <v>3.11/km</v>
      </c>
      <c r="H4" s="18">
        <f aca="true" t="shared" si="1" ref="H4:H31">F4-$F$4</f>
        <v>0</v>
      </c>
      <c r="I4" s="18">
        <f>F4-INDEX($F$4:$F$193,MATCH(D4,$D$4:$D$193,0))</f>
        <v>0</v>
      </c>
    </row>
    <row r="5" spans="1:9" s="1" customFormat="1" ht="15" customHeight="1">
      <c r="A5" s="19">
        <v>2</v>
      </c>
      <c r="B5" s="40" t="s">
        <v>4</v>
      </c>
      <c r="C5" s="40" t="s">
        <v>5</v>
      </c>
      <c r="D5" s="45" t="s">
        <v>2</v>
      </c>
      <c r="E5" s="40" t="s">
        <v>6</v>
      </c>
      <c r="F5" s="49">
        <v>0.0471875</v>
      </c>
      <c r="G5" s="20" t="str">
        <f t="shared" si="0"/>
        <v>3.13/km</v>
      </c>
      <c r="H5" s="21">
        <f t="shared" si="1"/>
        <v>0.0005902777777777729</v>
      </c>
      <c r="I5" s="21">
        <f>F5-INDEX($F$4:$F$1139,MATCH(D5,$D$4:$D$1139,0))</f>
        <v>0.0005902777777777729</v>
      </c>
    </row>
    <row r="6" spans="1:9" s="1" customFormat="1" ht="15" customHeight="1">
      <c r="A6" s="19">
        <v>3</v>
      </c>
      <c r="B6" s="40" t="s">
        <v>7</v>
      </c>
      <c r="C6" s="40" t="s">
        <v>5</v>
      </c>
      <c r="D6" s="45" t="s">
        <v>2</v>
      </c>
      <c r="E6" s="40" t="s">
        <v>8</v>
      </c>
      <c r="F6" s="49">
        <v>0.0475</v>
      </c>
      <c r="G6" s="20" t="str">
        <f t="shared" si="0"/>
        <v>3.15/km</v>
      </c>
      <c r="H6" s="21">
        <f t="shared" si="1"/>
        <v>0.0009027777777777732</v>
      </c>
      <c r="I6" s="21">
        <f>F6-INDEX($F$4:$F$1139,MATCH(D6,$D$4:$D$1139,0))</f>
        <v>0.0009027777777777732</v>
      </c>
    </row>
    <row r="7" spans="1:9" s="1" customFormat="1" ht="15" customHeight="1">
      <c r="A7" s="19">
        <v>4</v>
      </c>
      <c r="B7" s="40" t="s">
        <v>9</v>
      </c>
      <c r="C7" s="40" t="s">
        <v>10</v>
      </c>
      <c r="D7" s="45" t="s">
        <v>2</v>
      </c>
      <c r="E7" s="40" t="s">
        <v>8</v>
      </c>
      <c r="F7" s="49">
        <v>0.04837962962962963</v>
      </c>
      <c r="G7" s="20" t="str">
        <f t="shared" si="0"/>
        <v>3.18/km</v>
      </c>
      <c r="H7" s="21">
        <f t="shared" si="1"/>
        <v>0.0017824074074073992</v>
      </c>
      <c r="I7" s="21">
        <f>F7-INDEX($F$4:$F$1139,MATCH(D7,$D$4:$D$1139,0))</f>
        <v>0.0017824074074073992</v>
      </c>
    </row>
    <row r="8" spans="1:9" s="1" customFormat="1" ht="15" customHeight="1">
      <c r="A8" s="19">
        <v>5</v>
      </c>
      <c r="B8" s="40" t="s">
        <v>11</v>
      </c>
      <c r="C8" s="40" t="s">
        <v>12</v>
      </c>
      <c r="D8" s="45" t="s">
        <v>13</v>
      </c>
      <c r="E8" s="40" t="s">
        <v>14</v>
      </c>
      <c r="F8" s="49">
        <v>0.04972222222222222</v>
      </c>
      <c r="G8" s="20" t="str">
        <f t="shared" si="0"/>
        <v>3.24/km</v>
      </c>
      <c r="H8" s="21">
        <f t="shared" si="1"/>
        <v>0.003124999999999996</v>
      </c>
      <c r="I8" s="21">
        <f>F8-INDEX($F$4:$F$1139,MATCH(D8,$D$4:$D$1139,0))</f>
        <v>0</v>
      </c>
    </row>
    <row r="9" spans="1:9" s="1" customFormat="1" ht="15" customHeight="1">
      <c r="A9" s="19">
        <v>6</v>
      </c>
      <c r="B9" s="40" t="s">
        <v>15</v>
      </c>
      <c r="C9" s="40" t="s">
        <v>16</v>
      </c>
      <c r="D9" s="45" t="s">
        <v>2</v>
      </c>
      <c r="E9" s="40" t="s">
        <v>17</v>
      </c>
      <c r="F9" s="49">
        <v>0.05233796296296297</v>
      </c>
      <c r="G9" s="20" t="str">
        <f t="shared" si="0"/>
        <v>3.34/km</v>
      </c>
      <c r="H9" s="21">
        <f t="shared" si="1"/>
        <v>0.005740740740740741</v>
      </c>
      <c r="I9" s="21">
        <f>F9-INDEX($F$4:$F$1139,MATCH(D9,$D$4:$D$1139,0))</f>
        <v>0.005740740740740741</v>
      </c>
    </row>
    <row r="10" spans="1:9" s="1" customFormat="1" ht="15" customHeight="1">
      <c r="A10" s="19">
        <v>7</v>
      </c>
      <c r="B10" s="40" t="s">
        <v>18</v>
      </c>
      <c r="C10" s="40" t="s">
        <v>19</v>
      </c>
      <c r="D10" s="45" t="s">
        <v>20</v>
      </c>
      <c r="E10" s="40" t="s">
        <v>21</v>
      </c>
      <c r="F10" s="49">
        <v>0.05253472222222222</v>
      </c>
      <c r="G10" s="20" t="str">
        <f t="shared" si="0"/>
        <v>3.35/km</v>
      </c>
      <c r="H10" s="21">
        <f t="shared" si="1"/>
        <v>0.005937499999999991</v>
      </c>
      <c r="I10" s="21">
        <f>F10-INDEX($F$4:$F$1139,MATCH(D10,$D$4:$D$1139,0))</f>
        <v>0</v>
      </c>
    </row>
    <row r="11" spans="1:9" s="1" customFormat="1" ht="15" customHeight="1">
      <c r="A11" s="19">
        <v>8</v>
      </c>
      <c r="B11" s="40" t="s">
        <v>22</v>
      </c>
      <c r="C11" s="40" t="s">
        <v>23</v>
      </c>
      <c r="D11" s="45" t="s">
        <v>2</v>
      </c>
      <c r="E11" s="40" t="s">
        <v>24</v>
      </c>
      <c r="F11" s="49">
        <v>0.05255787037037037</v>
      </c>
      <c r="G11" s="20" t="str">
        <f t="shared" si="0"/>
        <v>3.35/km</v>
      </c>
      <c r="H11" s="21">
        <f t="shared" si="1"/>
        <v>0.0059606481481481455</v>
      </c>
      <c r="I11" s="21">
        <f>F11-INDEX($F$4:$F$1139,MATCH(D11,$D$4:$D$1139,0))</f>
        <v>0.0059606481481481455</v>
      </c>
    </row>
    <row r="12" spans="1:9" s="1" customFormat="1" ht="15" customHeight="1">
      <c r="A12" s="19">
        <v>9</v>
      </c>
      <c r="B12" s="40" t="s">
        <v>25</v>
      </c>
      <c r="C12" s="40" t="s">
        <v>19</v>
      </c>
      <c r="D12" s="45" t="s">
        <v>13</v>
      </c>
      <c r="E12" s="40" t="s">
        <v>26</v>
      </c>
      <c r="F12" s="49">
        <v>0.052569444444444446</v>
      </c>
      <c r="G12" s="20" t="str">
        <f t="shared" si="0"/>
        <v>3.35/km</v>
      </c>
      <c r="H12" s="21">
        <f t="shared" si="1"/>
        <v>0.005972222222222219</v>
      </c>
      <c r="I12" s="21">
        <f>F12-INDEX($F$4:$F$1139,MATCH(D12,$D$4:$D$1139,0))</f>
        <v>0.002847222222222223</v>
      </c>
    </row>
    <row r="13" spans="1:9" s="1" customFormat="1" ht="15" customHeight="1">
      <c r="A13" s="19">
        <v>10</v>
      </c>
      <c r="B13" s="40" t="s">
        <v>27</v>
      </c>
      <c r="C13" s="40" t="s">
        <v>19</v>
      </c>
      <c r="D13" s="45" t="s">
        <v>13</v>
      </c>
      <c r="E13" s="40" t="s">
        <v>28</v>
      </c>
      <c r="F13" s="49">
        <v>0.0528125</v>
      </c>
      <c r="G13" s="20" t="str">
        <f t="shared" si="0"/>
        <v>3.36/km</v>
      </c>
      <c r="H13" s="21">
        <f t="shared" si="1"/>
        <v>0.006215277777777771</v>
      </c>
      <c r="I13" s="21">
        <f>F13-INDEX($F$4:$F$1139,MATCH(D13,$D$4:$D$1139,0))</f>
        <v>0.003090277777777775</v>
      </c>
    </row>
    <row r="14" spans="1:9" s="1" customFormat="1" ht="15" customHeight="1">
      <c r="A14" s="19">
        <v>11</v>
      </c>
      <c r="B14" s="40" t="s">
        <v>29</v>
      </c>
      <c r="C14" s="40" t="s">
        <v>30</v>
      </c>
      <c r="D14" s="45" t="s">
        <v>13</v>
      </c>
      <c r="E14" s="40" t="s">
        <v>31</v>
      </c>
      <c r="F14" s="49">
        <v>0.05282407407407408</v>
      </c>
      <c r="G14" s="20" t="str">
        <f t="shared" si="0"/>
        <v>3.36/km</v>
      </c>
      <c r="H14" s="21">
        <f t="shared" si="1"/>
        <v>0.0062268518518518515</v>
      </c>
      <c r="I14" s="21">
        <f>F14-INDEX($F$4:$F$1139,MATCH(D14,$D$4:$D$1139,0))</f>
        <v>0.0031018518518518556</v>
      </c>
    </row>
    <row r="15" spans="1:9" s="1" customFormat="1" ht="15" customHeight="1">
      <c r="A15" s="19">
        <v>12</v>
      </c>
      <c r="B15" s="40" t="s">
        <v>32</v>
      </c>
      <c r="C15" s="40" t="s">
        <v>33</v>
      </c>
      <c r="D15" s="45" t="s">
        <v>2</v>
      </c>
      <c r="E15" s="40" t="s">
        <v>34</v>
      </c>
      <c r="F15" s="49">
        <v>0.05319444444444444</v>
      </c>
      <c r="G15" s="20" t="str">
        <f t="shared" si="0"/>
        <v>3.38/km</v>
      </c>
      <c r="H15" s="21">
        <f t="shared" si="1"/>
        <v>0.006597222222222213</v>
      </c>
      <c r="I15" s="21">
        <f>F15-INDEX($F$4:$F$1139,MATCH(D15,$D$4:$D$1139,0))</f>
        <v>0.006597222222222213</v>
      </c>
    </row>
    <row r="16" spans="1:9" s="1" customFormat="1" ht="15" customHeight="1">
      <c r="A16" s="19">
        <v>13</v>
      </c>
      <c r="B16" s="40" t="s">
        <v>35</v>
      </c>
      <c r="C16" s="40" t="s">
        <v>36</v>
      </c>
      <c r="D16" s="45" t="s">
        <v>2</v>
      </c>
      <c r="E16" s="40" t="s">
        <v>37</v>
      </c>
      <c r="F16" s="49">
        <v>0.05439814814814815</v>
      </c>
      <c r="G16" s="20" t="str">
        <f t="shared" si="0"/>
        <v>3.43/km</v>
      </c>
      <c r="H16" s="21">
        <f t="shared" si="1"/>
        <v>0.0078009259259259195</v>
      </c>
      <c r="I16" s="21">
        <f>F16-INDEX($F$4:$F$1139,MATCH(D16,$D$4:$D$1139,0))</f>
        <v>0.0078009259259259195</v>
      </c>
    </row>
    <row r="17" spans="1:9" s="1" customFormat="1" ht="15" customHeight="1">
      <c r="A17" s="19">
        <v>14</v>
      </c>
      <c r="B17" s="40" t="s">
        <v>38</v>
      </c>
      <c r="C17" s="40" t="s">
        <v>39</v>
      </c>
      <c r="D17" s="45" t="s">
        <v>13</v>
      </c>
      <c r="E17" s="40" t="s">
        <v>40</v>
      </c>
      <c r="F17" s="49">
        <v>0.05461805555555555</v>
      </c>
      <c r="G17" s="20" t="str">
        <f t="shared" si="0"/>
        <v>3.44/km</v>
      </c>
      <c r="H17" s="21">
        <f t="shared" si="1"/>
        <v>0.008020833333333324</v>
      </c>
      <c r="I17" s="21">
        <f>F17-INDEX($F$4:$F$1139,MATCH(D17,$D$4:$D$1139,0))</f>
        <v>0.004895833333333328</v>
      </c>
    </row>
    <row r="18" spans="1:9" s="1" customFormat="1" ht="15" customHeight="1">
      <c r="A18" s="19">
        <v>15</v>
      </c>
      <c r="B18" s="40" t="s">
        <v>41</v>
      </c>
      <c r="C18" s="40" t="s">
        <v>42</v>
      </c>
      <c r="D18" s="45" t="s">
        <v>13</v>
      </c>
      <c r="E18" s="40" t="s">
        <v>43</v>
      </c>
      <c r="F18" s="49">
        <v>0.054699074074074074</v>
      </c>
      <c r="G18" s="20" t="str">
        <f t="shared" si="0"/>
        <v>3.44/km</v>
      </c>
      <c r="H18" s="21">
        <f t="shared" si="1"/>
        <v>0.008101851851851846</v>
      </c>
      <c r="I18" s="21">
        <f>F18-INDEX($F$4:$F$1139,MATCH(D18,$D$4:$D$1139,0))</f>
        <v>0.00497685185185185</v>
      </c>
    </row>
    <row r="19" spans="1:9" s="1" customFormat="1" ht="15" customHeight="1">
      <c r="A19" s="19">
        <v>16</v>
      </c>
      <c r="B19" s="40" t="s">
        <v>44</v>
      </c>
      <c r="C19" s="40" t="s">
        <v>45</v>
      </c>
      <c r="D19" s="45" t="s">
        <v>46</v>
      </c>
      <c r="E19" s="40" t="s">
        <v>47</v>
      </c>
      <c r="F19" s="49">
        <v>0.05475694444444445</v>
      </c>
      <c r="G19" s="20" t="str">
        <f t="shared" si="0"/>
        <v>3.44/km</v>
      </c>
      <c r="H19" s="21">
        <f t="shared" si="1"/>
        <v>0.008159722222222221</v>
      </c>
      <c r="I19" s="21">
        <f>F19-INDEX($F$4:$F$1139,MATCH(D19,$D$4:$D$1139,0))</f>
        <v>0</v>
      </c>
    </row>
    <row r="20" spans="1:9" s="1" customFormat="1" ht="15" customHeight="1">
      <c r="A20" s="19">
        <v>17</v>
      </c>
      <c r="B20" s="40" t="s">
        <v>48</v>
      </c>
      <c r="C20" s="40" t="s">
        <v>49</v>
      </c>
      <c r="D20" s="45" t="s">
        <v>50</v>
      </c>
      <c r="E20" s="40" t="s">
        <v>40</v>
      </c>
      <c r="F20" s="49">
        <v>0.05501157407407407</v>
      </c>
      <c r="G20" s="20" t="str">
        <f t="shared" si="0"/>
        <v>3.45/km</v>
      </c>
      <c r="H20" s="21">
        <f t="shared" si="1"/>
        <v>0.00841435185185184</v>
      </c>
      <c r="I20" s="21">
        <f>F20-INDEX($F$4:$F$1139,MATCH(D20,$D$4:$D$1139,0))</f>
        <v>0</v>
      </c>
    </row>
    <row r="21" spans="1:9" s="1" customFormat="1" ht="15" customHeight="1">
      <c r="A21" s="19">
        <v>18</v>
      </c>
      <c r="B21" s="40" t="s">
        <v>51</v>
      </c>
      <c r="C21" s="40" t="s">
        <v>19</v>
      </c>
      <c r="D21" s="45" t="s">
        <v>46</v>
      </c>
      <c r="E21" s="40" t="s">
        <v>40</v>
      </c>
      <c r="F21" s="49">
        <v>0.05541666666666667</v>
      </c>
      <c r="G21" s="20" t="str">
        <f t="shared" si="0"/>
        <v>3.47/km</v>
      </c>
      <c r="H21" s="21">
        <f t="shared" si="1"/>
        <v>0.008819444444444442</v>
      </c>
      <c r="I21" s="21">
        <f>F21-INDEX($F$4:$F$1139,MATCH(D21,$D$4:$D$1139,0))</f>
        <v>0.0006597222222222213</v>
      </c>
    </row>
    <row r="22" spans="1:9" s="1" customFormat="1" ht="15" customHeight="1">
      <c r="A22" s="19">
        <v>19</v>
      </c>
      <c r="B22" s="40" t="s">
        <v>52</v>
      </c>
      <c r="C22" s="40" t="s">
        <v>53</v>
      </c>
      <c r="D22" s="45" t="s">
        <v>13</v>
      </c>
      <c r="E22" s="40" t="s">
        <v>28</v>
      </c>
      <c r="F22" s="49">
        <v>0.05547453703703704</v>
      </c>
      <c r="G22" s="20" t="str">
        <f t="shared" si="0"/>
        <v>3.47/km</v>
      </c>
      <c r="H22" s="21">
        <f t="shared" si="1"/>
        <v>0.00887731481481481</v>
      </c>
      <c r="I22" s="21">
        <f>F22-INDEX($F$4:$F$1139,MATCH(D22,$D$4:$D$1139,0))</f>
        <v>0.005752314814814814</v>
      </c>
    </row>
    <row r="23" spans="1:9" s="1" customFormat="1" ht="15" customHeight="1">
      <c r="A23" s="19">
        <v>20</v>
      </c>
      <c r="B23" s="40" t="s">
        <v>54</v>
      </c>
      <c r="C23" s="40" t="s">
        <v>42</v>
      </c>
      <c r="D23" s="45" t="s">
        <v>13</v>
      </c>
      <c r="E23" s="40" t="s">
        <v>55</v>
      </c>
      <c r="F23" s="49">
        <v>0.055636574074074074</v>
      </c>
      <c r="G23" s="20" t="str">
        <f t="shared" si="0"/>
        <v>3.48/km</v>
      </c>
      <c r="H23" s="21">
        <f t="shared" si="1"/>
        <v>0.009039351851851847</v>
      </c>
      <c r="I23" s="21">
        <f>F23-INDEX($F$4:$F$1139,MATCH(D23,$D$4:$D$1139,0))</f>
        <v>0.005914351851851851</v>
      </c>
    </row>
    <row r="24" spans="1:9" s="1" customFormat="1" ht="15" customHeight="1">
      <c r="A24" s="19">
        <v>21</v>
      </c>
      <c r="B24" s="40" t="s">
        <v>56</v>
      </c>
      <c r="C24" s="40" t="s">
        <v>57</v>
      </c>
      <c r="D24" s="45" t="s">
        <v>46</v>
      </c>
      <c r="E24" s="40" t="s">
        <v>58</v>
      </c>
      <c r="F24" s="49">
        <v>0.05568287037037037</v>
      </c>
      <c r="G24" s="20" t="str">
        <f t="shared" si="0"/>
        <v>3.48/km</v>
      </c>
      <c r="H24" s="21">
        <f t="shared" si="1"/>
        <v>0.009085648148148141</v>
      </c>
      <c r="I24" s="21">
        <f>F24-INDEX($F$4:$F$1139,MATCH(D24,$D$4:$D$1139,0))</f>
        <v>0.0009259259259259203</v>
      </c>
    </row>
    <row r="25" spans="1:9" s="1" customFormat="1" ht="15" customHeight="1">
      <c r="A25" s="19">
        <v>22</v>
      </c>
      <c r="B25" s="40" t="s">
        <v>59</v>
      </c>
      <c r="C25" s="40" t="s">
        <v>60</v>
      </c>
      <c r="D25" s="45" t="s">
        <v>50</v>
      </c>
      <c r="E25" s="40" t="s">
        <v>34</v>
      </c>
      <c r="F25" s="49">
        <v>0.05570601851851852</v>
      </c>
      <c r="G25" s="20" t="str">
        <f t="shared" si="0"/>
        <v>3.48/km</v>
      </c>
      <c r="H25" s="21">
        <f t="shared" si="1"/>
        <v>0.009108796296296295</v>
      </c>
      <c r="I25" s="21">
        <f>F25-INDEX($F$4:$F$1139,MATCH(D25,$D$4:$D$1139,0))</f>
        <v>0.0006944444444444559</v>
      </c>
    </row>
    <row r="26" spans="1:9" s="1" customFormat="1" ht="15" customHeight="1">
      <c r="A26" s="19">
        <v>23</v>
      </c>
      <c r="B26" s="40" t="s">
        <v>61</v>
      </c>
      <c r="C26" s="40" t="s">
        <v>62</v>
      </c>
      <c r="D26" s="45" t="s">
        <v>2</v>
      </c>
      <c r="E26" s="40" t="s">
        <v>63</v>
      </c>
      <c r="F26" s="49">
        <v>0.05596064814814814</v>
      </c>
      <c r="G26" s="20" t="str">
        <f t="shared" si="0"/>
        <v>3.49/km</v>
      </c>
      <c r="H26" s="21">
        <f t="shared" si="1"/>
        <v>0.009363425925925914</v>
      </c>
      <c r="I26" s="21">
        <f>F26-INDEX($F$4:$F$1139,MATCH(D26,$D$4:$D$1139,0))</f>
        <v>0.009363425925925914</v>
      </c>
    </row>
    <row r="27" spans="1:9" s="2" customFormat="1" ht="15" customHeight="1">
      <c r="A27" s="19">
        <v>24</v>
      </c>
      <c r="B27" s="40" t="s">
        <v>64</v>
      </c>
      <c r="C27" s="40" t="s">
        <v>57</v>
      </c>
      <c r="D27" s="45" t="s">
        <v>2</v>
      </c>
      <c r="E27" s="40" t="s">
        <v>65</v>
      </c>
      <c r="F27" s="49">
        <v>0.05597222222222222</v>
      </c>
      <c r="G27" s="20" t="str">
        <f t="shared" si="0"/>
        <v>3.49/km</v>
      </c>
      <c r="H27" s="21">
        <f t="shared" si="1"/>
        <v>0.009374999999999994</v>
      </c>
      <c r="I27" s="21">
        <f>F27-INDEX($F$4:$F$1139,MATCH(D27,$D$4:$D$1139,0))</f>
        <v>0.009374999999999994</v>
      </c>
    </row>
    <row r="28" spans="1:9" s="1" customFormat="1" ht="15" customHeight="1">
      <c r="A28" s="19">
        <v>25</v>
      </c>
      <c r="B28" s="40" t="s">
        <v>66</v>
      </c>
      <c r="C28" s="40" t="s">
        <v>67</v>
      </c>
      <c r="D28" s="45" t="s">
        <v>50</v>
      </c>
      <c r="E28" s="40" t="s">
        <v>24</v>
      </c>
      <c r="F28" s="49">
        <v>0.05634259259259259</v>
      </c>
      <c r="G28" s="20" t="str">
        <f t="shared" si="0"/>
        <v>3.51/km</v>
      </c>
      <c r="H28" s="21">
        <f t="shared" si="1"/>
        <v>0.009745370370370363</v>
      </c>
      <c r="I28" s="21">
        <f>F28-INDEX($F$4:$F$1139,MATCH(D28,$D$4:$D$1139,0))</f>
        <v>0.001331018518518523</v>
      </c>
    </row>
    <row r="29" spans="1:9" s="1" customFormat="1" ht="15" customHeight="1">
      <c r="A29" s="19">
        <v>26</v>
      </c>
      <c r="B29" s="40" t="s">
        <v>68</v>
      </c>
      <c r="C29" s="40" t="s">
        <v>16</v>
      </c>
      <c r="D29" s="45" t="s">
        <v>2</v>
      </c>
      <c r="E29" s="40" t="s">
        <v>43</v>
      </c>
      <c r="F29" s="49">
        <v>0.056469907407407406</v>
      </c>
      <c r="G29" s="20" t="str">
        <f t="shared" si="0"/>
        <v>3.51/km</v>
      </c>
      <c r="H29" s="21">
        <f t="shared" si="1"/>
        <v>0.009872685185185179</v>
      </c>
      <c r="I29" s="21">
        <f>F29-INDEX($F$4:$F$1139,MATCH(D29,$D$4:$D$1139,0))</f>
        <v>0.009872685185185179</v>
      </c>
    </row>
    <row r="30" spans="1:9" s="1" customFormat="1" ht="15" customHeight="1">
      <c r="A30" s="19">
        <v>27</v>
      </c>
      <c r="B30" s="40" t="s">
        <v>18</v>
      </c>
      <c r="C30" s="40" t="s">
        <v>69</v>
      </c>
      <c r="D30" s="45" t="s">
        <v>13</v>
      </c>
      <c r="E30" s="40" t="s">
        <v>17</v>
      </c>
      <c r="F30" s="49">
        <v>0.05650462962962963</v>
      </c>
      <c r="G30" s="20" t="str">
        <f t="shared" si="0"/>
        <v>3.51/km</v>
      </c>
      <c r="H30" s="21">
        <f t="shared" si="1"/>
        <v>0.0099074074074074</v>
      </c>
      <c r="I30" s="21">
        <f>F30-INDEX($F$4:$F$1139,MATCH(D30,$D$4:$D$1139,0))</f>
        <v>0.006782407407407404</v>
      </c>
    </row>
    <row r="31" spans="1:9" s="1" customFormat="1" ht="15" customHeight="1">
      <c r="A31" s="19">
        <v>28</v>
      </c>
      <c r="B31" s="40" t="s">
        <v>70</v>
      </c>
      <c r="C31" s="40" t="s">
        <v>60</v>
      </c>
      <c r="D31" s="45" t="s">
        <v>13</v>
      </c>
      <c r="E31" s="40" t="s">
        <v>21</v>
      </c>
      <c r="F31" s="49">
        <v>0.05679398148148148</v>
      </c>
      <c r="G31" s="20" t="str">
        <f t="shared" si="0"/>
        <v>3.53/km</v>
      </c>
      <c r="H31" s="21">
        <f t="shared" si="1"/>
        <v>0.010196759259259253</v>
      </c>
      <c r="I31" s="21">
        <f>F31-INDEX($F$4:$F$1139,MATCH(D31,$D$4:$D$1139,0))</f>
        <v>0.007071759259259257</v>
      </c>
    </row>
    <row r="32" spans="1:9" s="1" customFormat="1" ht="15" customHeight="1">
      <c r="A32" s="19">
        <v>29</v>
      </c>
      <c r="B32" s="40" t="s">
        <v>71</v>
      </c>
      <c r="C32" s="40" t="s">
        <v>19</v>
      </c>
      <c r="D32" s="45" t="s">
        <v>46</v>
      </c>
      <c r="E32" s="40" t="s">
        <v>21</v>
      </c>
      <c r="F32" s="49">
        <v>0.056921296296296296</v>
      </c>
      <c r="G32" s="20" t="str">
        <f t="shared" si="0"/>
        <v>3.53/km</v>
      </c>
      <c r="H32" s="21">
        <f aca="true" t="shared" si="2" ref="H32:H95">F32-$F$4</f>
        <v>0.010324074074074069</v>
      </c>
      <c r="I32" s="21">
        <f>F32-INDEX($F$4:$F$1139,MATCH(D32,$D$4:$D$1139,0))</f>
        <v>0.002164351851851848</v>
      </c>
    </row>
    <row r="33" spans="1:9" s="1" customFormat="1" ht="15" customHeight="1">
      <c r="A33" s="19">
        <v>30</v>
      </c>
      <c r="B33" s="40" t="s">
        <v>72</v>
      </c>
      <c r="C33" s="40" t="s">
        <v>73</v>
      </c>
      <c r="D33" s="45" t="s">
        <v>2</v>
      </c>
      <c r="E33" s="40" t="s">
        <v>21</v>
      </c>
      <c r="F33" s="49">
        <v>0.05700231481481482</v>
      </c>
      <c r="G33" s="20" t="str">
        <f t="shared" si="0"/>
        <v>3.53/km</v>
      </c>
      <c r="H33" s="21">
        <f t="shared" si="2"/>
        <v>0.01040509259259259</v>
      </c>
      <c r="I33" s="21">
        <f>F33-INDEX($F$4:$F$1139,MATCH(D33,$D$4:$D$1139,0))</f>
        <v>0.01040509259259259</v>
      </c>
    </row>
    <row r="34" spans="1:9" s="1" customFormat="1" ht="15" customHeight="1">
      <c r="A34" s="19">
        <v>31</v>
      </c>
      <c r="B34" s="40" t="s">
        <v>74</v>
      </c>
      <c r="C34" s="40" t="s">
        <v>39</v>
      </c>
      <c r="D34" s="45" t="s">
        <v>2</v>
      </c>
      <c r="E34" s="40" t="s">
        <v>6</v>
      </c>
      <c r="F34" s="49">
        <v>0.0571875</v>
      </c>
      <c r="G34" s="20" t="str">
        <f t="shared" si="0"/>
        <v>3.54/km</v>
      </c>
      <c r="H34" s="21">
        <f t="shared" si="2"/>
        <v>0.010590277777777775</v>
      </c>
      <c r="I34" s="21">
        <f>F34-INDEX($F$4:$F$1139,MATCH(D34,$D$4:$D$1139,0))</f>
        <v>0.010590277777777775</v>
      </c>
    </row>
    <row r="35" spans="1:9" s="1" customFormat="1" ht="15" customHeight="1">
      <c r="A35" s="19">
        <v>32</v>
      </c>
      <c r="B35" s="40" t="s">
        <v>75</v>
      </c>
      <c r="C35" s="40" t="s">
        <v>76</v>
      </c>
      <c r="D35" s="45" t="s">
        <v>20</v>
      </c>
      <c r="E35" s="40" t="s">
        <v>77</v>
      </c>
      <c r="F35" s="49">
        <v>0.05724537037037037</v>
      </c>
      <c r="G35" s="20" t="str">
        <f t="shared" si="0"/>
        <v>3.54/km</v>
      </c>
      <c r="H35" s="21">
        <f t="shared" si="2"/>
        <v>0.010648148148148143</v>
      </c>
      <c r="I35" s="21">
        <f>F35-INDEX($F$4:$F$1139,MATCH(D35,$D$4:$D$1139,0))</f>
        <v>0.004710648148148151</v>
      </c>
    </row>
    <row r="36" spans="1:9" s="1" customFormat="1" ht="15" customHeight="1">
      <c r="A36" s="19">
        <v>33</v>
      </c>
      <c r="B36" s="40" t="s">
        <v>78</v>
      </c>
      <c r="C36" s="40" t="s">
        <v>79</v>
      </c>
      <c r="D36" s="45" t="s">
        <v>46</v>
      </c>
      <c r="E36" s="40" t="s">
        <v>80</v>
      </c>
      <c r="F36" s="49">
        <v>0.05726851851851852</v>
      </c>
      <c r="G36" s="20" t="str">
        <f t="shared" si="0"/>
        <v>3.55/km</v>
      </c>
      <c r="H36" s="21">
        <f t="shared" si="2"/>
        <v>0.01067129629629629</v>
      </c>
      <c r="I36" s="21">
        <f>F36-INDEX($F$4:$F$1139,MATCH(D36,$D$4:$D$1139,0))</f>
        <v>0.002511574074074069</v>
      </c>
    </row>
    <row r="37" spans="1:9" s="1" customFormat="1" ht="15" customHeight="1">
      <c r="A37" s="19">
        <v>34</v>
      </c>
      <c r="B37" s="40" t="s">
        <v>81</v>
      </c>
      <c r="C37" s="40" t="s">
        <v>35</v>
      </c>
      <c r="D37" s="45" t="s">
        <v>13</v>
      </c>
      <c r="E37" s="40" t="s">
        <v>26</v>
      </c>
      <c r="F37" s="49">
        <v>0.05731481481481482</v>
      </c>
      <c r="G37" s="20" t="str">
        <f t="shared" si="0"/>
        <v>3.55/km</v>
      </c>
      <c r="H37" s="21">
        <f t="shared" si="2"/>
        <v>0.010717592592592591</v>
      </c>
      <c r="I37" s="21">
        <f>F37-INDEX($F$4:$F$1139,MATCH(D37,$D$4:$D$1139,0))</f>
        <v>0.007592592592592595</v>
      </c>
    </row>
    <row r="38" spans="1:9" s="1" customFormat="1" ht="15" customHeight="1">
      <c r="A38" s="19">
        <v>35</v>
      </c>
      <c r="B38" s="40" t="s">
        <v>82</v>
      </c>
      <c r="C38" s="40" t="s">
        <v>83</v>
      </c>
      <c r="D38" s="45" t="s">
        <v>20</v>
      </c>
      <c r="E38" s="40" t="s">
        <v>26</v>
      </c>
      <c r="F38" s="49">
        <v>0.05732638888888889</v>
      </c>
      <c r="G38" s="20" t="str">
        <f t="shared" si="0"/>
        <v>3.55/km</v>
      </c>
      <c r="H38" s="21">
        <f t="shared" si="2"/>
        <v>0.010729166666666665</v>
      </c>
      <c r="I38" s="21">
        <f>F38-INDEX($F$4:$F$1139,MATCH(D38,$D$4:$D$1139,0))</f>
        <v>0.004791666666666673</v>
      </c>
    </row>
    <row r="39" spans="1:9" s="1" customFormat="1" ht="15" customHeight="1">
      <c r="A39" s="19">
        <v>36</v>
      </c>
      <c r="B39" s="41" t="s">
        <v>84</v>
      </c>
      <c r="C39" s="41" t="s">
        <v>85</v>
      </c>
      <c r="D39" s="46">
        <v>1974</v>
      </c>
      <c r="E39" s="40" t="s">
        <v>28</v>
      </c>
      <c r="F39" s="49">
        <v>0.05733796296296296</v>
      </c>
      <c r="G39" s="20" t="str">
        <f t="shared" si="0"/>
        <v>3.55/km</v>
      </c>
      <c r="H39" s="21">
        <f t="shared" si="2"/>
        <v>0.010740740740740731</v>
      </c>
      <c r="I39" s="21">
        <f>F39-INDEX($F$4:$F$1139,MATCH(D39,$D$4:$D$1139,0))</f>
        <v>0</v>
      </c>
    </row>
    <row r="40" spans="1:9" s="1" customFormat="1" ht="15" customHeight="1">
      <c r="A40" s="19">
        <v>37</v>
      </c>
      <c r="B40" s="40" t="s">
        <v>86</v>
      </c>
      <c r="C40" s="40" t="s">
        <v>16</v>
      </c>
      <c r="D40" s="45" t="s">
        <v>13</v>
      </c>
      <c r="E40" s="40" t="s">
        <v>80</v>
      </c>
      <c r="F40" s="49">
        <v>0.05739583333333333</v>
      </c>
      <c r="G40" s="20" t="str">
        <f t="shared" si="0"/>
        <v>3.55/km</v>
      </c>
      <c r="H40" s="21">
        <f t="shared" si="2"/>
        <v>0.010798611111111106</v>
      </c>
      <c r="I40" s="21">
        <f>F40-INDEX($F$4:$F$1139,MATCH(D40,$D$4:$D$1139,0))</f>
        <v>0.00767361111111111</v>
      </c>
    </row>
    <row r="41" spans="1:9" s="1" customFormat="1" ht="15" customHeight="1">
      <c r="A41" s="19">
        <v>38</v>
      </c>
      <c r="B41" s="40" t="s">
        <v>87</v>
      </c>
      <c r="C41" s="40" t="s">
        <v>88</v>
      </c>
      <c r="D41" s="45" t="s">
        <v>2</v>
      </c>
      <c r="E41" s="40" t="s">
        <v>65</v>
      </c>
      <c r="F41" s="49">
        <v>0.057476851851851855</v>
      </c>
      <c r="G41" s="20" t="str">
        <f t="shared" si="0"/>
        <v>3.55/km</v>
      </c>
      <c r="H41" s="21">
        <f t="shared" si="2"/>
        <v>0.010879629629629628</v>
      </c>
      <c r="I41" s="21">
        <f>F41-INDEX($F$4:$F$1139,MATCH(D41,$D$4:$D$1139,0))</f>
        <v>0.010879629629629628</v>
      </c>
    </row>
    <row r="42" spans="1:9" s="1" customFormat="1" ht="15" customHeight="1">
      <c r="A42" s="19">
        <v>39</v>
      </c>
      <c r="B42" s="40" t="s">
        <v>89</v>
      </c>
      <c r="C42" s="40" t="s">
        <v>35</v>
      </c>
      <c r="D42" s="45" t="s">
        <v>2</v>
      </c>
      <c r="E42" s="40" t="s">
        <v>40</v>
      </c>
      <c r="F42" s="49">
        <v>0.057638888888888885</v>
      </c>
      <c r="G42" s="20" t="str">
        <f t="shared" si="0"/>
        <v>3.56/km</v>
      </c>
      <c r="H42" s="21">
        <f t="shared" si="2"/>
        <v>0.011041666666666658</v>
      </c>
      <c r="I42" s="21">
        <f>F42-INDEX($F$4:$F$1139,MATCH(D42,$D$4:$D$1139,0))</f>
        <v>0.011041666666666658</v>
      </c>
    </row>
    <row r="43" spans="1:9" s="1" customFormat="1" ht="15" customHeight="1">
      <c r="A43" s="19">
        <v>40</v>
      </c>
      <c r="B43" s="40" t="s">
        <v>90</v>
      </c>
      <c r="C43" s="40" t="s">
        <v>91</v>
      </c>
      <c r="D43" s="45" t="s">
        <v>13</v>
      </c>
      <c r="E43" s="40" t="s">
        <v>92</v>
      </c>
      <c r="F43" s="49">
        <v>0.057708333333333334</v>
      </c>
      <c r="G43" s="20" t="str">
        <f t="shared" si="0"/>
        <v>3.56/km</v>
      </c>
      <c r="H43" s="21">
        <f t="shared" si="2"/>
        <v>0.011111111111111106</v>
      </c>
      <c r="I43" s="21">
        <f>F43-INDEX($F$4:$F$1139,MATCH(D43,$D$4:$D$1139,0))</f>
        <v>0.00798611111111111</v>
      </c>
    </row>
    <row r="44" spans="1:9" s="1" customFormat="1" ht="15" customHeight="1">
      <c r="A44" s="19">
        <v>41</v>
      </c>
      <c r="B44" s="40" t="s">
        <v>93</v>
      </c>
      <c r="C44" s="40" t="s">
        <v>94</v>
      </c>
      <c r="D44" s="45" t="s">
        <v>13</v>
      </c>
      <c r="E44" s="40" t="s">
        <v>28</v>
      </c>
      <c r="F44" s="49">
        <v>0.057789351851851856</v>
      </c>
      <c r="G44" s="20" t="str">
        <f t="shared" si="0"/>
        <v>3.57/km</v>
      </c>
      <c r="H44" s="21">
        <f t="shared" si="2"/>
        <v>0.011192129629629628</v>
      </c>
      <c r="I44" s="21">
        <f>F44-INDEX($F$4:$F$1139,MATCH(D44,$D$4:$D$1139,0))</f>
        <v>0.008067129629629632</v>
      </c>
    </row>
    <row r="45" spans="1:9" s="1" customFormat="1" ht="15" customHeight="1">
      <c r="A45" s="19">
        <v>42</v>
      </c>
      <c r="B45" s="40" t="s">
        <v>95</v>
      </c>
      <c r="C45" s="40" t="s">
        <v>96</v>
      </c>
      <c r="D45" s="45" t="s">
        <v>46</v>
      </c>
      <c r="E45" s="40" t="s">
        <v>28</v>
      </c>
      <c r="F45" s="49">
        <v>0.05787037037037037</v>
      </c>
      <c r="G45" s="20" t="str">
        <f t="shared" si="0"/>
        <v>3.57/km</v>
      </c>
      <c r="H45" s="21">
        <f t="shared" si="2"/>
        <v>0.011273148148148143</v>
      </c>
      <c r="I45" s="21">
        <f>F45-INDEX($F$4:$F$1139,MATCH(D45,$D$4:$D$1139,0))</f>
        <v>0.0031134259259259223</v>
      </c>
    </row>
    <row r="46" spans="1:9" s="1" customFormat="1" ht="15" customHeight="1">
      <c r="A46" s="19">
        <v>43</v>
      </c>
      <c r="B46" s="41" t="s">
        <v>97</v>
      </c>
      <c r="C46" s="41" t="s">
        <v>98</v>
      </c>
      <c r="D46" s="46">
        <v>1970</v>
      </c>
      <c r="E46" s="40" t="s">
        <v>99</v>
      </c>
      <c r="F46" s="49">
        <v>0.058055555555555555</v>
      </c>
      <c r="G46" s="20" t="str">
        <f t="shared" si="0"/>
        <v>3.58/km</v>
      </c>
      <c r="H46" s="21">
        <f t="shared" si="2"/>
        <v>0.011458333333333327</v>
      </c>
      <c r="I46" s="21">
        <f>F46-INDEX($F$4:$F$1139,MATCH(D46,$D$4:$D$1139,0))</f>
        <v>0</v>
      </c>
    </row>
    <row r="47" spans="1:9" s="1" customFormat="1" ht="15" customHeight="1">
      <c r="A47" s="19">
        <v>44</v>
      </c>
      <c r="B47" s="40" t="s">
        <v>100</v>
      </c>
      <c r="C47" s="40" t="s">
        <v>19</v>
      </c>
      <c r="D47" s="45" t="s">
        <v>46</v>
      </c>
      <c r="E47" s="40" t="s">
        <v>28</v>
      </c>
      <c r="F47" s="49">
        <v>0.05806712962962963</v>
      </c>
      <c r="G47" s="20" t="str">
        <f t="shared" si="0"/>
        <v>3.58/km</v>
      </c>
      <c r="H47" s="21">
        <f t="shared" si="2"/>
        <v>0.011469907407407401</v>
      </c>
      <c r="I47" s="21">
        <f>F47-INDEX($F$4:$F$1139,MATCH(D47,$D$4:$D$1139,0))</f>
        <v>0.00331018518518518</v>
      </c>
    </row>
    <row r="48" spans="1:9" s="1" customFormat="1" ht="15" customHeight="1">
      <c r="A48" s="19">
        <v>45</v>
      </c>
      <c r="B48" s="40" t="s">
        <v>101</v>
      </c>
      <c r="C48" s="40" t="s">
        <v>42</v>
      </c>
      <c r="D48" s="45" t="s">
        <v>13</v>
      </c>
      <c r="E48" s="40" t="s">
        <v>24</v>
      </c>
      <c r="F48" s="49">
        <v>0.05813657407407408</v>
      </c>
      <c r="G48" s="20" t="str">
        <f t="shared" si="0"/>
        <v>3.58/km</v>
      </c>
      <c r="H48" s="21">
        <f t="shared" si="2"/>
        <v>0.01153935185185185</v>
      </c>
      <c r="I48" s="21">
        <f>F48-INDEX($F$4:$F$1139,MATCH(D48,$D$4:$D$1139,0))</f>
        <v>0.008414351851851853</v>
      </c>
    </row>
    <row r="49" spans="1:9" s="1" customFormat="1" ht="15" customHeight="1">
      <c r="A49" s="19">
        <v>46</v>
      </c>
      <c r="B49" s="40" t="s">
        <v>102</v>
      </c>
      <c r="C49" s="40" t="s">
        <v>91</v>
      </c>
      <c r="D49" s="45" t="s">
        <v>20</v>
      </c>
      <c r="E49" s="40" t="s">
        <v>40</v>
      </c>
      <c r="F49" s="49">
        <v>0.05814814814814815</v>
      </c>
      <c r="G49" s="20" t="str">
        <f t="shared" si="0"/>
        <v>3.58/km</v>
      </c>
      <c r="H49" s="21">
        <f t="shared" si="2"/>
        <v>0.011550925925925923</v>
      </c>
      <c r="I49" s="21">
        <f>F49-INDEX($F$4:$F$1139,MATCH(D49,$D$4:$D$1139,0))</f>
        <v>0.005613425925925931</v>
      </c>
    </row>
    <row r="50" spans="1:9" s="1" customFormat="1" ht="15" customHeight="1">
      <c r="A50" s="19">
        <v>47</v>
      </c>
      <c r="B50" s="40" t="s">
        <v>103</v>
      </c>
      <c r="C50" s="40" t="s">
        <v>104</v>
      </c>
      <c r="D50" s="45" t="s">
        <v>2</v>
      </c>
      <c r="E50" s="40" t="s">
        <v>105</v>
      </c>
      <c r="F50" s="49">
        <v>0.0581712962962963</v>
      </c>
      <c r="G50" s="20" t="str">
        <f t="shared" si="0"/>
        <v>3.58/km</v>
      </c>
      <c r="H50" s="21">
        <f t="shared" si="2"/>
        <v>0.01157407407407407</v>
      </c>
      <c r="I50" s="21">
        <f>F50-INDEX($F$4:$F$1139,MATCH(D50,$D$4:$D$1139,0))</f>
        <v>0.01157407407407407</v>
      </c>
    </row>
    <row r="51" spans="1:9" s="1" customFormat="1" ht="15" customHeight="1">
      <c r="A51" s="19">
        <v>48</v>
      </c>
      <c r="B51" s="40" t="s">
        <v>106</v>
      </c>
      <c r="C51" s="40" t="s">
        <v>62</v>
      </c>
      <c r="D51" s="45" t="s">
        <v>2</v>
      </c>
      <c r="E51" s="40" t="s">
        <v>40</v>
      </c>
      <c r="F51" s="49">
        <v>0.05818287037037037</v>
      </c>
      <c r="G51" s="20" t="str">
        <f t="shared" si="0"/>
        <v>3.58/km</v>
      </c>
      <c r="H51" s="21">
        <f t="shared" si="2"/>
        <v>0.011585648148148144</v>
      </c>
      <c r="I51" s="21">
        <f>F51-INDEX($F$4:$F$1139,MATCH(D51,$D$4:$D$1139,0))</f>
        <v>0.011585648148148144</v>
      </c>
    </row>
    <row r="52" spans="1:9" s="1" customFormat="1" ht="15" customHeight="1">
      <c r="A52" s="19">
        <v>49</v>
      </c>
      <c r="B52" s="40" t="s">
        <v>107</v>
      </c>
      <c r="C52" s="40" t="s">
        <v>91</v>
      </c>
      <c r="D52" s="45" t="s">
        <v>46</v>
      </c>
      <c r="E52" s="40" t="s">
        <v>58</v>
      </c>
      <c r="F52" s="49">
        <v>0.05821759259259259</v>
      </c>
      <c r="G52" s="20" t="str">
        <f t="shared" si="0"/>
        <v>3.58/km</v>
      </c>
      <c r="H52" s="21">
        <f t="shared" si="2"/>
        <v>0.011620370370370364</v>
      </c>
      <c r="I52" s="21">
        <f>F52-INDEX($F$4:$F$1139,MATCH(D52,$D$4:$D$1139,0))</f>
        <v>0.0034606481481481433</v>
      </c>
    </row>
    <row r="53" spans="1:9" s="3" customFormat="1" ht="15" customHeight="1">
      <c r="A53" s="19">
        <v>50</v>
      </c>
      <c r="B53" s="40" t="s">
        <v>108</v>
      </c>
      <c r="C53" s="40" t="s">
        <v>109</v>
      </c>
      <c r="D53" s="45" t="s">
        <v>13</v>
      </c>
      <c r="E53" s="40" t="s">
        <v>6</v>
      </c>
      <c r="F53" s="49">
        <v>0.05825231481481482</v>
      </c>
      <c r="G53" s="20" t="str">
        <f t="shared" si="0"/>
        <v>3.59/km</v>
      </c>
      <c r="H53" s="21">
        <f t="shared" si="2"/>
        <v>0.011655092592592592</v>
      </c>
      <c r="I53" s="21">
        <f>F53-INDEX($F$4:$F$1139,MATCH(D53,$D$4:$D$1139,0))</f>
        <v>0.008530092592592596</v>
      </c>
    </row>
    <row r="54" spans="1:9" s="1" customFormat="1" ht="15" customHeight="1">
      <c r="A54" s="19">
        <v>51</v>
      </c>
      <c r="B54" s="40" t="s">
        <v>110</v>
      </c>
      <c r="C54" s="40" t="s">
        <v>88</v>
      </c>
      <c r="D54" s="45" t="s">
        <v>46</v>
      </c>
      <c r="E54" s="40" t="s">
        <v>92</v>
      </c>
      <c r="F54" s="49">
        <v>0.058379629629629635</v>
      </c>
      <c r="G54" s="20" t="str">
        <f t="shared" si="0"/>
        <v>3.59/km</v>
      </c>
      <c r="H54" s="21">
        <f t="shared" si="2"/>
        <v>0.011782407407407408</v>
      </c>
      <c r="I54" s="21">
        <f>F54-INDEX($F$4:$F$1139,MATCH(D54,$D$4:$D$1139,0))</f>
        <v>0.003622685185185187</v>
      </c>
    </row>
    <row r="55" spans="1:9" s="1" customFormat="1" ht="15" customHeight="1">
      <c r="A55" s="19">
        <v>52</v>
      </c>
      <c r="B55" s="40" t="s">
        <v>111</v>
      </c>
      <c r="C55" s="40" t="s">
        <v>19</v>
      </c>
      <c r="D55" s="45" t="s">
        <v>46</v>
      </c>
      <c r="E55" s="40" t="s">
        <v>26</v>
      </c>
      <c r="F55" s="49">
        <v>0.05844907407407407</v>
      </c>
      <c r="G55" s="20" t="str">
        <f t="shared" si="0"/>
        <v>3.59/km</v>
      </c>
      <c r="H55" s="21">
        <f t="shared" si="2"/>
        <v>0.011851851851851843</v>
      </c>
      <c r="I55" s="21">
        <f>F55-INDEX($F$4:$F$1139,MATCH(D55,$D$4:$D$1139,0))</f>
        <v>0.0036921296296296216</v>
      </c>
    </row>
    <row r="56" spans="1:9" s="1" customFormat="1" ht="15" customHeight="1">
      <c r="A56" s="19">
        <v>53</v>
      </c>
      <c r="B56" s="40" t="s">
        <v>112</v>
      </c>
      <c r="C56" s="40" t="s">
        <v>79</v>
      </c>
      <c r="D56" s="45" t="s">
        <v>13</v>
      </c>
      <c r="E56" s="40" t="s">
        <v>113</v>
      </c>
      <c r="F56" s="49">
        <v>0.058472222222222224</v>
      </c>
      <c r="G56" s="20" t="str">
        <f t="shared" si="0"/>
        <v>3.59/km</v>
      </c>
      <c r="H56" s="21">
        <f t="shared" si="2"/>
        <v>0.011874999999999997</v>
      </c>
      <c r="I56" s="21">
        <f>F56-INDEX($F$4:$F$1139,MATCH(D56,$D$4:$D$1139,0))</f>
        <v>0.00875</v>
      </c>
    </row>
    <row r="57" spans="1:9" s="1" customFormat="1" ht="15" customHeight="1">
      <c r="A57" s="19">
        <v>54</v>
      </c>
      <c r="B57" s="40" t="s">
        <v>114</v>
      </c>
      <c r="C57" s="40" t="s">
        <v>115</v>
      </c>
      <c r="D57" s="45" t="s">
        <v>116</v>
      </c>
      <c r="E57" s="40" t="s">
        <v>40</v>
      </c>
      <c r="F57" s="49">
        <v>0.05868055555555555</v>
      </c>
      <c r="G57" s="20" t="str">
        <f t="shared" si="0"/>
        <v>4.00/km</v>
      </c>
      <c r="H57" s="21">
        <f t="shared" si="2"/>
        <v>0.012083333333333321</v>
      </c>
      <c r="I57" s="21">
        <f>F57-INDEX($F$4:$F$1139,MATCH(D57,$D$4:$D$1139,0))</f>
        <v>0</v>
      </c>
    </row>
    <row r="58" spans="1:9" s="1" customFormat="1" ht="15" customHeight="1">
      <c r="A58" s="19">
        <v>55</v>
      </c>
      <c r="B58" s="40" t="s">
        <v>117</v>
      </c>
      <c r="C58" s="40" t="s">
        <v>104</v>
      </c>
      <c r="D58" s="45" t="s">
        <v>20</v>
      </c>
      <c r="E58" s="40" t="s">
        <v>26</v>
      </c>
      <c r="F58" s="49">
        <v>0.05876157407407407</v>
      </c>
      <c r="G58" s="20" t="str">
        <f t="shared" si="0"/>
        <v>4.01/km</v>
      </c>
      <c r="H58" s="21">
        <f t="shared" si="2"/>
        <v>0.012164351851851843</v>
      </c>
      <c r="I58" s="21">
        <f>F58-INDEX($F$4:$F$1139,MATCH(D58,$D$4:$D$1139,0))</f>
        <v>0.0062268518518518515</v>
      </c>
    </row>
    <row r="59" spans="1:9" s="1" customFormat="1" ht="15" customHeight="1">
      <c r="A59" s="19">
        <v>56</v>
      </c>
      <c r="B59" s="40" t="s">
        <v>118</v>
      </c>
      <c r="C59" s="40" t="s">
        <v>62</v>
      </c>
      <c r="D59" s="45" t="s">
        <v>46</v>
      </c>
      <c r="E59" s="40" t="s">
        <v>119</v>
      </c>
      <c r="F59" s="49">
        <v>0.058993055555555556</v>
      </c>
      <c r="G59" s="20" t="str">
        <f t="shared" si="0"/>
        <v>4.02/km</v>
      </c>
      <c r="H59" s="21">
        <f t="shared" si="2"/>
        <v>0.012395833333333328</v>
      </c>
      <c r="I59" s="21">
        <f>F59-INDEX($F$4:$F$1139,MATCH(D59,$D$4:$D$1139,0))</f>
        <v>0.004236111111111107</v>
      </c>
    </row>
    <row r="60" spans="1:9" s="1" customFormat="1" ht="15" customHeight="1">
      <c r="A60" s="19">
        <v>57</v>
      </c>
      <c r="B60" s="40" t="s">
        <v>120</v>
      </c>
      <c r="C60" s="40" t="s">
        <v>121</v>
      </c>
      <c r="D60" s="45" t="s">
        <v>46</v>
      </c>
      <c r="E60" s="40" t="s">
        <v>122</v>
      </c>
      <c r="F60" s="49">
        <v>0.0590625</v>
      </c>
      <c r="G60" s="20" t="str">
        <f t="shared" si="0"/>
        <v>4.02/km</v>
      </c>
      <c r="H60" s="21">
        <f t="shared" si="2"/>
        <v>0.01246527777777777</v>
      </c>
      <c r="I60" s="21">
        <f>F60-INDEX($F$4:$F$1139,MATCH(D60,$D$4:$D$1139,0))</f>
        <v>0.004305555555555549</v>
      </c>
    </row>
    <row r="61" spans="1:9" s="1" customFormat="1" ht="15" customHeight="1">
      <c r="A61" s="19">
        <v>58</v>
      </c>
      <c r="B61" s="40" t="s">
        <v>123</v>
      </c>
      <c r="C61" s="40" t="s">
        <v>73</v>
      </c>
      <c r="D61" s="45" t="s">
        <v>20</v>
      </c>
      <c r="E61" s="40" t="s">
        <v>124</v>
      </c>
      <c r="F61" s="49">
        <v>0.059097222222222225</v>
      </c>
      <c r="G61" s="20" t="str">
        <f t="shared" si="0"/>
        <v>4.02/km</v>
      </c>
      <c r="H61" s="21">
        <f t="shared" si="2"/>
        <v>0.012499999999999997</v>
      </c>
      <c r="I61" s="21">
        <f>F61-INDEX($F$4:$F$1139,MATCH(D61,$D$4:$D$1139,0))</f>
        <v>0.006562500000000006</v>
      </c>
    </row>
    <row r="62" spans="1:9" s="1" customFormat="1" ht="15" customHeight="1">
      <c r="A62" s="19">
        <v>59</v>
      </c>
      <c r="B62" s="40" t="s">
        <v>125</v>
      </c>
      <c r="C62" s="40" t="s">
        <v>126</v>
      </c>
      <c r="D62" s="45" t="s">
        <v>13</v>
      </c>
      <c r="E62" s="40" t="s">
        <v>40</v>
      </c>
      <c r="F62" s="49">
        <v>0.05923611111111111</v>
      </c>
      <c r="G62" s="20" t="str">
        <f t="shared" si="0"/>
        <v>4.03/km</v>
      </c>
      <c r="H62" s="21">
        <f t="shared" si="2"/>
        <v>0.01263888888888888</v>
      </c>
      <c r="I62" s="21">
        <f>F62-INDEX($F$4:$F$1139,MATCH(D62,$D$4:$D$1139,0))</f>
        <v>0.009513888888888884</v>
      </c>
    </row>
    <row r="63" spans="1:9" s="1" customFormat="1" ht="15" customHeight="1">
      <c r="A63" s="19">
        <v>60</v>
      </c>
      <c r="B63" s="40" t="s">
        <v>127</v>
      </c>
      <c r="C63" s="40" t="s">
        <v>128</v>
      </c>
      <c r="D63" s="45" t="s">
        <v>20</v>
      </c>
      <c r="E63" s="40" t="s">
        <v>40</v>
      </c>
      <c r="F63" s="49">
        <v>0.05931712962962963</v>
      </c>
      <c r="G63" s="20" t="str">
        <f t="shared" si="0"/>
        <v>4.03/km</v>
      </c>
      <c r="H63" s="21">
        <f t="shared" si="2"/>
        <v>0.012719907407407402</v>
      </c>
      <c r="I63" s="21">
        <f>F63-INDEX($F$4:$F$1139,MATCH(D63,$D$4:$D$1139,0))</f>
        <v>0.006782407407407411</v>
      </c>
    </row>
    <row r="64" spans="1:9" s="1" customFormat="1" ht="15" customHeight="1">
      <c r="A64" s="19">
        <v>61</v>
      </c>
      <c r="B64" s="40" t="s">
        <v>129</v>
      </c>
      <c r="C64" s="40" t="s">
        <v>130</v>
      </c>
      <c r="D64" s="45" t="s">
        <v>2</v>
      </c>
      <c r="E64" s="40" t="s">
        <v>131</v>
      </c>
      <c r="F64" s="49">
        <v>0.05932870370370371</v>
      </c>
      <c r="G64" s="20" t="str">
        <f t="shared" si="0"/>
        <v>4.03/km</v>
      </c>
      <c r="H64" s="21">
        <f t="shared" si="2"/>
        <v>0.012731481481481483</v>
      </c>
      <c r="I64" s="21">
        <f>F64-INDEX($F$4:$F$1139,MATCH(D64,$D$4:$D$1139,0))</f>
        <v>0.012731481481481483</v>
      </c>
    </row>
    <row r="65" spans="1:9" s="1" customFormat="1" ht="15" customHeight="1">
      <c r="A65" s="19">
        <v>62</v>
      </c>
      <c r="B65" s="40" t="s">
        <v>132</v>
      </c>
      <c r="C65" s="40" t="s">
        <v>62</v>
      </c>
      <c r="D65" s="45" t="s">
        <v>13</v>
      </c>
      <c r="E65" s="40" t="s">
        <v>133</v>
      </c>
      <c r="F65" s="49">
        <v>0.05940972222222222</v>
      </c>
      <c r="G65" s="20" t="str">
        <f t="shared" si="0"/>
        <v>4.03/km</v>
      </c>
      <c r="H65" s="21">
        <f t="shared" si="2"/>
        <v>0.01281249999999999</v>
      </c>
      <c r="I65" s="21">
        <f>F65-INDEX($F$4:$F$1139,MATCH(D65,$D$4:$D$1139,0))</f>
        <v>0.009687499999999995</v>
      </c>
    </row>
    <row r="66" spans="1:9" s="1" customFormat="1" ht="15" customHeight="1">
      <c r="A66" s="19">
        <v>63</v>
      </c>
      <c r="B66" s="40" t="s">
        <v>134</v>
      </c>
      <c r="C66" s="40" t="s">
        <v>91</v>
      </c>
      <c r="D66" s="45" t="s">
        <v>20</v>
      </c>
      <c r="E66" s="40" t="s">
        <v>34</v>
      </c>
      <c r="F66" s="49">
        <v>0.05969907407407407</v>
      </c>
      <c r="G66" s="20" t="str">
        <f t="shared" si="0"/>
        <v>4.04/km</v>
      </c>
      <c r="H66" s="21">
        <f t="shared" si="2"/>
        <v>0.013101851851851844</v>
      </c>
      <c r="I66" s="21">
        <f>F66-INDEX($F$4:$F$1139,MATCH(D66,$D$4:$D$1139,0))</f>
        <v>0.007164351851851852</v>
      </c>
    </row>
    <row r="67" spans="1:9" s="1" customFormat="1" ht="15" customHeight="1">
      <c r="A67" s="19">
        <v>64</v>
      </c>
      <c r="B67" s="40" t="s">
        <v>135</v>
      </c>
      <c r="C67" s="40" t="s">
        <v>136</v>
      </c>
      <c r="D67" s="45" t="s">
        <v>20</v>
      </c>
      <c r="E67" s="40" t="s">
        <v>58</v>
      </c>
      <c r="F67" s="49">
        <v>0.05976851851851852</v>
      </c>
      <c r="G67" s="20" t="str">
        <f t="shared" si="0"/>
        <v>4.05/km</v>
      </c>
      <c r="H67" s="21">
        <f t="shared" si="2"/>
        <v>0.013171296296296292</v>
      </c>
      <c r="I67" s="21">
        <f>F67-INDEX($F$4:$F$1139,MATCH(D67,$D$4:$D$1139,0))</f>
        <v>0.007233796296296301</v>
      </c>
    </row>
    <row r="68" spans="1:9" s="1" customFormat="1" ht="15" customHeight="1">
      <c r="A68" s="19">
        <v>65</v>
      </c>
      <c r="B68" s="40" t="s">
        <v>137</v>
      </c>
      <c r="C68" s="40" t="s">
        <v>138</v>
      </c>
      <c r="D68" s="45" t="s">
        <v>46</v>
      </c>
      <c r="E68" s="40" t="s">
        <v>77</v>
      </c>
      <c r="F68" s="49">
        <v>0.05984953703703704</v>
      </c>
      <c r="G68" s="20" t="str">
        <f aca="true" t="shared" si="3" ref="G68:G131">TEXT(INT((HOUR(F68)*3600+MINUTE(F68)*60+SECOND(F68))/$I$2/60),"0")&amp;"."&amp;TEXT(MOD((HOUR(F68)*3600+MINUTE(F68)*60+SECOND(F68))/$I$2,60),"00")&amp;"/km"</f>
        <v>4.05/km</v>
      </c>
      <c r="H68" s="21">
        <f t="shared" si="2"/>
        <v>0.013252314814814814</v>
      </c>
      <c r="I68" s="21">
        <f>F68-INDEX($F$4:$F$1139,MATCH(D68,$D$4:$D$1139,0))</f>
        <v>0.005092592592592593</v>
      </c>
    </row>
    <row r="69" spans="1:9" s="1" customFormat="1" ht="15" customHeight="1">
      <c r="A69" s="19">
        <v>66</v>
      </c>
      <c r="B69" s="40" t="s">
        <v>139</v>
      </c>
      <c r="C69" s="40" t="s">
        <v>42</v>
      </c>
      <c r="D69" s="45" t="s">
        <v>13</v>
      </c>
      <c r="E69" s="40" t="s">
        <v>80</v>
      </c>
      <c r="F69" s="49">
        <v>0.06015046296296297</v>
      </c>
      <c r="G69" s="20" t="str">
        <f t="shared" si="3"/>
        <v>4.06/km</v>
      </c>
      <c r="H69" s="21">
        <f t="shared" si="2"/>
        <v>0.01355324074074074</v>
      </c>
      <c r="I69" s="21">
        <f>F69-INDEX($F$4:$F$1139,MATCH(D69,$D$4:$D$1139,0))</f>
        <v>0.010428240740740745</v>
      </c>
    </row>
    <row r="70" spans="1:9" s="1" customFormat="1" ht="15" customHeight="1">
      <c r="A70" s="19">
        <v>67</v>
      </c>
      <c r="B70" s="40" t="s">
        <v>140</v>
      </c>
      <c r="C70" s="40" t="s">
        <v>23</v>
      </c>
      <c r="D70" s="45" t="s">
        <v>20</v>
      </c>
      <c r="E70" s="40" t="s">
        <v>34</v>
      </c>
      <c r="F70" s="49">
        <v>0.0603125</v>
      </c>
      <c r="G70" s="20" t="str">
        <f t="shared" si="3"/>
        <v>4.07/km</v>
      </c>
      <c r="H70" s="21">
        <f t="shared" si="2"/>
        <v>0.01371527777777777</v>
      </c>
      <c r="I70" s="21">
        <f>F70-INDEX($F$4:$F$1139,MATCH(D70,$D$4:$D$1139,0))</f>
        <v>0.007777777777777779</v>
      </c>
    </row>
    <row r="71" spans="1:9" s="1" customFormat="1" ht="15" customHeight="1">
      <c r="A71" s="19">
        <v>68</v>
      </c>
      <c r="B71" s="40" t="s">
        <v>141</v>
      </c>
      <c r="C71" s="40" t="s">
        <v>142</v>
      </c>
      <c r="D71" s="45" t="s">
        <v>13</v>
      </c>
      <c r="E71" s="40" t="s">
        <v>21</v>
      </c>
      <c r="F71" s="49">
        <v>0.06048611111111111</v>
      </c>
      <c r="G71" s="20" t="str">
        <f t="shared" si="3"/>
        <v>4.08/km</v>
      </c>
      <c r="H71" s="21">
        <f t="shared" si="2"/>
        <v>0.013888888888888881</v>
      </c>
      <c r="I71" s="21">
        <f>F71-INDEX($F$4:$F$1139,MATCH(D71,$D$4:$D$1139,0))</f>
        <v>0.010763888888888885</v>
      </c>
    </row>
    <row r="72" spans="1:9" s="1" customFormat="1" ht="15" customHeight="1">
      <c r="A72" s="19">
        <v>69</v>
      </c>
      <c r="B72" s="40" t="s">
        <v>143</v>
      </c>
      <c r="C72" s="40" t="s">
        <v>144</v>
      </c>
      <c r="D72" s="45" t="s">
        <v>20</v>
      </c>
      <c r="E72" s="40" t="s">
        <v>133</v>
      </c>
      <c r="F72" s="49">
        <v>0.06054398148148148</v>
      </c>
      <c r="G72" s="20" t="str">
        <f t="shared" si="3"/>
        <v>4.08/km</v>
      </c>
      <c r="H72" s="21">
        <f t="shared" si="2"/>
        <v>0.013946759259259256</v>
      </c>
      <c r="I72" s="21">
        <f>F72-INDEX($F$4:$F$1139,MATCH(D72,$D$4:$D$1139,0))</f>
        <v>0.008009259259259265</v>
      </c>
    </row>
    <row r="73" spans="1:9" s="1" customFormat="1" ht="15" customHeight="1">
      <c r="A73" s="19">
        <v>70</v>
      </c>
      <c r="B73" s="40" t="s">
        <v>145</v>
      </c>
      <c r="C73" s="40" t="s">
        <v>128</v>
      </c>
      <c r="D73" s="45" t="s">
        <v>50</v>
      </c>
      <c r="E73" s="40" t="s">
        <v>40</v>
      </c>
      <c r="F73" s="49">
        <v>0.06055555555555556</v>
      </c>
      <c r="G73" s="20" t="str">
        <f t="shared" si="3"/>
        <v>4.08/km</v>
      </c>
      <c r="H73" s="21">
        <f t="shared" si="2"/>
        <v>0.01395833333333333</v>
      </c>
      <c r="I73" s="21">
        <f>F73-INDEX($F$4:$F$1139,MATCH(D73,$D$4:$D$1139,0))</f>
        <v>0.00554398148148149</v>
      </c>
    </row>
    <row r="74" spans="1:9" s="1" customFormat="1" ht="15" customHeight="1">
      <c r="A74" s="19">
        <v>71</v>
      </c>
      <c r="B74" s="41" t="s">
        <v>146</v>
      </c>
      <c r="C74" s="41" t="s">
        <v>147</v>
      </c>
      <c r="D74" s="46">
        <v>1974</v>
      </c>
      <c r="E74" s="40" t="s">
        <v>24</v>
      </c>
      <c r="F74" s="49">
        <v>0.06068287037037037</v>
      </c>
      <c r="G74" s="20" t="str">
        <f t="shared" si="3"/>
        <v>4.09/km</v>
      </c>
      <c r="H74" s="21">
        <f t="shared" si="2"/>
        <v>0.014085648148148146</v>
      </c>
      <c r="I74" s="21">
        <f>F74-INDEX($F$4:$F$1139,MATCH(D74,$D$4:$D$1139,0))</f>
        <v>0.0033449074074074145</v>
      </c>
    </row>
    <row r="75" spans="1:9" s="1" customFormat="1" ht="15" customHeight="1">
      <c r="A75" s="19">
        <v>72</v>
      </c>
      <c r="B75" s="40" t="s">
        <v>148</v>
      </c>
      <c r="C75" s="40" t="s">
        <v>149</v>
      </c>
      <c r="D75" s="45" t="s">
        <v>2</v>
      </c>
      <c r="E75" s="40" t="s">
        <v>26</v>
      </c>
      <c r="F75" s="49">
        <v>0.06077546296296296</v>
      </c>
      <c r="G75" s="20" t="str">
        <f t="shared" si="3"/>
        <v>4.09/km</v>
      </c>
      <c r="H75" s="21">
        <f t="shared" si="2"/>
        <v>0.014178240740740734</v>
      </c>
      <c r="I75" s="21">
        <f>F75-INDEX($F$4:$F$1139,MATCH(D75,$D$4:$D$1139,0))</f>
        <v>0.014178240740740734</v>
      </c>
    </row>
    <row r="76" spans="1:9" s="1" customFormat="1" ht="15" customHeight="1">
      <c r="A76" s="19">
        <v>73</v>
      </c>
      <c r="B76" s="40" t="s">
        <v>150</v>
      </c>
      <c r="C76" s="40" t="s">
        <v>151</v>
      </c>
      <c r="D76" s="45" t="s">
        <v>13</v>
      </c>
      <c r="E76" s="40" t="s">
        <v>58</v>
      </c>
      <c r="F76" s="49">
        <v>0.060798611111111116</v>
      </c>
      <c r="G76" s="20" t="str">
        <f t="shared" si="3"/>
        <v>4.09/km</v>
      </c>
      <c r="H76" s="21">
        <f t="shared" si="2"/>
        <v>0.014201388888888888</v>
      </c>
      <c r="I76" s="21">
        <f>F76-INDEX($F$4:$F$1139,MATCH(D76,$D$4:$D$1139,0))</f>
        <v>0.011076388888888893</v>
      </c>
    </row>
    <row r="77" spans="1:9" s="1" customFormat="1" ht="15" customHeight="1">
      <c r="A77" s="19">
        <v>74</v>
      </c>
      <c r="B77" s="40" t="s">
        <v>152</v>
      </c>
      <c r="C77" s="40" t="s">
        <v>153</v>
      </c>
      <c r="D77" s="45" t="s">
        <v>2</v>
      </c>
      <c r="E77" s="40" t="s">
        <v>21</v>
      </c>
      <c r="F77" s="49">
        <v>0.060821759259259256</v>
      </c>
      <c r="G77" s="20" t="str">
        <f t="shared" si="3"/>
        <v>4.09/km</v>
      </c>
      <c r="H77" s="21">
        <f t="shared" si="2"/>
        <v>0.014224537037037029</v>
      </c>
      <c r="I77" s="21">
        <f>F77-INDEX($F$4:$F$1139,MATCH(D77,$D$4:$D$1139,0))</f>
        <v>0.014224537037037029</v>
      </c>
    </row>
    <row r="78" spans="1:9" s="1" customFormat="1" ht="15" customHeight="1">
      <c r="A78" s="19">
        <v>75</v>
      </c>
      <c r="B78" s="40" t="s">
        <v>154</v>
      </c>
      <c r="C78" s="40" t="s">
        <v>155</v>
      </c>
      <c r="D78" s="45" t="s">
        <v>2</v>
      </c>
      <c r="E78" s="40" t="s">
        <v>6</v>
      </c>
      <c r="F78" s="49">
        <v>0.06083333333333333</v>
      </c>
      <c r="G78" s="20" t="str">
        <f t="shared" si="3"/>
        <v>4.09/km</v>
      </c>
      <c r="H78" s="21">
        <f t="shared" si="2"/>
        <v>0.014236111111111102</v>
      </c>
      <c r="I78" s="21">
        <f>F78-INDEX($F$4:$F$1139,MATCH(D78,$D$4:$D$1139,0))</f>
        <v>0.014236111111111102</v>
      </c>
    </row>
    <row r="79" spans="1:9" s="1" customFormat="1" ht="15" customHeight="1">
      <c r="A79" s="19">
        <v>76</v>
      </c>
      <c r="B79" s="40" t="s">
        <v>156</v>
      </c>
      <c r="C79" s="40" t="s">
        <v>157</v>
      </c>
      <c r="D79" s="45" t="s">
        <v>20</v>
      </c>
      <c r="E79" s="40" t="s">
        <v>26</v>
      </c>
      <c r="F79" s="49">
        <v>0.0609837962962963</v>
      </c>
      <c r="G79" s="20" t="str">
        <f t="shared" si="3"/>
        <v>4.10/km</v>
      </c>
      <c r="H79" s="21">
        <f t="shared" si="2"/>
        <v>0.014386574074074072</v>
      </c>
      <c r="I79" s="21">
        <f>F79-INDEX($F$4:$F$1139,MATCH(D79,$D$4:$D$1139,0))</f>
        <v>0.008449074074074081</v>
      </c>
    </row>
    <row r="80" spans="1:9" s="3" customFormat="1" ht="15" customHeight="1">
      <c r="A80" s="19">
        <v>77</v>
      </c>
      <c r="B80" s="40" t="s">
        <v>158</v>
      </c>
      <c r="C80" s="40" t="s">
        <v>16</v>
      </c>
      <c r="D80" s="45" t="s">
        <v>20</v>
      </c>
      <c r="E80" s="40" t="s">
        <v>133</v>
      </c>
      <c r="F80" s="49">
        <v>0.06107638888888889</v>
      </c>
      <c r="G80" s="20" t="str">
        <f t="shared" si="3"/>
        <v>4.10/km</v>
      </c>
      <c r="H80" s="21">
        <f t="shared" si="2"/>
        <v>0.014479166666666661</v>
      </c>
      <c r="I80" s="21">
        <f>F80-INDEX($F$4:$F$1139,MATCH(D80,$D$4:$D$1139,0))</f>
        <v>0.00854166666666667</v>
      </c>
    </row>
    <row r="81" spans="1:9" s="1" customFormat="1" ht="15" customHeight="1">
      <c r="A81" s="19">
        <v>78</v>
      </c>
      <c r="B81" s="40" t="s">
        <v>159</v>
      </c>
      <c r="C81" s="40" t="s">
        <v>62</v>
      </c>
      <c r="D81" s="45" t="s">
        <v>13</v>
      </c>
      <c r="E81" s="40" t="s">
        <v>40</v>
      </c>
      <c r="F81" s="49">
        <v>0.06108796296296296</v>
      </c>
      <c r="G81" s="20" t="str">
        <f t="shared" si="3"/>
        <v>4.10/km</v>
      </c>
      <c r="H81" s="21">
        <f t="shared" si="2"/>
        <v>0.014490740740740735</v>
      </c>
      <c r="I81" s="21">
        <f>F81-INDEX($F$4:$F$1139,MATCH(D81,$D$4:$D$1139,0))</f>
        <v>0.011365740740740739</v>
      </c>
    </row>
    <row r="82" spans="1:9" s="1" customFormat="1" ht="15" customHeight="1">
      <c r="A82" s="19">
        <v>79</v>
      </c>
      <c r="B82" s="40" t="s">
        <v>160</v>
      </c>
      <c r="C82" s="40" t="s">
        <v>121</v>
      </c>
      <c r="D82" s="45" t="s">
        <v>116</v>
      </c>
      <c r="E82" s="40" t="s">
        <v>28</v>
      </c>
      <c r="F82" s="49">
        <v>0.06112268518518518</v>
      </c>
      <c r="G82" s="20" t="str">
        <f t="shared" si="3"/>
        <v>4.10/km</v>
      </c>
      <c r="H82" s="21">
        <f t="shared" si="2"/>
        <v>0.014525462962962955</v>
      </c>
      <c r="I82" s="21">
        <f>F82-INDEX($F$4:$F$1139,MATCH(D82,$D$4:$D$1139,0))</f>
        <v>0.0024421296296296344</v>
      </c>
    </row>
    <row r="83" spans="1:9" s="1" customFormat="1" ht="15" customHeight="1">
      <c r="A83" s="19">
        <v>80</v>
      </c>
      <c r="B83" s="40" t="s">
        <v>161</v>
      </c>
      <c r="C83" s="40" t="s">
        <v>162</v>
      </c>
      <c r="D83" s="45" t="s">
        <v>46</v>
      </c>
      <c r="E83" s="40" t="s">
        <v>55</v>
      </c>
      <c r="F83" s="49">
        <v>0.06128472222222222</v>
      </c>
      <c r="G83" s="20" t="str">
        <f t="shared" si="3"/>
        <v>4.11/km</v>
      </c>
      <c r="H83" s="21">
        <f t="shared" si="2"/>
        <v>0.014687499999999992</v>
      </c>
      <c r="I83" s="21">
        <f>F83-INDEX($F$4:$F$1139,MATCH(D83,$D$4:$D$1139,0))</f>
        <v>0.006527777777777771</v>
      </c>
    </row>
    <row r="84" spans="1:9" ht="15" customHeight="1">
      <c r="A84" s="19">
        <v>81</v>
      </c>
      <c r="B84" s="40" t="s">
        <v>163</v>
      </c>
      <c r="C84" s="40" t="s">
        <v>164</v>
      </c>
      <c r="D84" s="45" t="s">
        <v>165</v>
      </c>
      <c r="E84" s="40" t="s">
        <v>40</v>
      </c>
      <c r="F84" s="49">
        <v>0.06133101851851852</v>
      </c>
      <c r="G84" s="20" t="str">
        <f t="shared" si="3"/>
        <v>4.11/km</v>
      </c>
      <c r="H84" s="21">
        <f t="shared" si="2"/>
        <v>0.014733796296296293</v>
      </c>
      <c r="I84" s="21">
        <f>F84-INDEX($F$4:$F$1139,MATCH(D84,$D$4:$D$1139,0))</f>
        <v>0</v>
      </c>
    </row>
    <row r="85" spans="1:9" ht="15" customHeight="1">
      <c r="A85" s="19">
        <v>82</v>
      </c>
      <c r="B85" s="40" t="s">
        <v>166</v>
      </c>
      <c r="C85" s="40" t="s">
        <v>167</v>
      </c>
      <c r="D85" s="45" t="s">
        <v>2</v>
      </c>
      <c r="E85" s="40" t="s">
        <v>58</v>
      </c>
      <c r="F85" s="49">
        <v>0.06136574074074074</v>
      </c>
      <c r="G85" s="20" t="str">
        <f t="shared" si="3"/>
        <v>4.11/km</v>
      </c>
      <c r="H85" s="21">
        <f t="shared" si="2"/>
        <v>0.014768518518518514</v>
      </c>
      <c r="I85" s="21">
        <f>F85-INDEX($F$4:$F$1139,MATCH(D85,$D$4:$D$1139,0))</f>
        <v>0.014768518518518514</v>
      </c>
    </row>
    <row r="86" spans="1:9" ht="15" customHeight="1">
      <c r="A86" s="19">
        <v>83</v>
      </c>
      <c r="B86" s="40" t="s">
        <v>168</v>
      </c>
      <c r="C86" s="40" t="s">
        <v>169</v>
      </c>
      <c r="D86" s="45" t="s">
        <v>13</v>
      </c>
      <c r="E86" s="40" t="s">
        <v>28</v>
      </c>
      <c r="F86" s="49">
        <v>0.061377314814814815</v>
      </c>
      <c r="G86" s="20" t="str">
        <f t="shared" si="3"/>
        <v>4.11/km</v>
      </c>
      <c r="H86" s="21">
        <f t="shared" si="2"/>
        <v>0.014780092592592588</v>
      </c>
      <c r="I86" s="21">
        <f>F86-INDEX($F$4:$F$1139,MATCH(D86,$D$4:$D$1139,0))</f>
        <v>0.011655092592592592</v>
      </c>
    </row>
    <row r="87" spans="1:9" ht="15" customHeight="1">
      <c r="A87" s="19">
        <v>84</v>
      </c>
      <c r="B87" s="40" t="s">
        <v>170</v>
      </c>
      <c r="C87" s="40" t="s">
        <v>171</v>
      </c>
      <c r="D87" s="45" t="s">
        <v>2</v>
      </c>
      <c r="E87" s="40" t="s">
        <v>40</v>
      </c>
      <c r="F87" s="49">
        <v>0.06138888888888889</v>
      </c>
      <c r="G87" s="20" t="str">
        <f t="shared" si="3"/>
        <v>4.11/km</v>
      </c>
      <c r="H87" s="21">
        <f t="shared" si="2"/>
        <v>0.014791666666666661</v>
      </c>
      <c r="I87" s="21">
        <f>F87-INDEX($F$4:$F$1139,MATCH(D87,$D$4:$D$1139,0))</f>
        <v>0.014791666666666661</v>
      </c>
    </row>
    <row r="88" spans="1:9" ht="15" customHeight="1">
      <c r="A88" s="19">
        <v>85</v>
      </c>
      <c r="B88" s="40" t="s">
        <v>172</v>
      </c>
      <c r="C88" s="40" t="s">
        <v>173</v>
      </c>
      <c r="D88" s="45" t="s">
        <v>13</v>
      </c>
      <c r="E88" s="40" t="s">
        <v>65</v>
      </c>
      <c r="F88" s="49">
        <v>0.06144675925925926</v>
      </c>
      <c r="G88" s="20" t="str">
        <f t="shared" si="3"/>
        <v>4.12/km</v>
      </c>
      <c r="H88" s="21">
        <f t="shared" si="2"/>
        <v>0.014849537037037036</v>
      </c>
      <c r="I88" s="21">
        <f>F88-INDEX($F$4:$F$1139,MATCH(D88,$D$4:$D$1139,0))</f>
        <v>0.01172453703703704</v>
      </c>
    </row>
    <row r="89" spans="1:9" ht="15" customHeight="1">
      <c r="A89" s="19">
        <v>86</v>
      </c>
      <c r="B89" s="40" t="s">
        <v>174</v>
      </c>
      <c r="C89" s="40" t="s">
        <v>153</v>
      </c>
      <c r="D89" s="45" t="s">
        <v>2</v>
      </c>
      <c r="E89" s="40" t="s">
        <v>131</v>
      </c>
      <c r="F89" s="49">
        <v>0.06150462962962963</v>
      </c>
      <c r="G89" s="20" t="str">
        <f t="shared" si="3"/>
        <v>4.12/km</v>
      </c>
      <c r="H89" s="21">
        <f t="shared" si="2"/>
        <v>0.014907407407407404</v>
      </c>
      <c r="I89" s="21">
        <f>F89-INDEX($F$4:$F$1139,MATCH(D89,$D$4:$D$1139,0))</f>
        <v>0.014907407407407404</v>
      </c>
    </row>
    <row r="90" spans="1:9" ht="15" customHeight="1">
      <c r="A90" s="19">
        <v>87</v>
      </c>
      <c r="B90" s="40" t="s">
        <v>175</v>
      </c>
      <c r="C90" s="40" t="s">
        <v>49</v>
      </c>
      <c r="D90" s="45" t="s">
        <v>20</v>
      </c>
      <c r="E90" s="40" t="s">
        <v>34</v>
      </c>
      <c r="F90" s="49">
        <v>0.06153935185185185</v>
      </c>
      <c r="G90" s="20" t="str">
        <f t="shared" si="3"/>
        <v>4.12/km</v>
      </c>
      <c r="H90" s="21">
        <f t="shared" si="2"/>
        <v>0.014942129629629625</v>
      </c>
      <c r="I90" s="21">
        <f>F90-INDEX($F$4:$F$1139,MATCH(D90,$D$4:$D$1139,0))</f>
        <v>0.009004629629629633</v>
      </c>
    </row>
    <row r="91" spans="1:9" ht="15" customHeight="1">
      <c r="A91" s="19">
        <v>88</v>
      </c>
      <c r="B91" s="40" t="s">
        <v>176</v>
      </c>
      <c r="C91" s="40" t="s">
        <v>60</v>
      </c>
      <c r="D91" s="45" t="s">
        <v>46</v>
      </c>
      <c r="E91" s="40" t="s">
        <v>34</v>
      </c>
      <c r="F91" s="49">
        <v>0.061550925925925926</v>
      </c>
      <c r="G91" s="20" t="str">
        <f t="shared" si="3"/>
        <v>4.12/km</v>
      </c>
      <c r="H91" s="21">
        <f t="shared" si="2"/>
        <v>0.014953703703703698</v>
      </c>
      <c r="I91" s="21">
        <f>F91-INDEX($F$4:$F$1139,MATCH(D91,$D$4:$D$1139,0))</f>
        <v>0.006793981481481477</v>
      </c>
    </row>
    <row r="92" spans="1:9" ht="15" customHeight="1">
      <c r="A92" s="19">
        <v>89</v>
      </c>
      <c r="B92" s="40" t="s">
        <v>177</v>
      </c>
      <c r="C92" s="40" t="s">
        <v>88</v>
      </c>
      <c r="D92" s="45" t="s">
        <v>46</v>
      </c>
      <c r="E92" s="40" t="s">
        <v>178</v>
      </c>
      <c r="F92" s="49">
        <v>0.06163194444444445</v>
      </c>
      <c r="G92" s="20" t="str">
        <f t="shared" si="3"/>
        <v>4.12/km</v>
      </c>
      <c r="H92" s="21">
        <f t="shared" si="2"/>
        <v>0.01503472222222222</v>
      </c>
      <c r="I92" s="21">
        <f>F92-INDEX($F$4:$F$1139,MATCH(D92,$D$4:$D$1139,0))</f>
        <v>0.006874999999999999</v>
      </c>
    </row>
    <row r="93" spans="1:9" ht="15" customHeight="1">
      <c r="A93" s="19">
        <v>90</v>
      </c>
      <c r="B93" s="40" t="s">
        <v>179</v>
      </c>
      <c r="C93" s="40" t="s">
        <v>180</v>
      </c>
      <c r="D93" s="45" t="s">
        <v>50</v>
      </c>
      <c r="E93" s="40" t="s">
        <v>31</v>
      </c>
      <c r="F93" s="49">
        <v>0.061643518518518514</v>
      </c>
      <c r="G93" s="20" t="str">
        <f t="shared" si="3"/>
        <v>4.12/km</v>
      </c>
      <c r="H93" s="21">
        <f t="shared" si="2"/>
        <v>0.015046296296296287</v>
      </c>
      <c r="I93" s="21">
        <f>F93-INDEX($F$4:$F$1139,MATCH(D93,$D$4:$D$1139,0))</f>
        <v>0.006631944444444447</v>
      </c>
    </row>
    <row r="94" spans="1:9" ht="15" customHeight="1">
      <c r="A94" s="19">
        <v>91</v>
      </c>
      <c r="B94" s="40" t="s">
        <v>181</v>
      </c>
      <c r="C94" s="40" t="s">
        <v>33</v>
      </c>
      <c r="D94" s="45" t="s">
        <v>46</v>
      </c>
      <c r="E94" s="40" t="s">
        <v>40</v>
      </c>
      <c r="F94" s="49">
        <v>0.06171296296296296</v>
      </c>
      <c r="G94" s="20" t="str">
        <f t="shared" si="3"/>
        <v>4.13/km</v>
      </c>
      <c r="H94" s="21">
        <f t="shared" si="2"/>
        <v>0.015115740740740735</v>
      </c>
      <c r="I94" s="21">
        <f>F94-INDEX($F$4:$F$1139,MATCH(D94,$D$4:$D$1139,0))</f>
        <v>0.006956018518518514</v>
      </c>
    </row>
    <row r="95" spans="1:9" ht="15" customHeight="1">
      <c r="A95" s="19">
        <v>92</v>
      </c>
      <c r="B95" s="40" t="s">
        <v>182</v>
      </c>
      <c r="C95" s="40" t="s">
        <v>183</v>
      </c>
      <c r="D95" s="45" t="s">
        <v>50</v>
      </c>
      <c r="E95" s="40" t="s">
        <v>6</v>
      </c>
      <c r="F95" s="49">
        <v>0.06173611111111111</v>
      </c>
      <c r="G95" s="20" t="str">
        <f t="shared" si="3"/>
        <v>4.13/km</v>
      </c>
      <c r="H95" s="21">
        <f t="shared" si="2"/>
        <v>0.015138888888888882</v>
      </c>
      <c r="I95" s="21">
        <f>F95-INDEX($F$4:$F$1139,MATCH(D95,$D$4:$D$1139,0))</f>
        <v>0.006724537037037043</v>
      </c>
    </row>
    <row r="96" spans="1:9" ht="15" customHeight="1">
      <c r="A96" s="19">
        <v>93</v>
      </c>
      <c r="B96" s="40" t="s">
        <v>184</v>
      </c>
      <c r="C96" s="40" t="s">
        <v>185</v>
      </c>
      <c r="D96" s="45" t="s">
        <v>20</v>
      </c>
      <c r="E96" s="40" t="s">
        <v>186</v>
      </c>
      <c r="F96" s="49">
        <v>0.06174768518518519</v>
      </c>
      <c r="G96" s="20" t="str">
        <f t="shared" si="3"/>
        <v>4.13/km</v>
      </c>
      <c r="H96" s="21">
        <f aca="true" t="shared" si="4" ref="H96:H159">F96-$F$4</f>
        <v>0.015150462962962963</v>
      </c>
      <c r="I96" s="21">
        <f>F96-INDEX($F$4:$F$1139,MATCH(D96,$D$4:$D$1139,0))</f>
        <v>0.009212962962962971</v>
      </c>
    </row>
    <row r="97" spans="1:9" ht="15" customHeight="1">
      <c r="A97" s="19">
        <v>94</v>
      </c>
      <c r="B97" s="40" t="s">
        <v>187</v>
      </c>
      <c r="C97" s="40" t="s">
        <v>19</v>
      </c>
      <c r="D97" s="45" t="s">
        <v>13</v>
      </c>
      <c r="E97" s="40" t="s">
        <v>55</v>
      </c>
      <c r="F97" s="49">
        <v>0.061782407407407404</v>
      </c>
      <c r="G97" s="20" t="str">
        <f t="shared" si="3"/>
        <v>4.13/km</v>
      </c>
      <c r="H97" s="21">
        <f t="shared" si="4"/>
        <v>0.015185185185185177</v>
      </c>
      <c r="I97" s="21">
        <f>F97-INDEX($F$4:$F$1139,MATCH(D97,$D$4:$D$1139,0))</f>
        <v>0.01206018518518518</v>
      </c>
    </row>
    <row r="98" spans="1:9" ht="15" customHeight="1">
      <c r="A98" s="19">
        <v>95</v>
      </c>
      <c r="B98" s="40" t="s">
        <v>188</v>
      </c>
      <c r="C98" s="40" t="s">
        <v>189</v>
      </c>
      <c r="D98" s="45" t="s">
        <v>20</v>
      </c>
      <c r="E98" s="40" t="s">
        <v>80</v>
      </c>
      <c r="F98" s="49">
        <v>0.06181712962962963</v>
      </c>
      <c r="G98" s="20" t="str">
        <f t="shared" si="3"/>
        <v>4.13/km</v>
      </c>
      <c r="H98" s="21">
        <f t="shared" si="4"/>
        <v>0.015219907407407404</v>
      </c>
      <c r="I98" s="21">
        <f>F98-INDEX($F$4:$F$1139,MATCH(D98,$D$4:$D$1139,0))</f>
        <v>0.009282407407407413</v>
      </c>
    </row>
    <row r="99" spans="1:9" ht="15" customHeight="1">
      <c r="A99" s="19">
        <v>96</v>
      </c>
      <c r="B99" s="40" t="s">
        <v>190</v>
      </c>
      <c r="C99" s="40" t="s">
        <v>104</v>
      </c>
      <c r="D99" s="45" t="s">
        <v>13</v>
      </c>
      <c r="E99" s="40" t="s">
        <v>40</v>
      </c>
      <c r="F99" s="49">
        <v>0.06185185185185185</v>
      </c>
      <c r="G99" s="20" t="str">
        <f t="shared" si="3"/>
        <v>4.13/km</v>
      </c>
      <c r="H99" s="21">
        <f t="shared" si="4"/>
        <v>0.015254629629629625</v>
      </c>
      <c r="I99" s="21">
        <f>F99-INDEX($F$4:$F$1139,MATCH(D99,$D$4:$D$1139,0))</f>
        <v>0.012129629629629629</v>
      </c>
    </row>
    <row r="100" spans="1:9" ht="15" customHeight="1">
      <c r="A100" s="19">
        <v>97</v>
      </c>
      <c r="B100" s="40" t="s">
        <v>191</v>
      </c>
      <c r="C100" s="40" t="s">
        <v>192</v>
      </c>
      <c r="D100" s="45" t="s">
        <v>46</v>
      </c>
      <c r="E100" s="40" t="s">
        <v>40</v>
      </c>
      <c r="F100" s="49">
        <v>0.061863425925925926</v>
      </c>
      <c r="G100" s="20" t="str">
        <f t="shared" si="3"/>
        <v>4.13/km</v>
      </c>
      <c r="H100" s="21">
        <f t="shared" si="4"/>
        <v>0.015266203703703699</v>
      </c>
      <c r="I100" s="21">
        <f>F100-INDEX($F$4:$F$1139,MATCH(D100,$D$4:$D$1139,0))</f>
        <v>0.0071064814814814775</v>
      </c>
    </row>
    <row r="101" spans="1:9" ht="15" customHeight="1">
      <c r="A101" s="19">
        <v>98</v>
      </c>
      <c r="B101" s="40" t="s">
        <v>18</v>
      </c>
      <c r="C101" s="40" t="s">
        <v>79</v>
      </c>
      <c r="D101" s="45" t="s">
        <v>13</v>
      </c>
      <c r="E101" s="40" t="s">
        <v>80</v>
      </c>
      <c r="F101" s="49">
        <v>0.061990740740740735</v>
      </c>
      <c r="G101" s="20" t="str">
        <f t="shared" si="3"/>
        <v>4.14/km</v>
      </c>
      <c r="H101" s="21">
        <f t="shared" si="4"/>
        <v>0.015393518518518508</v>
      </c>
      <c r="I101" s="21">
        <f>F101-INDEX($F$4:$F$1139,MATCH(D101,$D$4:$D$1139,0))</f>
        <v>0.012268518518518512</v>
      </c>
    </row>
    <row r="102" spans="1:9" ht="15" customHeight="1">
      <c r="A102" s="19">
        <v>99</v>
      </c>
      <c r="B102" s="40" t="s">
        <v>193</v>
      </c>
      <c r="C102" s="40" t="s">
        <v>194</v>
      </c>
      <c r="D102" s="45" t="s">
        <v>2</v>
      </c>
      <c r="E102" s="40" t="s">
        <v>28</v>
      </c>
      <c r="F102" s="49">
        <v>0.06201388888888889</v>
      </c>
      <c r="G102" s="20" t="str">
        <f t="shared" si="3"/>
        <v>4.14/km</v>
      </c>
      <c r="H102" s="21">
        <f t="shared" si="4"/>
        <v>0.015416666666666662</v>
      </c>
      <c r="I102" s="21">
        <f>F102-INDEX($F$4:$F$1139,MATCH(D102,$D$4:$D$1139,0))</f>
        <v>0.015416666666666662</v>
      </c>
    </row>
    <row r="103" spans="1:9" ht="15" customHeight="1">
      <c r="A103" s="19">
        <v>100</v>
      </c>
      <c r="B103" s="40" t="s">
        <v>195</v>
      </c>
      <c r="C103" s="40" t="s">
        <v>126</v>
      </c>
      <c r="D103" s="45" t="s">
        <v>50</v>
      </c>
      <c r="E103" s="40" t="s">
        <v>196</v>
      </c>
      <c r="F103" s="49">
        <v>0.062141203703703705</v>
      </c>
      <c r="G103" s="20" t="str">
        <f t="shared" si="3"/>
        <v>4.14/km</v>
      </c>
      <c r="H103" s="21">
        <f t="shared" si="4"/>
        <v>0.015543981481481478</v>
      </c>
      <c r="I103" s="21">
        <f>F103-INDEX($F$4:$F$1139,MATCH(D103,$D$4:$D$1139,0))</f>
        <v>0.0071296296296296385</v>
      </c>
    </row>
    <row r="104" spans="1:9" ht="15" customHeight="1">
      <c r="A104" s="19">
        <v>101</v>
      </c>
      <c r="B104" s="40" t="s">
        <v>197</v>
      </c>
      <c r="C104" s="40" t="s">
        <v>198</v>
      </c>
      <c r="D104" s="45" t="s">
        <v>199</v>
      </c>
      <c r="E104" s="40" t="s">
        <v>65</v>
      </c>
      <c r="F104" s="49">
        <v>0.0621875</v>
      </c>
      <c r="G104" s="20" t="str">
        <f t="shared" si="3"/>
        <v>4.15/km</v>
      </c>
      <c r="H104" s="21">
        <f t="shared" si="4"/>
        <v>0.015590277777777772</v>
      </c>
      <c r="I104" s="21">
        <f>F104-INDEX($F$4:$F$1139,MATCH(D104,$D$4:$D$1139,0))</f>
        <v>0</v>
      </c>
    </row>
    <row r="105" spans="1:9" ht="15" customHeight="1">
      <c r="A105" s="19">
        <v>102</v>
      </c>
      <c r="B105" s="40" t="s">
        <v>200</v>
      </c>
      <c r="C105" s="40" t="s">
        <v>109</v>
      </c>
      <c r="D105" s="45" t="s">
        <v>20</v>
      </c>
      <c r="E105" s="40" t="s">
        <v>92</v>
      </c>
      <c r="F105" s="49">
        <v>0.062349537037037044</v>
      </c>
      <c r="G105" s="20" t="str">
        <f t="shared" si="3"/>
        <v>4.15/km</v>
      </c>
      <c r="H105" s="21">
        <f t="shared" si="4"/>
        <v>0.015752314814814816</v>
      </c>
      <c r="I105" s="21">
        <f>F105-INDEX($F$4:$F$1139,MATCH(D105,$D$4:$D$1139,0))</f>
        <v>0.009814814814814825</v>
      </c>
    </row>
    <row r="106" spans="1:9" ht="15" customHeight="1">
      <c r="A106" s="19">
        <v>103</v>
      </c>
      <c r="B106" s="40" t="s">
        <v>201</v>
      </c>
      <c r="C106" s="40" t="s">
        <v>16</v>
      </c>
      <c r="D106" s="45" t="s">
        <v>13</v>
      </c>
      <c r="E106" s="40" t="s">
        <v>92</v>
      </c>
      <c r="F106" s="49">
        <v>0.06238425925925926</v>
      </c>
      <c r="G106" s="20" t="str">
        <f t="shared" si="3"/>
        <v>4.15/km</v>
      </c>
      <c r="H106" s="21">
        <f t="shared" si="4"/>
        <v>0.01578703703703703</v>
      </c>
      <c r="I106" s="21">
        <f>F106-INDEX($F$4:$F$1139,MATCH(D106,$D$4:$D$1139,0))</f>
        <v>0.012662037037037034</v>
      </c>
    </row>
    <row r="107" spans="1:9" ht="15" customHeight="1">
      <c r="A107" s="19">
        <v>104</v>
      </c>
      <c r="B107" s="40" t="s">
        <v>202</v>
      </c>
      <c r="C107" s="40" t="s">
        <v>203</v>
      </c>
      <c r="D107" s="45" t="s">
        <v>46</v>
      </c>
      <c r="E107" s="40" t="s">
        <v>34</v>
      </c>
      <c r="F107" s="49">
        <v>0.0626388888888889</v>
      </c>
      <c r="G107" s="20" t="str">
        <f t="shared" si="3"/>
        <v>4.17/km</v>
      </c>
      <c r="H107" s="21">
        <f t="shared" si="4"/>
        <v>0.01604166666666667</v>
      </c>
      <c r="I107" s="21">
        <f>F107-INDEX($F$4:$F$1139,MATCH(D107,$D$4:$D$1139,0))</f>
        <v>0.007881944444444448</v>
      </c>
    </row>
    <row r="108" spans="1:9" ht="15" customHeight="1">
      <c r="A108" s="19">
        <v>105</v>
      </c>
      <c r="B108" s="40" t="s">
        <v>204</v>
      </c>
      <c r="C108" s="40" t="s">
        <v>205</v>
      </c>
      <c r="D108" s="45" t="s">
        <v>46</v>
      </c>
      <c r="E108" s="40" t="s">
        <v>65</v>
      </c>
      <c r="F108" s="49">
        <v>0.06269675925925926</v>
      </c>
      <c r="G108" s="20" t="str">
        <f t="shared" si="3"/>
        <v>4.17/km</v>
      </c>
      <c r="H108" s="21">
        <f t="shared" si="4"/>
        <v>0.01609953703703703</v>
      </c>
      <c r="I108" s="21">
        <f>F108-INDEX($F$4:$F$1139,MATCH(D108,$D$4:$D$1139,0))</f>
        <v>0.00793981481481481</v>
      </c>
    </row>
    <row r="109" spans="1:9" ht="15" customHeight="1">
      <c r="A109" s="19">
        <v>106</v>
      </c>
      <c r="B109" s="40" t="s">
        <v>206</v>
      </c>
      <c r="C109" s="40" t="s">
        <v>104</v>
      </c>
      <c r="D109" s="45" t="s">
        <v>50</v>
      </c>
      <c r="E109" s="40" t="s">
        <v>58</v>
      </c>
      <c r="F109" s="49">
        <v>0.06295138888888889</v>
      </c>
      <c r="G109" s="20" t="str">
        <f t="shared" si="3"/>
        <v>4.18/km</v>
      </c>
      <c r="H109" s="21">
        <f t="shared" si="4"/>
        <v>0.016354166666666663</v>
      </c>
      <c r="I109" s="21">
        <f>F109-INDEX($F$4:$F$1139,MATCH(D109,$D$4:$D$1139,0))</f>
        <v>0.007939814814814823</v>
      </c>
    </row>
    <row r="110" spans="1:9" ht="15" customHeight="1">
      <c r="A110" s="19">
        <v>107</v>
      </c>
      <c r="B110" s="40" t="s">
        <v>207</v>
      </c>
      <c r="C110" s="40" t="s">
        <v>208</v>
      </c>
      <c r="D110" s="45" t="s">
        <v>13</v>
      </c>
      <c r="E110" s="40" t="s">
        <v>209</v>
      </c>
      <c r="F110" s="49">
        <v>0.06300925925925926</v>
      </c>
      <c r="G110" s="20" t="str">
        <f t="shared" si="3"/>
        <v>4.18/km</v>
      </c>
      <c r="H110" s="21">
        <f t="shared" si="4"/>
        <v>0.016412037037037037</v>
      </c>
      <c r="I110" s="21">
        <f>F110-INDEX($F$4:$F$1139,MATCH(D110,$D$4:$D$1139,0))</f>
        <v>0.013287037037037042</v>
      </c>
    </row>
    <row r="111" spans="1:9" ht="15" customHeight="1">
      <c r="A111" s="19">
        <v>108</v>
      </c>
      <c r="B111" s="40" t="s">
        <v>210</v>
      </c>
      <c r="C111" s="40" t="s">
        <v>211</v>
      </c>
      <c r="D111" s="45" t="s">
        <v>46</v>
      </c>
      <c r="E111" s="40" t="s">
        <v>6</v>
      </c>
      <c r="F111" s="49">
        <v>0.06303240740740741</v>
      </c>
      <c r="G111" s="20" t="str">
        <f t="shared" si="3"/>
        <v>4.18/km</v>
      </c>
      <c r="H111" s="21">
        <f t="shared" si="4"/>
        <v>0.016435185185185185</v>
      </c>
      <c r="I111" s="21">
        <f>F111-INDEX($F$4:$F$1139,MATCH(D111,$D$4:$D$1139,0))</f>
        <v>0.008275462962962964</v>
      </c>
    </row>
    <row r="112" spans="1:9" ht="15" customHeight="1">
      <c r="A112" s="19">
        <v>109</v>
      </c>
      <c r="B112" s="40" t="s">
        <v>212</v>
      </c>
      <c r="C112" s="40" t="s">
        <v>213</v>
      </c>
      <c r="D112" s="45" t="s">
        <v>20</v>
      </c>
      <c r="E112" s="40" t="s">
        <v>92</v>
      </c>
      <c r="F112" s="49">
        <v>0.0630787037037037</v>
      </c>
      <c r="G112" s="20" t="str">
        <f t="shared" si="3"/>
        <v>4.18/km</v>
      </c>
      <c r="H112" s="21">
        <f t="shared" si="4"/>
        <v>0.01648148148148148</v>
      </c>
      <c r="I112" s="21">
        <f>F112-INDEX($F$4:$F$1139,MATCH(D112,$D$4:$D$1139,0))</f>
        <v>0.010543981481481488</v>
      </c>
    </row>
    <row r="113" spans="1:9" ht="15" customHeight="1">
      <c r="A113" s="19">
        <v>110</v>
      </c>
      <c r="B113" s="40" t="s">
        <v>214</v>
      </c>
      <c r="C113" s="40" t="s">
        <v>109</v>
      </c>
      <c r="D113" s="45" t="s">
        <v>13</v>
      </c>
      <c r="E113" s="40" t="s">
        <v>105</v>
      </c>
      <c r="F113" s="49">
        <v>0.06311342592592593</v>
      </c>
      <c r="G113" s="20" t="str">
        <f t="shared" si="3"/>
        <v>4.18/km</v>
      </c>
      <c r="H113" s="21">
        <f t="shared" si="4"/>
        <v>0.016516203703703707</v>
      </c>
      <c r="I113" s="21">
        <f>F113-INDEX($F$4:$F$1139,MATCH(D113,$D$4:$D$1139,0))</f>
        <v>0.01339120370370371</v>
      </c>
    </row>
    <row r="114" spans="1:9" ht="15" customHeight="1">
      <c r="A114" s="19">
        <v>111</v>
      </c>
      <c r="B114" s="40" t="s">
        <v>215</v>
      </c>
      <c r="C114" s="40" t="s">
        <v>138</v>
      </c>
      <c r="D114" s="45" t="s">
        <v>50</v>
      </c>
      <c r="E114" s="40" t="s">
        <v>40</v>
      </c>
      <c r="F114" s="49">
        <v>0.06314814814814815</v>
      </c>
      <c r="G114" s="20" t="str">
        <f t="shared" si="3"/>
        <v>4.19/km</v>
      </c>
      <c r="H114" s="21">
        <f t="shared" si="4"/>
        <v>0.01655092592592592</v>
      </c>
      <c r="I114" s="21">
        <f>F114-INDEX($F$4:$F$1139,MATCH(D114,$D$4:$D$1139,0))</f>
        <v>0.00813657407407408</v>
      </c>
    </row>
    <row r="115" spans="1:9" ht="15" customHeight="1">
      <c r="A115" s="19">
        <v>112</v>
      </c>
      <c r="B115" s="40" t="s">
        <v>216</v>
      </c>
      <c r="C115" s="40" t="s">
        <v>164</v>
      </c>
      <c r="D115" s="45" t="s">
        <v>116</v>
      </c>
      <c r="E115" s="40" t="s">
        <v>105</v>
      </c>
      <c r="F115" s="49">
        <v>0.06341435185185185</v>
      </c>
      <c r="G115" s="20" t="str">
        <f t="shared" si="3"/>
        <v>4.20/km</v>
      </c>
      <c r="H115" s="21">
        <f t="shared" si="4"/>
        <v>0.01681712962962962</v>
      </c>
      <c r="I115" s="21">
        <f>F115-INDEX($F$4:$F$1139,MATCH(D115,$D$4:$D$1139,0))</f>
        <v>0.0047337962962962984</v>
      </c>
    </row>
    <row r="116" spans="1:9" ht="15" customHeight="1">
      <c r="A116" s="19">
        <v>113</v>
      </c>
      <c r="B116" s="40" t="s">
        <v>217</v>
      </c>
      <c r="C116" s="40" t="s">
        <v>218</v>
      </c>
      <c r="D116" s="45" t="s">
        <v>46</v>
      </c>
      <c r="E116" s="40" t="s">
        <v>40</v>
      </c>
      <c r="F116" s="49">
        <v>0.06364583333333333</v>
      </c>
      <c r="G116" s="20" t="str">
        <f t="shared" si="3"/>
        <v>4.21/km</v>
      </c>
      <c r="H116" s="21">
        <f t="shared" si="4"/>
        <v>0.017048611111111105</v>
      </c>
      <c r="I116" s="21">
        <f>F116-INDEX($F$4:$F$1139,MATCH(D116,$D$4:$D$1139,0))</f>
        <v>0.008888888888888884</v>
      </c>
    </row>
    <row r="117" spans="1:9" ht="15" customHeight="1">
      <c r="A117" s="19">
        <v>114</v>
      </c>
      <c r="B117" s="40" t="s">
        <v>219</v>
      </c>
      <c r="C117" s="40" t="s">
        <v>39</v>
      </c>
      <c r="D117" s="45" t="s">
        <v>13</v>
      </c>
      <c r="E117" s="40" t="s">
        <v>220</v>
      </c>
      <c r="F117" s="49">
        <v>0.06368055555555556</v>
      </c>
      <c r="G117" s="20" t="str">
        <f t="shared" si="3"/>
        <v>4.21/km</v>
      </c>
      <c r="H117" s="21">
        <f t="shared" si="4"/>
        <v>0.017083333333333332</v>
      </c>
      <c r="I117" s="21">
        <f>F117-INDEX($F$4:$F$1139,MATCH(D117,$D$4:$D$1139,0))</f>
        <v>0.013958333333333336</v>
      </c>
    </row>
    <row r="118" spans="1:9" ht="15" customHeight="1">
      <c r="A118" s="19">
        <v>115</v>
      </c>
      <c r="B118" s="40" t="s">
        <v>221</v>
      </c>
      <c r="C118" s="40" t="s">
        <v>222</v>
      </c>
      <c r="D118" s="45" t="s">
        <v>46</v>
      </c>
      <c r="E118" s="40" t="s">
        <v>28</v>
      </c>
      <c r="F118" s="49">
        <v>0.06380787037037038</v>
      </c>
      <c r="G118" s="20" t="str">
        <f t="shared" si="3"/>
        <v>4.21/km</v>
      </c>
      <c r="H118" s="21">
        <f t="shared" si="4"/>
        <v>0.01721064814814815</v>
      </c>
      <c r="I118" s="21">
        <f>F118-INDEX($F$4:$F$1139,MATCH(D118,$D$4:$D$1139,0))</f>
        <v>0.009050925925925928</v>
      </c>
    </row>
    <row r="119" spans="1:9" ht="15" customHeight="1">
      <c r="A119" s="19">
        <v>116</v>
      </c>
      <c r="B119" s="40" t="s">
        <v>223</v>
      </c>
      <c r="C119" s="40" t="s">
        <v>224</v>
      </c>
      <c r="D119" s="45" t="s">
        <v>20</v>
      </c>
      <c r="E119" s="40" t="s">
        <v>40</v>
      </c>
      <c r="F119" s="49">
        <v>0.06398148148148149</v>
      </c>
      <c r="G119" s="20" t="str">
        <f t="shared" si="3"/>
        <v>4.22/km</v>
      </c>
      <c r="H119" s="21">
        <f t="shared" si="4"/>
        <v>0.01738425925925926</v>
      </c>
      <c r="I119" s="21">
        <f>F119-INDEX($F$4:$F$1139,MATCH(D119,$D$4:$D$1139,0))</f>
        <v>0.011446759259259268</v>
      </c>
    </row>
    <row r="120" spans="1:9" ht="15" customHeight="1">
      <c r="A120" s="19">
        <v>117</v>
      </c>
      <c r="B120" s="40" t="s">
        <v>225</v>
      </c>
      <c r="C120" s="40" t="s">
        <v>226</v>
      </c>
      <c r="D120" s="45" t="s">
        <v>46</v>
      </c>
      <c r="E120" s="40" t="s">
        <v>6</v>
      </c>
      <c r="F120" s="49">
        <v>0.0640625</v>
      </c>
      <c r="G120" s="20" t="str">
        <f t="shared" si="3"/>
        <v>4.22/km</v>
      </c>
      <c r="H120" s="21">
        <f t="shared" si="4"/>
        <v>0.017465277777777767</v>
      </c>
      <c r="I120" s="21">
        <f>F120-INDEX($F$4:$F$1139,MATCH(D120,$D$4:$D$1139,0))</f>
        <v>0.009305555555555546</v>
      </c>
    </row>
    <row r="121" spans="1:9" ht="15" customHeight="1">
      <c r="A121" s="19">
        <v>118</v>
      </c>
      <c r="B121" s="40" t="s">
        <v>227</v>
      </c>
      <c r="C121" s="40" t="s">
        <v>185</v>
      </c>
      <c r="D121" s="45" t="s">
        <v>20</v>
      </c>
      <c r="E121" s="40" t="s">
        <v>65</v>
      </c>
      <c r="F121" s="49">
        <v>0.06413194444444444</v>
      </c>
      <c r="G121" s="20" t="str">
        <f t="shared" si="3"/>
        <v>4.23/km</v>
      </c>
      <c r="H121" s="21">
        <f t="shared" si="4"/>
        <v>0.01753472222222221</v>
      </c>
      <c r="I121" s="21">
        <f>F121-INDEX($F$4:$F$1139,MATCH(D121,$D$4:$D$1139,0))</f>
        <v>0.011597222222222217</v>
      </c>
    </row>
    <row r="122" spans="1:9" ht="15" customHeight="1">
      <c r="A122" s="19">
        <v>119</v>
      </c>
      <c r="B122" s="40" t="s">
        <v>228</v>
      </c>
      <c r="C122" s="40" t="s">
        <v>19</v>
      </c>
      <c r="D122" s="45" t="s">
        <v>2</v>
      </c>
      <c r="E122" s="40" t="s">
        <v>113</v>
      </c>
      <c r="F122" s="49">
        <v>0.0642361111111111</v>
      </c>
      <c r="G122" s="20" t="str">
        <f t="shared" si="3"/>
        <v>4.23/km</v>
      </c>
      <c r="H122" s="21">
        <f t="shared" si="4"/>
        <v>0.017638888888888878</v>
      </c>
      <c r="I122" s="21">
        <f>F122-INDEX($F$4:$F$1139,MATCH(D122,$D$4:$D$1139,0))</f>
        <v>0.017638888888888878</v>
      </c>
    </row>
    <row r="123" spans="1:9" ht="15" customHeight="1">
      <c r="A123" s="19">
        <v>120</v>
      </c>
      <c r="B123" s="40" t="s">
        <v>229</v>
      </c>
      <c r="C123" s="40" t="s">
        <v>128</v>
      </c>
      <c r="D123" s="45" t="s">
        <v>46</v>
      </c>
      <c r="E123" s="40" t="s">
        <v>186</v>
      </c>
      <c r="F123" s="49">
        <v>0.06431712962962964</v>
      </c>
      <c r="G123" s="20" t="str">
        <f t="shared" si="3"/>
        <v>4.23/km</v>
      </c>
      <c r="H123" s="21">
        <f t="shared" si="4"/>
        <v>0.017719907407407413</v>
      </c>
      <c r="I123" s="21">
        <f>F123-INDEX($F$4:$F$1139,MATCH(D123,$D$4:$D$1139,0))</f>
        <v>0.009560185185185192</v>
      </c>
    </row>
    <row r="124" spans="1:9" ht="15" customHeight="1">
      <c r="A124" s="19">
        <v>121</v>
      </c>
      <c r="B124" s="40" t="s">
        <v>230</v>
      </c>
      <c r="C124" s="40" t="s">
        <v>62</v>
      </c>
      <c r="D124" s="45" t="s">
        <v>46</v>
      </c>
      <c r="E124" s="40" t="s">
        <v>186</v>
      </c>
      <c r="F124" s="49">
        <v>0.06432870370370371</v>
      </c>
      <c r="G124" s="20" t="str">
        <f t="shared" si="3"/>
        <v>4.23/km</v>
      </c>
      <c r="H124" s="21">
        <f t="shared" si="4"/>
        <v>0.01773148148148148</v>
      </c>
      <c r="I124" s="21">
        <f>F124-INDEX($F$4:$F$1139,MATCH(D124,$D$4:$D$1139,0))</f>
        <v>0.009571759259259259</v>
      </c>
    </row>
    <row r="125" spans="1:9" ht="15" customHeight="1">
      <c r="A125" s="19">
        <v>122</v>
      </c>
      <c r="B125" s="40" t="s">
        <v>231</v>
      </c>
      <c r="C125" s="40" t="s">
        <v>232</v>
      </c>
      <c r="D125" s="45" t="s">
        <v>20</v>
      </c>
      <c r="E125" s="40" t="s">
        <v>80</v>
      </c>
      <c r="F125" s="49">
        <v>0.06438657407407407</v>
      </c>
      <c r="G125" s="20" t="str">
        <f t="shared" si="3"/>
        <v>4.24/km</v>
      </c>
      <c r="H125" s="21">
        <f t="shared" si="4"/>
        <v>0.01778935185185184</v>
      </c>
      <c r="I125" s="21">
        <f>F125-INDEX($F$4:$F$1139,MATCH(D125,$D$4:$D$1139,0))</f>
        <v>0.01185185185185185</v>
      </c>
    </row>
    <row r="126" spans="1:9" ht="15" customHeight="1">
      <c r="A126" s="19">
        <v>123</v>
      </c>
      <c r="B126" s="40" t="s">
        <v>233</v>
      </c>
      <c r="C126" s="40" t="s">
        <v>234</v>
      </c>
      <c r="D126" s="45" t="s">
        <v>50</v>
      </c>
      <c r="E126" s="40" t="s">
        <v>55</v>
      </c>
      <c r="F126" s="49">
        <v>0.06443287037037036</v>
      </c>
      <c r="G126" s="20" t="str">
        <f t="shared" si="3"/>
        <v>4.24/km</v>
      </c>
      <c r="H126" s="21">
        <f t="shared" si="4"/>
        <v>0.017835648148148135</v>
      </c>
      <c r="I126" s="21">
        <f>F126-INDEX($F$4:$F$1139,MATCH(D126,$D$4:$D$1139,0))</f>
        <v>0.009421296296296296</v>
      </c>
    </row>
    <row r="127" spans="1:9" ht="15" customHeight="1">
      <c r="A127" s="19">
        <v>124</v>
      </c>
      <c r="B127" s="40" t="s">
        <v>235</v>
      </c>
      <c r="C127" s="40" t="s">
        <v>236</v>
      </c>
      <c r="D127" s="45" t="s">
        <v>199</v>
      </c>
      <c r="E127" s="40" t="s">
        <v>237</v>
      </c>
      <c r="F127" s="49">
        <v>0.06451388888888888</v>
      </c>
      <c r="G127" s="20" t="str">
        <f t="shared" si="3"/>
        <v>4.24/km</v>
      </c>
      <c r="H127" s="21">
        <f t="shared" si="4"/>
        <v>0.017916666666666657</v>
      </c>
      <c r="I127" s="21">
        <f>F127-INDEX($F$4:$F$1139,MATCH(D127,$D$4:$D$1139,0))</f>
        <v>0.002326388888888885</v>
      </c>
    </row>
    <row r="128" spans="1:9" ht="15" customHeight="1">
      <c r="A128" s="19">
        <v>125</v>
      </c>
      <c r="B128" s="40" t="s">
        <v>238</v>
      </c>
      <c r="C128" s="40" t="s">
        <v>192</v>
      </c>
      <c r="D128" s="45" t="s">
        <v>46</v>
      </c>
      <c r="E128" s="40" t="s">
        <v>34</v>
      </c>
      <c r="F128" s="49">
        <v>0.06452546296296297</v>
      </c>
      <c r="G128" s="20" t="str">
        <f t="shared" si="3"/>
        <v>4.24/km</v>
      </c>
      <c r="H128" s="21">
        <f t="shared" si="4"/>
        <v>0.017928240740740738</v>
      </c>
      <c r="I128" s="21">
        <f>F128-INDEX($F$4:$F$1139,MATCH(D128,$D$4:$D$1139,0))</f>
        <v>0.009768518518518517</v>
      </c>
    </row>
    <row r="129" spans="1:9" ht="15" customHeight="1">
      <c r="A129" s="19">
        <v>126</v>
      </c>
      <c r="B129" s="40" t="s">
        <v>239</v>
      </c>
      <c r="C129" s="40" t="s">
        <v>234</v>
      </c>
      <c r="D129" s="45" t="s">
        <v>20</v>
      </c>
      <c r="E129" s="40" t="s">
        <v>34</v>
      </c>
      <c r="F129" s="49">
        <v>0.06453703703703705</v>
      </c>
      <c r="G129" s="20" t="str">
        <f t="shared" si="3"/>
        <v>4.24/km</v>
      </c>
      <c r="H129" s="21">
        <f t="shared" si="4"/>
        <v>0.017939814814814818</v>
      </c>
      <c r="I129" s="21">
        <f>F129-INDEX($F$4:$F$1139,MATCH(D129,$D$4:$D$1139,0))</f>
        <v>0.012002314814814827</v>
      </c>
    </row>
    <row r="130" spans="1:9" ht="15" customHeight="1">
      <c r="A130" s="19">
        <v>127</v>
      </c>
      <c r="B130" s="40" t="s">
        <v>240</v>
      </c>
      <c r="C130" s="40" t="s">
        <v>104</v>
      </c>
      <c r="D130" s="45" t="s">
        <v>13</v>
      </c>
      <c r="E130" s="40" t="s">
        <v>21</v>
      </c>
      <c r="F130" s="49">
        <v>0.06454861111111111</v>
      </c>
      <c r="G130" s="20" t="str">
        <f t="shared" si="3"/>
        <v>4.24/km</v>
      </c>
      <c r="H130" s="21">
        <f t="shared" si="4"/>
        <v>0.017951388888888885</v>
      </c>
      <c r="I130" s="21">
        <f>F130-INDEX($F$4:$F$1139,MATCH(D130,$D$4:$D$1139,0))</f>
        <v>0.014826388888888889</v>
      </c>
    </row>
    <row r="131" spans="1:9" ht="15" customHeight="1">
      <c r="A131" s="19">
        <v>128</v>
      </c>
      <c r="B131" s="40" t="s">
        <v>241</v>
      </c>
      <c r="C131" s="40" t="s">
        <v>79</v>
      </c>
      <c r="D131" s="45" t="s">
        <v>46</v>
      </c>
      <c r="E131" s="40" t="s">
        <v>119</v>
      </c>
      <c r="F131" s="49">
        <v>0.0646412037037037</v>
      </c>
      <c r="G131" s="20" t="str">
        <f t="shared" si="3"/>
        <v>4.25/km</v>
      </c>
      <c r="H131" s="21">
        <f t="shared" si="4"/>
        <v>0.018043981481481473</v>
      </c>
      <c r="I131" s="21">
        <f>F131-INDEX($F$4:$F$1139,MATCH(D131,$D$4:$D$1139,0))</f>
        <v>0.009884259259259252</v>
      </c>
    </row>
    <row r="132" spans="1:9" ht="15" customHeight="1">
      <c r="A132" s="19">
        <v>129</v>
      </c>
      <c r="B132" s="40" t="s">
        <v>242</v>
      </c>
      <c r="C132" s="40" t="s">
        <v>243</v>
      </c>
      <c r="D132" s="45" t="s">
        <v>116</v>
      </c>
      <c r="E132" s="40" t="s">
        <v>244</v>
      </c>
      <c r="F132" s="49">
        <v>0.06465277777777778</v>
      </c>
      <c r="G132" s="20" t="str">
        <f aca="true" t="shared" si="5" ref="G132:G195">TEXT(INT((HOUR(F132)*3600+MINUTE(F132)*60+SECOND(F132))/$I$2/60),"0")&amp;"."&amp;TEXT(MOD((HOUR(F132)*3600+MINUTE(F132)*60+SECOND(F132))/$I$2,60),"00")&amp;"/km"</f>
        <v>4.25/km</v>
      </c>
      <c r="H132" s="21">
        <f t="shared" si="4"/>
        <v>0.018055555555555554</v>
      </c>
      <c r="I132" s="21">
        <f>F132-INDEX($F$4:$F$1139,MATCH(D132,$D$4:$D$1139,0))</f>
        <v>0.005972222222222233</v>
      </c>
    </row>
    <row r="133" spans="1:9" ht="15" customHeight="1">
      <c r="A133" s="19">
        <v>130</v>
      </c>
      <c r="B133" s="41" t="s">
        <v>148</v>
      </c>
      <c r="C133" s="41" t="s">
        <v>245</v>
      </c>
      <c r="D133" s="46">
        <v>1977</v>
      </c>
      <c r="E133" s="40" t="s">
        <v>26</v>
      </c>
      <c r="F133" s="49">
        <v>0.06466435185185186</v>
      </c>
      <c r="G133" s="20" t="str">
        <f t="shared" si="5"/>
        <v>4.25/km</v>
      </c>
      <c r="H133" s="21">
        <f t="shared" si="4"/>
        <v>0.018067129629629634</v>
      </c>
      <c r="I133" s="21">
        <f>F133-INDEX($F$4:$F$1139,MATCH(D133,$D$4:$D$1139,0))</f>
        <v>0</v>
      </c>
    </row>
    <row r="134" spans="1:9" ht="15" customHeight="1">
      <c r="A134" s="19">
        <v>131</v>
      </c>
      <c r="B134" s="40" t="s">
        <v>246</v>
      </c>
      <c r="C134" s="40" t="s">
        <v>57</v>
      </c>
      <c r="D134" s="45" t="s">
        <v>116</v>
      </c>
      <c r="E134" s="40" t="s">
        <v>186</v>
      </c>
      <c r="F134" s="49">
        <v>0.06472222222222222</v>
      </c>
      <c r="G134" s="20" t="str">
        <f t="shared" si="5"/>
        <v>4.25/km</v>
      </c>
      <c r="H134" s="21">
        <f t="shared" si="4"/>
        <v>0.018124999999999995</v>
      </c>
      <c r="I134" s="21">
        <f>F134-INDEX($F$4:$F$1139,MATCH(D134,$D$4:$D$1139,0))</f>
        <v>0.006041666666666674</v>
      </c>
    </row>
    <row r="135" spans="1:9" ht="15" customHeight="1">
      <c r="A135" s="19">
        <v>132</v>
      </c>
      <c r="B135" s="40" t="s">
        <v>247</v>
      </c>
      <c r="C135" s="40" t="s">
        <v>248</v>
      </c>
      <c r="D135" s="45" t="s">
        <v>50</v>
      </c>
      <c r="E135" s="40" t="s">
        <v>92</v>
      </c>
      <c r="F135" s="49">
        <v>0.06476851851851852</v>
      </c>
      <c r="G135" s="20" t="str">
        <f t="shared" si="5"/>
        <v>4.25/km</v>
      </c>
      <c r="H135" s="21">
        <f t="shared" si="4"/>
        <v>0.01817129629629629</v>
      </c>
      <c r="I135" s="21">
        <f>F135-INDEX($F$4:$F$1139,MATCH(D135,$D$4:$D$1139,0))</f>
        <v>0.00975694444444445</v>
      </c>
    </row>
    <row r="136" spans="1:9" ht="15" customHeight="1">
      <c r="A136" s="19">
        <v>133</v>
      </c>
      <c r="B136" s="40" t="s">
        <v>249</v>
      </c>
      <c r="C136" s="40" t="s">
        <v>250</v>
      </c>
      <c r="D136" s="45" t="s">
        <v>50</v>
      </c>
      <c r="E136" s="40" t="s">
        <v>80</v>
      </c>
      <c r="F136" s="49">
        <v>0.0647800925925926</v>
      </c>
      <c r="G136" s="20" t="str">
        <f t="shared" si="5"/>
        <v>4.25/km</v>
      </c>
      <c r="H136" s="21">
        <f t="shared" si="4"/>
        <v>0.01818287037037037</v>
      </c>
      <c r="I136" s="21">
        <f>F136-INDEX($F$4:$F$1139,MATCH(D136,$D$4:$D$1139,0))</f>
        <v>0.00976851851851853</v>
      </c>
    </row>
    <row r="137" spans="1:9" ht="15" customHeight="1">
      <c r="A137" s="19">
        <v>134</v>
      </c>
      <c r="B137" s="40" t="s">
        <v>251</v>
      </c>
      <c r="C137" s="40" t="s">
        <v>189</v>
      </c>
      <c r="D137" s="45" t="s">
        <v>46</v>
      </c>
      <c r="E137" s="40" t="s">
        <v>80</v>
      </c>
      <c r="F137" s="49">
        <v>0.06479166666666666</v>
      </c>
      <c r="G137" s="20" t="str">
        <f t="shared" si="5"/>
        <v>4.25/km</v>
      </c>
      <c r="H137" s="21">
        <f t="shared" si="4"/>
        <v>0.018194444444444437</v>
      </c>
      <c r="I137" s="21">
        <f>F137-INDEX($F$4:$F$1139,MATCH(D137,$D$4:$D$1139,0))</f>
        <v>0.010034722222222216</v>
      </c>
    </row>
    <row r="138" spans="1:9" ht="15" customHeight="1">
      <c r="A138" s="19">
        <v>135</v>
      </c>
      <c r="B138" s="40" t="s">
        <v>252</v>
      </c>
      <c r="C138" s="40" t="s">
        <v>151</v>
      </c>
      <c r="D138" s="45" t="s">
        <v>46</v>
      </c>
      <c r="E138" s="40" t="s">
        <v>80</v>
      </c>
      <c r="F138" s="49">
        <v>0.06480324074074074</v>
      </c>
      <c r="G138" s="20" t="str">
        <f t="shared" si="5"/>
        <v>4.25/km</v>
      </c>
      <c r="H138" s="21">
        <f t="shared" si="4"/>
        <v>0.018206018518518517</v>
      </c>
      <c r="I138" s="21">
        <f>F138-INDEX($F$4:$F$1139,MATCH(D138,$D$4:$D$1139,0))</f>
        <v>0.010046296296296296</v>
      </c>
    </row>
    <row r="139" spans="1:9" ht="15" customHeight="1">
      <c r="A139" s="19">
        <v>136</v>
      </c>
      <c r="B139" s="40" t="s">
        <v>253</v>
      </c>
      <c r="C139" s="40" t="s">
        <v>254</v>
      </c>
      <c r="D139" s="45" t="s">
        <v>13</v>
      </c>
      <c r="E139" s="40" t="s">
        <v>58</v>
      </c>
      <c r="F139" s="49">
        <v>0.06490740740740741</v>
      </c>
      <c r="G139" s="20" t="str">
        <f t="shared" si="5"/>
        <v>4.26/km</v>
      </c>
      <c r="H139" s="21">
        <f t="shared" si="4"/>
        <v>0.018310185185185186</v>
      </c>
      <c r="I139" s="21">
        <f>F139-INDEX($F$4:$F$1139,MATCH(D139,$D$4:$D$1139,0))</f>
        <v>0.01518518518518519</v>
      </c>
    </row>
    <row r="140" spans="1:9" ht="15" customHeight="1">
      <c r="A140" s="19">
        <v>137</v>
      </c>
      <c r="B140" s="40" t="s">
        <v>255</v>
      </c>
      <c r="C140" s="40" t="s">
        <v>256</v>
      </c>
      <c r="D140" s="45" t="s">
        <v>50</v>
      </c>
      <c r="E140" s="40" t="s">
        <v>34</v>
      </c>
      <c r="F140" s="49">
        <v>0.0649537037037037</v>
      </c>
      <c r="G140" s="20" t="str">
        <f t="shared" si="5"/>
        <v>4.26/km</v>
      </c>
      <c r="H140" s="21">
        <f t="shared" si="4"/>
        <v>0.018356481481481467</v>
      </c>
      <c r="I140" s="21">
        <f>F140-INDEX($F$4:$F$1139,MATCH(D140,$D$4:$D$1139,0))</f>
        <v>0.009942129629629627</v>
      </c>
    </row>
    <row r="141" spans="1:9" ht="15" customHeight="1">
      <c r="A141" s="19">
        <v>138</v>
      </c>
      <c r="B141" s="40" t="s">
        <v>257</v>
      </c>
      <c r="C141" s="40" t="s">
        <v>258</v>
      </c>
      <c r="D141" s="45" t="s">
        <v>46</v>
      </c>
      <c r="E141" s="40" t="s">
        <v>28</v>
      </c>
      <c r="F141" s="49">
        <v>0.06496527777777777</v>
      </c>
      <c r="G141" s="20" t="str">
        <f t="shared" si="5"/>
        <v>4.26/km</v>
      </c>
      <c r="H141" s="21">
        <f t="shared" si="4"/>
        <v>0.018368055555555547</v>
      </c>
      <c r="I141" s="21">
        <f>F141-INDEX($F$4:$F$1139,MATCH(D141,$D$4:$D$1139,0))</f>
        <v>0.010208333333333326</v>
      </c>
    </row>
    <row r="142" spans="1:9" ht="15" customHeight="1">
      <c r="A142" s="19">
        <v>139</v>
      </c>
      <c r="B142" s="40" t="s">
        <v>106</v>
      </c>
      <c r="C142" s="40" t="s">
        <v>185</v>
      </c>
      <c r="D142" s="45" t="s">
        <v>50</v>
      </c>
      <c r="E142" s="40" t="s">
        <v>40</v>
      </c>
      <c r="F142" s="49">
        <v>0.065</v>
      </c>
      <c r="G142" s="20" t="str">
        <f t="shared" si="5"/>
        <v>4.26/km</v>
      </c>
      <c r="H142" s="21">
        <f t="shared" si="4"/>
        <v>0.018402777777777775</v>
      </c>
      <c r="I142" s="21">
        <f>F142-INDEX($F$4:$F$1139,MATCH(D142,$D$4:$D$1139,0))</f>
        <v>0.009988425925925935</v>
      </c>
    </row>
    <row r="143" spans="1:9" ht="15" customHeight="1">
      <c r="A143" s="19">
        <v>140</v>
      </c>
      <c r="B143" s="40" t="s">
        <v>259</v>
      </c>
      <c r="C143" s="40" t="s">
        <v>155</v>
      </c>
      <c r="D143" s="45" t="s">
        <v>116</v>
      </c>
      <c r="E143" s="40" t="s">
        <v>113</v>
      </c>
      <c r="F143" s="49">
        <v>0.06526620370370372</v>
      </c>
      <c r="G143" s="20" t="str">
        <f t="shared" si="5"/>
        <v>4.27/km</v>
      </c>
      <c r="H143" s="21">
        <f t="shared" si="4"/>
        <v>0.018668981481481488</v>
      </c>
      <c r="I143" s="21">
        <f>F143-INDEX($F$4:$F$1139,MATCH(D143,$D$4:$D$1139,0))</f>
        <v>0.006585648148148167</v>
      </c>
    </row>
    <row r="144" spans="1:9" ht="15" customHeight="1">
      <c r="A144" s="19">
        <v>141</v>
      </c>
      <c r="B144" s="40" t="s">
        <v>260</v>
      </c>
      <c r="C144" s="40" t="s">
        <v>261</v>
      </c>
      <c r="D144" s="45" t="s">
        <v>13</v>
      </c>
      <c r="E144" s="40" t="s">
        <v>262</v>
      </c>
      <c r="F144" s="49">
        <v>0.06554398148148148</v>
      </c>
      <c r="G144" s="20" t="str">
        <f t="shared" si="5"/>
        <v>4.28/km</v>
      </c>
      <c r="H144" s="21">
        <f t="shared" si="4"/>
        <v>0.018946759259259253</v>
      </c>
      <c r="I144" s="21">
        <f>F144-INDEX($F$4:$F$1139,MATCH(D144,$D$4:$D$1139,0))</f>
        <v>0.015821759259259258</v>
      </c>
    </row>
    <row r="145" spans="1:9" ht="15" customHeight="1">
      <c r="A145" s="19">
        <v>142</v>
      </c>
      <c r="B145" s="40" t="s">
        <v>263</v>
      </c>
      <c r="C145" s="40" t="s">
        <v>264</v>
      </c>
      <c r="D145" s="45" t="s">
        <v>116</v>
      </c>
      <c r="E145" s="40" t="s">
        <v>124</v>
      </c>
      <c r="F145" s="49">
        <v>0.06575231481481482</v>
      </c>
      <c r="G145" s="20" t="str">
        <f t="shared" si="5"/>
        <v>4.29/km</v>
      </c>
      <c r="H145" s="21">
        <f t="shared" si="4"/>
        <v>0.01915509259259259</v>
      </c>
      <c r="I145" s="21">
        <f>F145-INDEX($F$4:$F$1139,MATCH(D145,$D$4:$D$1139,0))</f>
        <v>0.007071759259259271</v>
      </c>
    </row>
    <row r="146" spans="1:9" ht="15" customHeight="1">
      <c r="A146" s="19">
        <v>143</v>
      </c>
      <c r="B146" s="40" t="s">
        <v>242</v>
      </c>
      <c r="C146" s="40" t="s">
        <v>19</v>
      </c>
      <c r="D146" s="45" t="s">
        <v>46</v>
      </c>
      <c r="E146" s="40" t="s">
        <v>244</v>
      </c>
      <c r="F146" s="49">
        <v>0.06581018518518518</v>
      </c>
      <c r="G146" s="20" t="str">
        <f t="shared" si="5"/>
        <v>4.30/km</v>
      </c>
      <c r="H146" s="21">
        <f t="shared" si="4"/>
        <v>0.019212962962962953</v>
      </c>
      <c r="I146" s="21">
        <f>F146-INDEX($F$4:$F$1139,MATCH(D146,$D$4:$D$1139,0))</f>
        <v>0.011053240740740732</v>
      </c>
    </row>
    <row r="147" spans="1:9" ht="15" customHeight="1">
      <c r="A147" s="19">
        <v>144</v>
      </c>
      <c r="B147" s="40" t="s">
        <v>265</v>
      </c>
      <c r="C147" s="40" t="s">
        <v>256</v>
      </c>
      <c r="D147" s="45" t="s">
        <v>199</v>
      </c>
      <c r="E147" s="40" t="s">
        <v>133</v>
      </c>
      <c r="F147" s="49">
        <v>0.06585648148148149</v>
      </c>
      <c r="G147" s="20" t="str">
        <f t="shared" si="5"/>
        <v>4.30/km</v>
      </c>
      <c r="H147" s="21">
        <f t="shared" si="4"/>
        <v>0.01925925925925926</v>
      </c>
      <c r="I147" s="21">
        <f>F147-INDEX($F$4:$F$1139,MATCH(D147,$D$4:$D$1139,0))</f>
        <v>0.0036689814814814883</v>
      </c>
    </row>
    <row r="148" spans="1:9" ht="15" customHeight="1">
      <c r="A148" s="19">
        <v>145</v>
      </c>
      <c r="B148" s="40" t="s">
        <v>266</v>
      </c>
      <c r="C148" s="40" t="s">
        <v>16</v>
      </c>
      <c r="D148" s="45" t="s">
        <v>20</v>
      </c>
      <c r="E148" s="40" t="s">
        <v>58</v>
      </c>
      <c r="F148" s="49">
        <v>0.06592592592592593</v>
      </c>
      <c r="G148" s="20" t="str">
        <f t="shared" si="5"/>
        <v>4.30/km</v>
      </c>
      <c r="H148" s="21">
        <f t="shared" si="4"/>
        <v>0.019328703703703702</v>
      </c>
      <c r="I148" s="21">
        <f>F148-INDEX($F$4:$F$1139,MATCH(D148,$D$4:$D$1139,0))</f>
        <v>0.01339120370370371</v>
      </c>
    </row>
    <row r="149" spans="1:9" ht="15" customHeight="1">
      <c r="A149" s="19">
        <v>146</v>
      </c>
      <c r="B149" s="40" t="s">
        <v>267</v>
      </c>
      <c r="C149" s="40" t="s">
        <v>49</v>
      </c>
      <c r="D149" s="45" t="s">
        <v>50</v>
      </c>
      <c r="E149" s="40" t="s">
        <v>58</v>
      </c>
      <c r="F149" s="49">
        <v>0.0659375</v>
      </c>
      <c r="G149" s="20" t="str">
        <f t="shared" si="5"/>
        <v>4.30/km</v>
      </c>
      <c r="H149" s="21">
        <f t="shared" si="4"/>
        <v>0.01934027777777777</v>
      </c>
      <c r="I149" s="21">
        <f>F149-INDEX($F$4:$F$1139,MATCH(D149,$D$4:$D$1139,0))</f>
        <v>0.01092592592592593</v>
      </c>
    </row>
    <row r="150" spans="1:9" ht="15" customHeight="1">
      <c r="A150" s="19">
        <v>147</v>
      </c>
      <c r="B150" s="40" t="s">
        <v>268</v>
      </c>
      <c r="C150" s="40" t="s">
        <v>269</v>
      </c>
      <c r="D150" s="45" t="s">
        <v>46</v>
      </c>
      <c r="E150" s="40" t="s">
        <v>58</v>
      </c>
      <c r="F150" s="49">
        <v>0.06594907407407408</v>
      </c>
      <c r="G150" s="20" t="str">
        <f t="shared" si="5"/>
        <v>4.30/km</v>
      </c>
      <c r="H150" s="21">
        <f t="shared" si="4"/>
        <v>0.01935185185185185</v>
      </c>
      <c r="I150" s="21">
        <f>F150-INDEX($F$4:$F$1139,MATCH(D150,$D$4:$D$1139,0))</f>
        <v>0.011192129629629628</v>
      </c>
    </row>
    <row r="151" spans="1:9" ht="15" customHeight="1">
      <c r="A151" s="19">
        <v>148</v>
      </c>
      <c r="B151" s="40" t="s">
        <v>270</v>
      </c>
      <c r="C151" s="40" t="s">
        <v>19</v>
      </c>
      <c r="D151" s="45" t="s">
        <v>20</v>
      </c>
      <c r="E151" s="40" t="s">
        <v>271</v>
      </c>
      <c r="F151" s="49">
        <v>0.06598379629629629</v>
      </c>
      <c r="G151" s="20" t="str">
        <f t="shared" si="5"/>
        <v>4.30/km</v>
      </c>
      <c r="H151" s="21">
        <f t="shared" si="4"/>
        <v>0.019386574074074063</v>
      </c>
      <c r="I151" s="21">
        <f>F151-INDEX($F$4:$F$1139,MATCH(D151,$D$4:$D$1139,0))</f>
        <v>0.013449074074074072</v>
      </c>
    </row>
    <row r="152" spans="1:9" ht="15" customHeight="1">
      <c r="A152" s="19">
        <v>149</v>
      </c>
      <c r="B152" s="40" t="s">
        <v>272</v>
      </c>
      <c r="C152" s="40" t="s">
        <v>164</v>
      </c>
      <c r="D152" s="45" t="s">
        <v>20</v>
      </c>
      <c r="E152" s="40" t="s">
        <v>80</v>
      </c>
      <c r="F152" s="49">
        <v>0.06601851851851852</v>
      </c>
      <c r="G152" s="20" t="str">
        <f t="shared" si="5"/>
        <v>4.30/km</v>
      </c>
      <c r="H152" s="21">
        <f t="shared" si="4"/>
        <v>0.01942129629629629</v>
      </c>
      <c r="I152" s="21">
        <f>F152-INDEX($F$4:$F$1139,MATCH(D152,$D$4:$D$1139,0))</f>
        <v>0.0134837962962963</v>
      </c>
    </row>
    <row r="153" spans="1:9" ht="15" customHeight="1">
      <c r="A153" s="19">
        <v>150</v>
      </c>
      <c r="B153" s="40" t="s">
        <v>273</v>
      </c>
      <c r="C153" s="40" t="s">
        <v>269</v>
      </c>
      <c r="D153" s="45" t="s">
        <v>13</v>
      </c>
      <c r="E153" s="40" t="s">
        <v>122</v>
      </c>
      <c r="F153" s="49">
        <v>0.0661111111111111</v>
      </c>
      <c r="G153" s="20" t="str">
        <f t="shared" si="5"/>
        <v>4.31/km</v>
      </c>
      <c r="H153" s="21">
        <f t="shared" si="4"/>
        <v>0.01951388888888888</v>
      </c>
      <c r="I153" s="21">
        <f>F153-INDEX($F$4:$F$1139,MATCH(D153,$D$4:$D$1139,0))</f>
        <v>0.016388888888888883</v>
      </c>
    </row>
    <row r="154" spans="1:9" ht="15" customHeight="1">
      <c r="A154" s="19">
        <v>151</v>
      </c>
      <c r="B154" s="40" t="s">
        <v>274</v>
      </c>
      <c r="C154" s="40" t="s">
        <v>12</v>
      </c>
      <c r="D154" s="45" t="s">
        <v>2</v>
      </c>
      <c r="E154" s="40" t="s">
        <v>209</v>
      </c>
      <c r="F154" s="49">
        <v>0.06636574074074074</v>
      </c>
      <c r="G154" s="20" t="str">
        <f t="shared" si="5"/>
        <v>4.32/km</v>
      </c>
      <c r="H154" s="21">
        <f t="shared" si="4"/>
        <v>0.01976851851851851</v>
      </c>
      <c r="I154" s="21">
        <f>F154-INDEX($F$4:$F$1139,MATCH(D154,$D$4:$D$1139,0))</f>
        <v>0.01976851851851851</v>
      </c>
    </row>
    <row r="155" spans="1:9" ht="15" customHeight="1">
      <c r="A155" s="19">
        <v>152</v>
      </c>
      <c r="B155" s="40" t="s">
        <v>275</v>
      </c>
      <c r="C155" s="40" t="s">
        <v>42</v>
      </c>
      <c r="D155" s="45" t="s">
        <v>13</v>
      </c>
      <c r="E155" s="40" t="s">
        <v>276</v>
      </c>
      <c r="F155" s="49">
        <v>0.06699074074074074</v>
      </c>
      <c r="G155" s="20" t="str">
        <f t="shared" si="5"/>
        <v>4.34/km</v>
      </c>
      <c r="H155" s="21">
        <f t="shared" si="4"/>
        <v>0.020393518518518512</v>
      </c>
      <c r="I155" s="21">
        <f>F155-INDEX($F$4:$F$1139,MATCH(D155,$D$4:$D$1139,0))</f>
        <v>0.017268518518518516</v>
      </c>
    </row>
    <row r="156" spans="1:9" ht="15" customHeight="1">
      <c r="A156" s="19">
        <v>153</v>
      </c>
      <c r="B156" s="40" t="s">
        <v>277</v>
      </c>
      <c r="C156" s="40" t="s">
        <v>69</v>
      </c>
      <c r="D156" s="45" t="s">
        <v>13</v>
      </c>
      <c r="E156" s="40" t="s">
        <v>31</v>
      </c>
      <c r="F156" s="49">
        <v>0.06703703703703703</v>
      </c>
      <c r="G156" s="20" t="str">
        <f t="shared" si="5"/>
        <v>4.35/km</v>
      </c>
      <c r="H156" s="21">
        <f t="shared" si="4"/>
        <v>0.020439814814814806</v>
      </c>
      <c r="I156" s="21">
        <f>F156-INDEX($F$4:$F$1139,MATCH(D156,$D$4:$D$1139,0))</f>
        <v>0.01731481481481481</v>
      </c>
    </row>
    <row r="157" spans="1:9" ht="15" customHeight="1">
      <c r="A157" s="19">
        <v>154</v>
      </c>
      <c r="B157" s="40" t="s">
        <v>278</v>
      </c>
      <c r="C157" s="40" t="s">
        <v>185</v>
      </c>
      <c r="D157" s="45" t="s">
        <v>46</v>
      </c>
      <c r="E157" s="40" t="s">
        <v>31</v>
      </c>
      <c r="F157" s="49">
        <v>0.06704861111111111</v>
      </c>
      <c r="G157" s="20" t="str">
        <f t="shared" si="5"/>
        <v>4.35/km</v>
      </c>
      <c r="H157" s="21">
        <f t="shared" si="4"/>
        <v>0.020451388888888887</v>
      </c>
      <c r="I157" s="21">
        <f>F157-INDEX($F$4:$F$1139,MATCH(D157,$D$4:$D$1139,0))</f>
        <v>0.012291666666666666</v>
      </c>
    </row>
    <row r="158" spans="1:9" ht="15" customHeight="1">
      <c r="A158" s="19">
        <v>155</v>
      </c>
      <c r="B158" s="40" t="s">
        <v>279</v>
      </c>
      <c r="C158" s="40" t="s">
        <v>169</v>
      </c>
      <c r="D158" s="45" t="s">
        <v>2</v>
      </c>
      <c r="E158" s="40" t="s">
        <v>31</v>
      </c>
      <c r="F158" s="49">
        <v>0.06706018518518518</v>
      </c>
      <c r="G158" s="20" t="str">
        <f t="shared" si="5"/>
        <v>4.35/km</v>
      </c>
      <c r="H158" s="21">
        <f t="shared" si="4"/>
        <v>0.020462962962962954</v>
      </c>
      <c r="I158" s="21">
        <f>F158-INDEX($F$4:$F$1139,MATCH(D158,$D$4:$D$1139,0))</f>
        <v>0.020462962962962954</v>
      </c>
    </row>
    <row r="159" spans="1:9" ht="15" customHeight="1">
      <c r="A159" s="19">
        <v>156</v>
      </c>
      <c r="B159" s="40" t="s">
        <v>280</v>
      </c>
      <c r="C159" s="40" t="s">
        <v>19</v>
      </c>
      <c r="D159" s="45" t="s">
        <v>46</v>
      </c>
      <c r="E159" s="40" t="s">
        <v>124</v>
      </c>
      <c r="F159" s="49">
        <v>0.0671875</v>
      </c>
      <c r="G159" s="20" t="str">
        <f t="shared" si="5"/>
        <v>4.35/km</v>
      </c>
      <c r="H159" s="21">
        <f t="shared" si="4"/>
        <v>0.02059027777777777</v>
      </c>
      <c r="I159" s="21">
        <f>F159-INDEX($F$4:$F$1139,MATCH(D159,$D$4:$D$1139,0))</f>
        <v>0.012430555555555549</v>
      </c>
    </row>
    <row r="160" spans="1:9" ht="15" customHeight="1">
      <c r="A160" s="19">
        <v>157</v>
      </c>
      <c r="B160" s="40" t="s">
        <v>281</v>
      </c>
      <c r="C160" s="40" t="s">
        <v>185</v>
      </c>
      <c r="D160" s="45" t="s">
        <v>20</v>
      </c>
      <c r="E160" s="40" t="s">
        <v>40</v>
      </c>
      <c r="F160" s="49">
        <v>0.06722222222222222</v>
      </c>
      <c r="G160" s="20" t="str">
        <f t="shared" si="5"/>
        <v>4.35/km</v>
      </c>
      <c r="H160" s="21">
        <f aca="true" t="shared" si="6" ref="H160:H175">F160-$F$4</f>
        <v>0.020624999999999998</v>
      </c>
      <c r="I160" s="21">
        <f>F160-INDEX($F$4:$F$1139,MATCH(D160,$D$4:$D$1139,0))</f>
        <v>0.014687500000000006</v>
      </c>
    </row>
    <row r="161" spans="1:9" ht="15" customHeight="1">
      <c r="A161" s="19">
        <v>158</v>
      </c>
      <c r="B161" s="40" t="s">
        <v>282</v>
      </c>
      <c r="C161" s="40" t="s">
        <v>283</v>
      </c>
      <c r="D161" s="45" t="s">
        <v>20</v>
      </c>
      <c r="E161" s="40" t="s">
        <v>284</v>
      </c>
      <c r="F161" s="49">
        <v>0.06726851851851852</v>
      </c>
      <c r="G161" s="20" t="str">
        <f t="shared" si="5"/>
        <v>4.35/km</v>
      </c>
      <c r="H161" s="21">
        <f t="shared" si="6"/>
        <v>0.020671296296296292</v>
      </c>
      <c r="I161" s="21">
        <f>F161-INDEX($F$4:$F$1139,MATCH(D161,$D$4:$D$1139,0))</f>
        <v>0.0147337962962963</v>
      </c>
    </row>
    <row r="162" spans="1:9" ht="15" customHeight="1">
      <c r="A162" s="19">
        <v>159</v>
      </c>
      <c r="B162" s="40" t="s">
        <v>285</v>
      </c>
      <c r="C162" s="40" t="s">
        <v>286</v>
      </c>
      <c r="D162" s="45" t="s">
        <v>2</v>
      </c>
      <c r="E162" s="40" t="s">
        <v>287</v>
      </c>
      <c r="F162" s="49">
        <v>0.06729166666666667</v>
      </c>
      <c r="G162" s="20" t="str">
        <f t="shared" si="5"/>
        <v>4.36/km</v>
      </c>
      <c r="H162" s="21">
        <f t="shared" si="6"/>
        <v>0.02069444444444444</v>
      </c>
      <c r="I162" s="21">
        <f>F162-INDEX($F$4:$F$1139,MATCH(D162,$D$4:$D$1139,0))</f>
        <v>0.02069444444444444</v>
      </c>
    </row>
    <row r="163" spans="1:9" ht="15" customHeight="1">
      <c r="A163" s="19">
        <v>160</v>
      </c>
      <c r="B163" s="40" t="s">
        <v>288</v>
      </c>
      <c r="C163" s="40" t="s">
        <v>289</v>
      </c>
      <c r="D163" s="45" t="s">
        <v>116</v>
      </c>
      <c r="E163" s="40" t="s">
        <v>290</v>
      </c>
      <c r="F163" s="49">
        <v>0.06734953703703704</v>
      </c>
      <c r="G163" s="20" t="str">
        <f t="shared" si="5"/>
        <v>4.36/km</v>
      </c>
      <c r="H163" s="21">
        <f t="shared" si="6"/>
        <v>0.020752314814814814</v>
      </c>
      <c r="I163" s="21">
        <f>F163-INDEX($F$4:$F$1139,MATCH(D163,$D$4:$D$1139,0))</f>
        <v>0.008668981481481493</v>
      </c>
    </row>
    <row r="164" spans="1:9" ht="15" customHeight="1">
      <c r="A164" s="19">
        <v>161</v>
      </c>
      <c r="B164" s="40" t="s">
        <v>217</v>
      </c>
      <c r="C164" s="40" t="s">
        <v>42</v>
      </c>
      <c r="D164" s="45" t="s">
        <v>2</v>
      </c>
      <c r="E164" s="40" t="s">
        <v>40</v>
      </c>
      <c r="F164" s="49">
        <v>0.06741898148148148</v>
      </c>
      <c r="G164" s="20" t="str">
        <f t="shared" si="5"/>
        <v>4.36/km</v>
      </c>
      <c r="H164" s="21">
        <f t="shared" si="6"/>
        <v>0.020821759259259255</v>
      </c>
      <c r="I164" s="21">
        <f>F164-INDEX($F$4:$F$1139,MATCH(D164,$D$4:$D$1139,0))</f>
        <v>0.020821759259259255</v>
      </c>
    </row>
    <row r="165" spans="1:9" ht="15" customHeight="1">
      <c r="A165" s="19">
        <v>162</v>
      </c>
      <c r="B165" s="41" t="s">
        <v>291</v>
      </c>
      <c r="C165" s="41" t="s">
        <v>292</v>
      </c>
      <c r="D165" s="46">
        <v>1964</v>
      </c>
      <c r="E165" s="40" t="s">
        <v>122</v>
      </c>
      <c r="F165" s="49">
        <v>0.06743055555555556</v>
      </c>
      <c r="G165" s="20" t="str">
        <f t="shared" si="5"/>
        <v>4.36/km</v>
      </c>
      <c r="H165" s="21">
        <f t="shared" si="6"/>
        <v>0.020833333333333336</v>
      </c>
      <c r="I165" s="21">
        <f>F165-INDEX($F$4:$F$1139,MATCH(D165,$D$4:$D$1139,0))</f>
        <v>0</v>
      </c>
    </row>
    <row r="166" spans="1:9" ht="15" customHeight="1">
      <c r="A166" s="19">
        <v>163</v>
      </c>
      <c r="B166" s="41" t="s">
        <v>293</v>
      </c>
      <c r="C166" s="41" t="s">
        <v>294</v>
      </c>
      <c r="D166" s="46">
        <v>1956</v>
      </c>
      <c r="E166" s="40" t="s">
        <v>24</v>
      </c>
      <c r="F166" s="49">
        <v>0.06753472222222222</v>
      </c>
      <c r="G166" s="20" t="str">
        <f t="shared" si="5"/>
        <v>4.37/km</v>
      </c>
      <c r="H166" s="21">
        <f t="shared" si="6"/>
        <v>0.02093749999999999</v>
      </c>
      <c r="I166" s="21">
        <f>F166-INDEX($F$4:$F$1139,MATCH(D166,$D$4:$D$1139,0))</f>
        <v>0</v>
      </c>
    </row>
    <row r="167" spans="1:9" ht="15" customHeight="1">
      <c r="A167" s="19">
        <v>164</v>
      </c>
      <c r="B167" s="40" t="s">
        <v>295</v>
      </c>
      <c r="C167" s="40" t="s">
        <v>296</v>
      </c>
      <c r="D167" s="45" t="s">
        <v>46</v>
      </c>
      <c r="E167" s="40" t="s">
        <v>209</v>
      </c>
      <c r="F167" s="49">
        <v>0.06756944444444445</v>
      </c>
      <c r="G167" s="20" t="str">
        <f t="shared" si="5"/>
        <v>4.37/km</v>
      </c>
      <c r="H167" s="21">
        <f t="shared" si="6"/>
        <v>0.02097222222222222</v>
      </c>
      <c r="I167" s="21">
        <f>F167-INDEX($F$4:$F$1139,MATCH(D167,$D$4:$D$1139,0))</f>
        <v>0.012812499999999998</v>
      </c>
    </row>
    <row r="168" spans="1:9" ht="15" customHeight="1">
      <c r="A168" s="19">
        <v>165</v>
      </c>
      <c r="B168" s="40" t="s">
        <v>297</v>
      </c>
      <c r="C168" s="40" t="s">
        <v>155</v>
      </c>
      <c r="D168" s="45" t="s">
        <v>2</v>
      </c>
      <c r="E168" s="40" t="s">
        <v>119</v>
      </c>
      <c r="F168" s="49">
        <v>0.06761574074074074</v>
      </c>
      <c r="G168" s="20" t="str">
        <f t="shared" si="5"/>
        <v>4.37/km</v>
      </c>
      <c r="H168" s="21">
        <f t="shared" si="6"/>
        <v>0.021018518518518513</v>
      </c>
      <c r="I168" s="21">
        <f>F168-INDEX($F$4:$F$1139,MATCH(D168,$D$4:$D$1139,0))</f>
        <v>0.021018518518518513</v>
      </c>
    </row>
    <row r="169" spans="1:9" ht="15" customHeight="1">
      <c r="A169" s="19">
        <v>166</v>
      </c>
      <c r="B169" s="40" t="s">
        <v>298</v>
      </c>
      <c r="C169" s="40" t="s">
        <v>250</v>
      </c>
      <c r="D169" s="45" t="s">
        <v>46</v>
      </c>
      <c r="E169" s="40" t="s">
        <v>34</v>
      </c>
      <c r="F169" s="49">
        <v>0.06766203703703703</v>
      </c>
      <c r="G169" s="20" t="str">
        <f t="shared" si="5"/>
        <v>4.37/km</v>
      </c>
      <c r="H169" s="21">
        <f t="shared" si="6"/>
        <v>0.021064814814814807</v>
      </c>
      <c r="I169" s="21">
        <f>F169-INDEX($F$4:$F$1139,MATCH(D169,$D$4:$D$1139,0))</f>
        <v>0.012905092592592586</v>
      </c>
    </row>
    <row r="170" spans="1:9" ht="15" customHeight="1">
      <c r="A170" s="19">
        <v>167</v>
      </c>
      <c r="B170" s="40" t="s">
        <v>299</v>
      </c>
      <c r="C170" s="40" t="s">
        <v>234</v>
      </c>
      <c r="D170" s="45" t="s">
        <v>46</v>
      </c>
      <c r="E170" s="40" t="s">
        <v>65</v>
      </c>
      <c r="F170" s="49">
        <v>0.06769675925925926</v>
      </c>
      <c r="G170" s="20" t="str">
        <f t="shared" si="5"/>
        <v>4.37/km</v>
      </c>
      <c r="H170" s="21">
        <f t="shared" si="6"/>
        <v>0.021099537037037035</v>
      </c>
      <c r="I170" s="21">
        <f>F170-INDEX($F$4:$F$1139,MATCH(D170,$D$4:$D$1139,0))</f>
        <v>0.012939814814814814</v>
      </c>
    </row>
    <row r="171" spans="1:9" ht="15" customHeight="1">
      <c r="A171" s="19">
        <v>168</v>
      </c>
      <c r="B171" s="40" t="s">
        <v>300</v>
      </c>
      <c r="C171" s="40" t="s">
        <v>128</v>
      </c>
      <c r="D171" s="45" t="s">
        <v>20</v>
      </c>
      <c r="E171" s="40" t="s">
        <v>301</v>
      </c>
      <c r="F171" s="49">
        <v>0.06770833333333333</v>
      </c>
      <c r="G171" s="20" t="str">
        <f t="shared" si="5"/>
        <v>4.37/km</v>
      </c>
      <c r="H171" s="21">
        <f t="shared" si="6"/>
        <v>0.0211111111111111</v>
      </c>
      <c r="I171" s="21">
        <f>F171-INDEX($F$4:$F$1139,MATCH(D171,$D$4:$D$1139,0))</f>
        <v>0.01517361111111111</v>
      </c>
    </row>
    <row r="172" spans="1:9" ht="15" customHeight="1">
      <c r="A172" s="19">
        <v>169</v>
      </c>
      <c r="B172" s="40" t="s">
        <v>302</v>
      </c>
      <c r="C172" s="40" t="s">
        <v>303</v>
      </c>
      <c r="D172" s="45" t="s">
        <v>13</v>
      </c>
      <c r="E172" s="40" t="s">
        <v>80</v>
      </c>
      <c r="F172" s="49">
        <v>0.0678125</v>
      </c>
      <c r="G172" s="20" t="str">
        <f t="shared" si="5"/>
        <v>4.38/km</v>
      </c>
      <c r="H172" s="21">
        <f t="shared" si="6"/>
        <v>0.02121527777777777</v>
      </c>
      <c r="I172" s="21">
        <f>F172-INDEX($F$4:$F$1139,MATCH(D172,$D$4:$D$1139,0))</f>
        <v>0.018090277777777775</v>
      </c>
    </row>
    <row r="173" spans="1:9" ht="15" customHeight="1">
      <c r="A173" s="19">
        <v>170</v>
      </c>
      <c r="B173" s="40" t="s">
        <v>304</v>
      </c>
      <c r="C173" s="40" t="s">
        <v>155</v>
      </c>
      <c r="D173" s="45" t="s">
        <v>2</v>
      </c>
      <c r="E173" s="40" t="s">
        <v>40</v>
      </c>
      <c r="F173" s="49">
        <v>0.0678587962962963</v>
      </c>
      <c r="G173" s="20" t="str">
        <f t="shared" si="5"/>
        <v>4.38/km</v>
      </c>
      <c r="H173" s="21">
        <f t="shared" si="6"/>
        <v>0.02126157407407408</v>
      </c>
      <c r="I173" s="21">
        <f>F173-INDEX($F$4:$F$1139,MATCH(D173,$D$4:$D$1139,0))</f>
        <v>0.02126157407407408</v>
      </c>
    </row>
    <row r="174" spans="1:9" ht="15" customHeight="1">
      <c r="A174" s="19">
        <v>171</v>
      </c>
      <c r="B174" s="41" t="s">
        <v>305</v>
      </c>
      <c r="C174" s="41" t="s">
        <v>306</v>
      </c>
      <c r="D174" s="46">
        <v>1968</v>
      </c>
      <c r="E174" s="40" t="s">
        <v>307</v>
      </c>
      <c r="F174" s="49">
        <v>0.06787037037037037</v>
      </c>
      <c r="G174" s="20" t="str">
        <f t="shared" si="5"/>
        <v>4.38/km</v>
      </c>
      <c r="H174" s="21">
        <f t="shared" si="6"/>
        <v>0.021273148148148145</v>
      </c>
      <c r="I174" s="21">
        <f>F174-INDEX($F$4:$F$1139,MATCH(D174,$D$4:$D$1139,0))</f>
        <v>0</v>
      </c>
    </row>
    <row r="175" spans="1:9" ht="15" customHeight="1">
      <c r="A175" s="19">
        <v>172</v>
      </c>
      <c r="B175" s="40" t="s">
        <v>308</v>
      </c>
      <c r="C175" s="40" t="s">
        <v>309</v>
      </c>
      <c r="D175" s="45" t="s">
        <v>46</v>
      </c>
      <c r="E175" s="40" t="s">
        <v>40</v>
      </c>
      <c r="F175" s="49">
        <v>0.06796296296296296</v>
      </c>
      <c r="G175" s="20" t="str">
        <f t="shared" si="5"/>
        <v>4.38/km</v>
      </c>
      <c r="H175" s="21">
        <f t="shared" si="6"/>
        <v>0.021365740740740734</v>
      </c>
      <c r="I175" s="21">
        <f>F175-INDEX($F$4:$F$1139,MATCH(D175,$D$4:$D$1139,0))</f>
        <v>0.013206018518518513</v>
      </c>
    </row>
    <row r="176" spans="1:9" ht="15" customHeight="1">
      <c r="A176" s="19">
        <v>173</v>
      </c>
      <c r="B176" s="40" t="s">
        <v>214</v>
      </c>
      <c r="C176" s="40" t="s">
        <v>310</v>
      </c>
      <c r="D176" s="45" t="s">
        <v>50</v>
      </c>
      <c r="E176" s="40" t="s">
        <v>311</v>
      </c>
      <c r="F176" s="49">
        <v>0.06799768518518519</v>
      </c>
      <c r="G176" s="20" t="str">
        <f t="shared" si="5"/>
        <v>4.38/km</v>
      </c>
      <c r="H176" s="21">
        <f>F176-$F$4</f>
        <v>0.02140046296296296</v>
      </c>
      <c r="I176" s="21">
        <f>F176-INDEX($F$4:$F$1139,MATCH(D176,$D$4:$D$1139,0))</f>
        <v>0.012986111111111122</v>
      </c>
    </row>
    <row r="177" spans="1:9" ht="15" customHeight="1">
      <c r="A177" s="19">
        <v>174</v>
      </c>
      <c r="B177" s="40" t="s">
        <v>312</v>
      </c>
      <c r="C177" s="40" t="s">
        <v>222</v>
      </c>
      <c r="D177" s="45" t="s">
        <v>199</v>
      </c>
      <c r="E177" s="40" t="s">
        <v>28</v>
      </c>
      <c r="F177" s="49">
        <v>0.06813657407407407</v>
      </c>
      <c r="G177" s="20" t="str">
        <f t="shared" si="5"/>
        <v>4.39/km</v>
      </c>
      <c r="H177" s="21">
        <f>F177-$F$4</f>
        <v>0.021539351851851844</v>
      </c>
      <c r="I177" s="21">
        <f>F177-INDEX($F$4:$F$1139,MATCH(D177,$D$4:$D$1139,0))</f>
        <v>0.005949074074074072</v>
      </c>
    </row>
    <row r="178" spans="1:9" ht="15" customHeight="1">
      <c r="A178" s="19">
        <v>175</v>
      </c>
      <c r="B178" s="40" t="s">
        <v>313</v>
      </c>
      <c r="C178" s="40" t="s">
        <v>296</v>
      </c>
      <c r="D178" s="45" t="s">
        <v>46</v>
      </c>
      <c r="E178" s="40" t="s">
        <v>133</v>
      </c>
      <c r="F178" s="49">
        <v>0.06819444444444445</v>
      </c>
      <c r="G178" s="20" t="str">
        <f t="shared" si="5"/>
        <v>4.39/km</v>
      </c>
      <c r="H178" s="21">
        <f>F178-$F$4</f>
        <v>0.02159722222222222</v>
      </c>
      <c r="I178" s="21">
        <f>F178-INDEX($F$4:$F$1139,MATCH(D178,$D$4:$D$1139,0))</f>
        <v>0.013437499999999998</v>
      </c>
    </row>
    <row r="179" spans="1:9" ht="15" customHeight="1">
      <c r="A179" s="19">
        <v>176</v>
      </c>
      <c r="B179" s="40" t="s">
        <v>314</v>
      </c>
      <c r="C179" s="40" t="s">
        <v>39</v>
      </c>
      <c r="D179" s="45" t="s">
        <v>13</v>
      </c>
      <c r="E179" s="40" t="s">
        <v>6</v>
      </c>
      <c r="F179" s="49">
        <v>0.06824074074074074</v>
      </c>
      <c r="G179" s="20" t="str">
        <f t="shared" si="5"/>
        <v>4.39/km</v>
      </c>
      <c r="H179" s="21">
        <f>F179-$F$4</f>
        <v>0.021643518518518513</v>
      </c>
      <c r="I179" s="21">
        <f>F179-INDEX($F$4:$F$1139,MATCH(D179,$D$4:$D$1139,0))</f>
        <v>0.018518518518518517</v>
      </c>
    </row>
    <row r="180" spans="1:9" ht="15" customHeight="1">
      <c r="A180" s="19">
        <v>177</v>
      </c>
      <c r="B180" s="41" t="s">
        <v>315</v>
      </c>
      <c r="C180" s="41" t="s">
        <v>316</v>
      </c>
      <c r="D180" s="46">
        <v>1956</v>
      </c>
      <c r="E180" s="40" t="s">
        <v>311</v>
      </c>
      <c r="F180" s="49">
        <v>0.06825231481481481</v>
      </c>
      <c r="G180" s="20" t="str">
        <f t="shared" si="5"/>
        <v>4.40/km</v>
      </c>
      <c r="H180" s="21">
        <f>F180-$F$4</f>
        <v>0.02165509259259258</v>
      </c>
      <c r="I180" s="21">
        <f>F180-INDEX($F$4:$F$1139,MATCH(D180,$D$4:$D$1139,0))</f>
        <v>0.0007175925925925891</v>
      </c>
    </row>
    <row r="181" spans="1:9" ht="15" customHeight="1">
      <c r="A181" s="19">
        <v>178</v>
      </c>
      <c r="B181" s="40" t="s">
        <v>317</v>
      </c>
      <c r="C181" s="40" t="s">
        <v>109</v>
      </c>
      <c r="D181" s="45" t="s">
        <v>13</v>
      </c>
      <c r="E181" s="40" t="s">
        <v>92</v>
      </c>
      <c r="F181" s="49">
        <v>0.06829861111111112</v>
      </c>
      <c r="G181" s="20" t="str">
        <f t="shared" si="5"/>
        <v>4.40/km</v>
      </c>
      <c r="H181" s="21">
        <f>F181-$F$4</f>
        <v>0.021701388888888888</v>
      </c>
      <c r="I181" s="21">
        <f>F181-INDEX($F$4:$F$1139,MATCH(D181,$D$4:$D$1139,0))</f>
        <v>0.018576388888888892</v>
      </c>
    </row>
    <row r="182" spans="1:9" ht="15" customHeight="1">
      <c r="A182" s="19">
        <v>179</v>
      </c>
      <c r="B182" s="41" t="s">
        <v>318</v>
      </c>
      <c r="C182" s="41" t="s">
        <v>319</v>
      </c>
      <c r="D182" s="46">
        <v>1983</v>
      </c>
      <c r="E182" s="40" t="s">
        <v>6</v>
      </c>
      <c r="F182" s="49">
        <v>0.0683912037037037</v>
      </c>
      <c r="G182" s="20" t="str">
        <f t="shared" si="5"/>
        <v>4.40/km</v>
      </c>
      <c r="H182" s="21">
        <f>F182-$F$4</f>
        <v>0.021793981481481477</v>
      </c>
      <c r="I182" s="21">
        <f>F182-INDEX($F$4:$F$1139,MATCH(D182,$D$4:$D$1139,0))</f>
        <v>0</v>
      </c>
    </row>
    <row r="183" spans="1:9" ht="15" customHeight="1">
      <c r="A183" s="19">
        <v>180</v>
      </c>
      <c r="B183" s="40" t="s">
        <v>320</v>
      </c>
      <c r="C183" s="40" t="s">
        <v>321</v>
      </c>
      <c r="D183" s="45" t="s">
        <v>50</v>
      </c>
      <c r="E183" s="40" t="s">
        <v>122</v>
      </c>
      <c r="F183" s="49">
        <v>0.06841435185185185</v>
      </c>
      <c r="G183" s="20" t="str">
        <f t="shared" si="5"/>
        <v>4.40/km</v>
      </c>
      <c r="H183" s="21">
        <f aca="true" t="shared" si="7" ref="H183:H246">F183-$F$4</f>
        <v>0.021817129629629624</v>
      </c>
      <c r="I183" s="21">
        <f>F183-INDEX($F$4:$F$1139,MATCH(D183,$D$4:$D$1139,0))</f>
        <v>0.013402777777777784</v>
      </c>
    </row>
    <row r="184" spans="1:9" ht="15" customHeight="1">
      <c r="A184" s="19">
        <v>181</v>
      </c>
      <c r="B184" s="40" t="s">
        <v>322</v>
      </c>
      <c r="C184" s="40" t="s">
        <v>42</v>
      </c>
      <c r="D184" s="45" t="s">
        <v>46</v>
      </c>
      <c r="E184" s="40" t="s">
        <v>65</v>
      </c>
      <c r="F184" s="49">
        <v>0.06846064814814816</v>
      </c>
      <c r="G184" s="20" t="str">
        <f t="shared" si="5"/>
        <v>4.40/km</v>
      </c>
      <c r="H184" s="21">
        <f t="shared" si="7"/>
        <v>0.021863425925925932</v>
      </c>
      <c r="I184" s="21">
        <f>F184-INDEX($F$4:$F$1139,MATCH(D184,$D$4:$D$1139,0))</f>
        <v>0.013703703703703711</v>
      </c>
    </row>
    <row r="185" spans="1:9" ht="15" customHeight="1">
      <c r="A185" s="19">
        <v>182</v>
      </c>
      <c r="B185" s="40" t="s">
        <v>59</v>
      </c>
      <c r="C185" s="40" t="s">
        <v>323</v>
      </c>
      <c r="D185" s="45" t="s">
        <v>20</v>
      </c>
      <c r="E185" s="40" t="s">
        <v>105</v>
      </c>
      <c r="F185" s="49">
        <v>0.0685763888888889</v>
      </c>
      <c r="G185" s="20" t="str">
        <f t="shared" si="5"/>
        <v>4.41/km</v>
      </c>
      <c r="H185" s="21">
        <f t="shared" si="7"/>
        <v>0.021979166666666668</v>
      </c>
      <c r="I185" s="21">
        <f>F185-INDEX($F$4:$F$1139,MATCH(D185,$D$4:$D$1139,0))</f>
        <v>0.016041666666666676</v>
      </c>
    </row>
    <row r="186" spans="1:9" ht="15" customHeight="1">
      <c r="A186" s="19">
        <v>183</v>
      </c>
      <c r="B186" s="40" t="s">
        <v>324</v>
      </c>
      <c r="C186" s="40" t="s">
        <v>325</v>
      </c>
      <c r="D186" s="45" t="s">
        <v>116</v>
      </c>
      <c r="E186" s="40" t="s">
        <v>326</v>
      </c>
      <c r="F186" s="49">
        <v>0.06858796296296296</v>
      </c>
      <c r="G186" s="20" t="str">
        <f t="shared" si="5"/>
        <v>4.41/km</v>
      </c>
      <c r="H186" s="21">
        <f t="shared" si="7"/>
        <v>0.021990740740740734</v>
      </c>
      <c r="I186" s="21">
        <f>F186-INDEX($F$4:$F$1139,MATCH(D186,$D$4:$D$1139,0))</f>
        <v>0.009907407407407413</v>
      </c>
    </row>
    <row r="187" spans="1:9" ht="15" customHeight="1">
      <c r="A187" s="19">
        <v>184</v>
      </c>
      <c r="B187" s="40" t="s">
        <v>327</v>
      </c>
      <c r="C187" s="40" t="s">
        <v>328</v>
      </c>
      <c r="D187" s="45" t="s">
        <v>20</v>
      </c>
      <c r="E187" s="40" t="s">
        <v>290</v>
      </c>
      <c r="F187" s="49">
        <v>0.06863425925925926</v>
      </c>
      <c r="G187" s="20" t="str">
        <f t="shared" si="5"/>
        <v>4.41/km</v>
      </c>
      <c r="H187" s="21">
        <f t="shared" si="7"/>
        <v>0.02203703703703703</v>
      </c>
      <c r="I187" s="21">
        <f>F187-INDEX($F$4:$F$1139,MATCH(D187,$D$4:$D$1139,0))</f>
        <v>0.016099537037037037</v>
      </c>
    </row>
    <row r="188" spans="1:9" ht="15" customHeight="1">
      <c r="A188" s="19">
        <v>185</v>
      </c>
      <c r="B188" s="40" t="s">
        <v>329</v>
      </c>
      <c r="C188" s="40" t="s">
        <v>330</v>
      </c>
      <c r="D188" s="45" t="s">
        <v>20</v>
      </c>
      <c r="E188" s="40" t="s">
        <v>331</v>
      </c>
      <c r="F188" s="49">
        <v>0.06866898148148148</v>
      </c>
      <c r="G188" s="20" t="str">
        <f t="shared" si="5"/>
        <v>4.41/km</v>
      </c>
      <c r="H188" s="21">
        <f t="shared" si="7"/>
        <v>0.022071759259259256</v>
      </c>
      <c r="I188" s="21">
        <f>F188-INDEX($F$4:$F$1139,MATCH(D188,$D$4:$D$1139,0))</f>
        <v>0.016134259259259265</v>
      </c>
    </row>
    <row r="189" spans="1:9" ht="15" customHeight="1">
      <c r="A189" s="19">
        <v>186</v>
      </c>
      <c r="B189" s="40" t="s">
        <v>332</v>
      </c>
      <c r="C189" s="40" t="s">
        <v>53</v>
      </c>
      <c r="D189" s="45" t="s">
        <v>199</v>
      </c>
      <c r="E189" s="40" t="s">
        <v>333</v>
      </c>
      <c r="F189" s="49">
        <v>0.06868055555555556</v>
      </c>
      <c r="G189" s="20" t="str">
        <f t="shared" si="5"/>
        <v>4.41/km</v>
      </c>
      <c r="H189" s="21">
        <f t="shared" si="7"/>
        <v>0.022083333333333337</v>
      </c>
      <c r="I189" s="21">
        <f>F189-INDEX($F$4:$F$1139,MATCH(D189,$D$4:$D$1139,0))</f>
        <v>0.006493055555555564</v>
      </c>
    </row>
    <row r="190" spans="1:9" ht="15" customHeight="1">
      <c r="A190" s="19">
        <v>187</v>
      </c>
      <c r="B190" s="41" t="s">
        <v>334</v>
      </c>
      <c r="C190" s="41" t="s">
        <v>335</v>
      </c>
      <c r="D190" s="46">
        <v>1962</v>
      </c>
      <c r="E190" s="40" t="s">
        <v>28</v>
      </c>
      <c r="F190" s="49">
        <v>0.06875</v>
      </c>
      <c r="G190" s="20" t="str">
        <f t="shared" si="5"/>
        <v>4.42/km</v>
      </c>
      <c r="H190" s="21">
        <f t="shared" si="7"/>
        <v>0.022152777777777778</v>
      </c>
      <c r="I190" s="21">
        <f>F190-INDEX($F$4:$F$1139,MATCH(D190,$D$4:$D$1139,0))</f>
        <v>0</v>
      </c>
    </row>
    <row r="191" spans="1:9" ht="15" customHeight="1">
      <c r="A191" s="19">
        <v>188</v>
      </c>
      <c r="B191" s="40" t="s">
        <v>336</v>
      </c>
      <c r="C191" s="40" t="s">
        <v>205</v>
      </c>
      <c r="D191" s="45" t="s">
        <v>20</v>
      </c>
      <c r="E191" s="40" t="s">
        <v>133</v>
      </c>
      <c r="F191" s="49">
        <v>0.0687962962962963</v>
      </c>
      <c r="G191" s="20" t="str">
        <f t="shared" si="5"/>
        <v>4.42/km</v>
      </c>
      <c r="H191" s="21">
        <f t="shared" si="7"/>
        <v>0.022199074074074072</v>
      </c>
      <c r="I191" s="21">
        <f>F191-INDEX($F$4:$F$1139,MATCH(D191,$D$4:$D$1139,0))</f>
        <v>0.01626157407407408</v>
      </c>
    </row>
    <row r="192" spans="1:9" ht="15" customHeight="1">
      <c r="A192" s="19">
        <v>189</v>
      </c>
      <c r="B192" s="40" t="s">
        <v>337</v>
      </c>
      <c r="C192" s="40" t="s">
        <v>185</v>
      </c>
      <c r="D192" s="45" t="s">
        <v>50</v>
      </c>
      <c r="E192" s="40" t="s">
        <v>58</v>
      </c>
      <c r="F192" s="49">
        <v>0.06881944444444445</v>
      </c>
      <c r="G192" s="20" t="str">
        <f t="shared" si="5"/>
        <v>4.42/km</v>
      </c>
      <c r="H192" s="21">
        <f t="shared" si="7"/>
        <v>0.02222222222222222</v>
      </c>
      <c r="I192" s="21">
        <f>F192-INDEX($F$4:$F$1139,MATCH(D192,$D$4:$D$1139,0))</f>
        <v>0.01380787037037038</v>
      </c>
    </row>
    <row r="193" spans="1:9" ht="15" customHeight="1">
      <c r="A193" s="19">
        <v>190</v>
      </c>
      <c r="B193" s="40" t="s">
        <v>338</v>
      </c>
      <c r="C193" s="40" t="s">
        <v>339</v>
      </c>
      <c r="D193" s="45" t="s">
        <v>13</v>
      </c>
      <c r="E193" s="40" t="s">
        <v>105</v>
      </c>
      <c r="F193" s="49">
        <v>0.06891203703703704</v>
      </c>
      <c r="G193" s="20" t="str">
        <f t="shared" si="5"/>
        <v>4.42/km</v>
      </c>
      <c r="H193" s="21">
        <f t="shared" si="7"/>
        <v>0.022314814814814808</v>
      </c>
      <c r="I193" s="21">
        <f>F193-INDEX($F$4:$F$1139,MATCH(D193,$D$4:$D$1139,0))</f>
        <v>0.019189814814814812</v>
      </c>
    </row>
    <row r="194" spans="1:9" ht="15" customHeight="1">
      <c r="A194" s="19">
        <v>191</v>
      </c>
      <c r="B194" s="40" t="s">
        <v>108</v>
      </c>
      <c r="C194" s="40" t="s">
        <v>340</v>
      </c>
      <c r="D194" s="45" t="s">
        <v>116</v>
      </c>
      <c r="E194" s="40" t="s">
        <v>6</v>
      </c>
      <c r="F194" s="49">
        <v>0.06894675925925926</v>
      </c>
      <c r="G194" s="20" t="str">
        <f t="shared" si="5"/>
        <v>4.42/km</v>
      </c>
      <c r="H194" s="21">
        <f t="shared" si="7"/>
        <v>0.022349537037037036</v>
      </c>
      <c r="I194" s="21">
        <f>F194-INDEX($F$4:$F$1139,MATCH(D194,$D$4:$D$1139,0))</f>
        <v>0.010266203703703715</v>
      </c>
    </row>
    <row r="195" spans="1:9" ht="15" customHeight="1">
      <c r="A195" s="19">
        <v>192</v>
      </c>
      <c r="B195" s="40" t="s">
        <v>341</v>
      </c>
      <c r="C195" s="40" t="s">
        <v>250</v>
      </c>
      <c r="D195" s="45" t="s">
        <v>46</v>
      </c>
      <c r="E195" s="40" t="s">
        <v>58</v>
      </c>
      <c r="F195" s="49">
        <v>0.06898148148148148</v>
      </c>
      <c r="G195" s="20" t="str">
        <f t="shared" si="5"/>
        <v>4.43/km</v>
      </c>
      <c r="H195" s="21">
        <f t="shared" si="7"/>
        <v>0.02238425925925925</v>
      </c>
      <c r="I195" s="21">
        <f>F195-INDEX($F$4:$F$1139,MATCH(D195,$D$4:$D$1139,0))</f>
        <v>0.014224537037037029</v>
      </c>
    </row>
    <row r="196" spans="1:9" ht="15" customHeight="1">
      <c r="A196" s="19">
        <v>193</v>
      </c>
      <c r="B196" s="40" t="s">
        <v>342</v>
      </c>
      <c r="C196" s="40" t="s">
        <v>128</v>
      </c>
      <c r="D196" s="45" t="s">
        <v>20</v>
      </c>
      <c r="E196" s="40" t="s">
        <v>133</v>
      </c>
      <c r="F196" s="49">
        <v>0.0690162037037037</v>
      </c>
      <c r="G196" s="20" t="str">
        <f aca="true" t="shared" si="8" ref="G196:G259">TEXT(INT((HOUR(F196)*3600+MINUTE(F196)*60+SECOND(F196))/$I$2/60),"0")&amp;"."&amp;TEXT(MOD((HOUR(F196)*3600+MINUTE(F196)*60+SECOND(F196))/$I$2,60),"00")&amp;"/km"</f>
        <v>4.43/km</v>
      </c>
      <c r="H196" s="21">
        <f t="shared" si="7"/>
        <v>0.022418981481481477</v>
      </c>
      <c r="I196" s="21">
        <f>F196-INDEX($F$4:$F$1139,MATCH(D196,$D$4:$D$1139,0))</f>
        <v>0.016481481481481486</v>
      </c>
    </row>
    <row r="197" spans="1:9" ht="15" customHeight="1">
      <c r="A197" s="19">
        <v>194</v>
      </c>
      <c r="B197" s="40" t="s">
        <v>343</v>
      </c>
      <c r="C197" s="40" t="s">
        <v>344</v>
      </c>
      <c r="D197" s="45" t="s">
        <v>116</v>
      </c>
      <c r="E197" s="40" t="s">
        <v>220</v>
      </c>
      <c r="F197" s="49">
        <v>0.0691087962962963</v>
      </c>
      <c r="G197" s="20" t="str">
        <f t="shared" si="8"/>
        <v>4.43/km</v>
      </c>
      <c r="H197" s="21">
        <f t="shared" si="7"/>
        <v>0.022511574074074066</v>
      </c>
      <c r="I197" s="21">
        <f>F197-INDEX($F$4:$F$1139,MATCH(D197,$D$4:$D$1139,0))</f>
        <v>0.010428240740740745</v>
      </c>
    </row>
    <row r="198" spans="1:9" ht="15" customHeight="1">
      <c r="A198" s="19">
        <v>195</v>
      </c>
      <c r="B198" s="41" t="s">
        <v>345</v>
      </c>
      <c r="C198" s="41" t="s">
        <v>346</v>
      </c>
      <c r="D198" s="46">
        <v>1963</v>
      </c>
      <c r="E198" s="40" t="s">
        <v>80</v>
      </c>
      <c r="F198" s="49">
        <v>0.06934027777777778</v>
      </c>
      <c r="G198" s="20" t="str">
        <f t="shared" si="8"/>
        <v>4.44/km</v>
      </c>
      <c r="H198" s="21">
        <f t="shared" si="7"/>
        <v>0.02274305555555555</v>
      </c>
      <c r="I198" s="21">
        <f>F198-INDEX($F$4:$F$1139,MATCH(D198,$D$4:$D$1139,0))</f>
        <v>0</v>
      </c>
    </row>
    <row r="199" spans="1:9" ht="15" customHeight="1">
      <c r="A199" s="19">
        <v>196</v>
      </c>
      <c r="B199" s="40" t="s">
        <v>347</v>
      </c>
      <c r="C199" s="40" t="s">
        <v>96</v>
      </c>
      <c r="D199" s="45" t="s">
        <v>46</v>
      </c>
      <c r="E199" s="40" t="s">
        <v>348</v>
      </c>
      <c r="F199" s="49">
        <v>0.06938657407407407</v>
      </c>
      <c r="G199" s="20" t="str">
        <f t="shared" si="8"/>
        <v>4.44/km</v>
      </c>
      <c r="H199" s="21">
        <f t="shared" si="7"/>
        <v>0.022789351851851845</v>
      </c>
      <c r="I199" s="21">
        <f>F199-INDEX($F$4:$F$1139,MATCH(D199,$D$4:$D$1139,0))</f>
        <v>0.014629629629629624</v>
      </c>
    </row>
    <row r="200" spans="1:9" ht="15" customHeight="1">
      <c r="A200" s="19">
        <v>197</v>
      </c>
      <c r="B200" s="40" t="s">
        <v>349</v>
      </c>
      <c r="C200" s="40" t="s">
        <v>60</v>
      </c>
      <c r="D200" s="45" t="s">
        <v>46</v>
      </c>
      <c r="E200" s="40" t="s">
        <v>301</v>
      </c>
      <c r="F200" s="49">
        <v>0.06944444444444443</v>
      </c>
      <c r="G200" s="20" t="str">
        <f t="shared" si="8"/>
        <v>4.44/km</v>
      </c>
      <c r="H200" s="21">
        <f t="shared" si="7"/>
        <v>0.022847222222222206</v>
      </c>
      <c r="I200" s="21">
        <f>F200-INDEX($F$4:$F$1139,MATCH(D200,$D$4:$D$1139,0))</f>
        <v>0.014687499999999985</v>
      </c>
    </row>
    <row r="201" spans="1:9" ht="15" customHeight="1">
      <c r="A201" s="19">
        <v>198</v>
      </c>
      <c r="B201" s="40" t="s">
        <v>263</v>
      </c>
      <c r="C201" s="40" t="s">
        <v>128</v>
      </c>
      <c r="D201" s="45" t="s">
        <v>13</v>
      </c>
      <c r="E201" s="40" t="s">
        <v>350</v>
      </c>
      <c r="F201" s="49">
        <v>0.0696412037037037</v>
      </c>
      <c r="G201" s="20" t="str">
        <f t="shared" si="8"/>
        <v>4.45/km</v>
      </c>
      <c r="H201" s="21">
        <f t="shared" si="7"/>
        <v>0.023043981481481478</v>
      </c>
      <c r="I201" s="21">
        <f>F201-INDEX($F$4:$F$1139,MATCH(D201,$D$4:$D$1139,0))</f>
        <v>0.019918981481481482</v>
      </c>
    </row>
    <row r="202" spans="1:9" ht="15" customHeight="1">
      <c r="A202" s="19">
        <v>199</v>
      </c>
      <c r="B202" s="41" t="s">
        <v>351</v>
      </c>
      <c r="C202" s="41" t="s">
        <v>85</v>
      </c>
      <c r="D202" s="46">
        <v>1979</v>
      </c>
      <c r="E202" s="40" t="s">
        <v>40</v>
      </c>
      <c r="F202" s="49">
        <v>0.06975694444444445</v>
      </c>
      <c r="G202" s="20" t="str">
        <f t="shared" si="8"/>
        <v>4.46/km</v>
      </c>
      <c r="H202" s="21">
        <f t="shared" si="7"/>
        <v>0.023159722222222227</v>
      </c>
      <c r="I202" s="21">
        <f>F202-INDEX($F$4:$F$1139,MATCH(D202,$D$4:$D$1139,0))</f>
        <v>0</v>
      </c>
    </row>
    <row r="203" spans="1:9" ht="15" customHeight="1">
      <c r="A203" s="19">
        <v>200</v>
      </c>
      <c r="B203" s="40" t="s">
        <v>102</v>
      </c>
      <c r="C203" s="40" t="s">
        <v>62</v>
      </c>
      <c r="D203" s="45" t="s">
        <v>2</v>
      </c>
      <c r="E203" s="40" t="s">
        <v>40</v>
      </c>
      <c r="F203" s="49">
        <v>0.06976851851851852</v>
      </c>
      <c r="G203" s="20" t="str">
        <f t="shared" si="8"/>
        <v>4.46/km</v>
      </c>
      <c r="H203" s="21">
        <f t="shared" si="7"/>
        <v>0.023171296296296294</v>
      </c>
      <c r="I203" s="21">
        <f>F203-INDEX($F$4:$F$1139,MATCH(D203,$D$4:$D$1139,0))</f>
        <v>0.023171296296296294</v>
      </c>
    </row>
    <row r="204" spans="1:9" ht="15" customHeight="1">
      <c r="A204" s="19">
        <v>201</v>
      </c>
      <c r="B204" s="40" t="s">
        <v>352</v>
      </c>
      <c r="C204" s="40" t="s">
        <v>185</v>
      </c>
      <c r="D204" s="45" t="s">
        <v>116</v>
      </c>
      <c r="E204" s="40" t="s">
        <v>34</v>
      </c>
      <c r="F204" s="49">
        <v>0.06980324074074074</v>
      </c>
      <c r="G204" s="20" t="str">
        <f t="shared" si="8"/>
        <v>4.46/km</v>
      </c>
      <c r="H204" s="21">
        <f t="shared" si="7"/>
        <v>0.023206018518518508</v>
      </c>
      <c r="I204" s="21">
        <f>F204-INDEX($F$4:$F$1139,MATCH(D204,$D$4:$D$1139,0))</f>
        <v>0.011122685185185187</v>
      </c>
    </row>
    <row r="205" spans="1:9" ht="15" customHeight="1">
      <c r="A205" s="19">
        <v>202</v>
      </c>
      <c r="B205" s="41" t="s">
        <v>353</v>
      </c>
      <c r="C205" s="41" t="s">
        <v>354</v>
      </c>
      <c r="D205" s="46">
        <v>1960</v>
      </c>
      <c r="E205" s="40" t="s">
        <v>209</v>
      </c>
      <c r="F205" s="49">
        <v>0.06989583333333334</v>
      </c>
      <c r="G205" s="20" t="str">
        <f t="shared" si="8"/>
        <v>4.46/km</v>
      </c>
      <c r="H205" s="21">
        <f t="shared" si="7"/>
        <v>0.02329861111111111</v>
      </c>
      <c r="I205" s="21">
        <f>F205-INDEX($F$4:$F$1139,MATCH(D205,$D$4:$D$1139,0))</f>
        <v>0</v>
      </c>
    </row>
    <row r="206" spans="1:9" ht="15" customHeight="1">
      <c r="A206" s="19">
        <v>203</v>
      </c>
      <c r="B206" s="40" t="s">
        <v>355</v>
      </c>
      <c r="C206" s="40" t="s">
        <v>115</v>
      </c>
      <c r="D206" s="45" t="s">
        <v>13</v>
      </c>
      <c r="E206" s="40" t="s">
        <v>119</v>
      </c>
      <c r="F206" s="49">
        <v>0.0699074074074074</v>
      </c>
      <c r="G206" s="20" t="str">
        <f t="shared" si="8"/>
        <v>4.46/km</v>
      </c>
      <c r="H206" s="21">
        <f t="shared" si="7"/>
        <v>0.023310185185185177</v>
      </c>
      <c r="I206" s="21">
        <f>F206-INDEX($F$4:$F$1139,MATCH(D206,$D$4:$D$1139,0))</f>
        <v>0.02018518518518518</v>
      </c>
    </row>
    <row r="207" spans="1:9" ht="15" customHeight="1">
      <c r="A207" s="19">
        <v>204</v>
      </c>
      <c r="B207" s="40" t="s">
        <v>356</v>
      </c>
      <c r="C207" s="40" t="s">
        <v>357</v>
      </c>
      <c r="D207" s="45" t="s">
        <v>20</v>
      </c>
      <c r="E207" s="40" t="s">
        <v>65</v>
      </c>
      <c r="F207" s="49">
        <v>0.0699537037037037</v>
      </c>
      <c r="G207" s="20" t="str">
        <f t="shared" si="8"/>
        <v>4.46/km</v>
      </c>
      <c r="H207" s="21">
        <f t="shared" si="7"/>
        <v>0.02335648148148147</v>
      </c>
      <c r="I207" s="21">
        <f>F207-INDEX($F$4:$F$1139,MATCH(D207,$D$4:$D$1139,0))</f>
        <v>0.01741898148148148</v>
      </c>
    </row>
    <row r="208" spans="1:9" ht="15" customHeight="1">
      <c r="A208" s="19">
        <v>205</v>
      </c>
      <c r="B208" s="40" t="s">
        <v>358</v>
      </c>
      <c r="C208" s="40" t="s">
        <v>192</v>
      </c>
      <c r="D208" s="45" t="s">
        <v>13</v>
      </c>
      <c r="E208" s="40" t="s">
        <v>119</v>
      </c>
      <c r="F208" s="49">
        <v>0.07006944444444445</v>
      </c>
      <c r="G208" s="20" t="str">
        <f t="shared" si="8"/>
        <v>4.47/km</v>
      </c>
      <c r="H208" s="21">
        <f t="shared" si="7"/>
        <v>0.02347222222222222</v>
      </c>
      <c r="I208" s="21">
        <f>F208-INDEX($F$4:$F$1139,MATCH(D208,$D$4:$D$1139,0))</f>
        <v>0.020347222222222225</v>
      </c>
    </row>
    <row r="209" spans="1:9" ht="15" customHeight="1">
      <c r="A209" s="19">
        <v>206</v>
      </c>
      <c r="B209" s="40" t="s">
        <v>359</v>
      </c>
      <c r="C209" s="40" t="s">
        <v>360</v>
      </c>
      <c r="D209" s="45" t="s">
        <v>50</v>
      </c>
      <c r="E209" s="40" t="s">
        <v>361</v>
      </c>
      <c r="F209" s="49">
        <v>0.07008101851851851</v>
      </c>
      <c r="G209" s="20" t="str">
        <f t="shared" si="8"/>
        <v>4.47/km</v>
      </c>
      <c r="H209" s="21">
        <f t="shared" si="7"/>
        <v>0.023483796296296287</v>
      </c>
      <c r="I209" s="21">
        <f>F209-INDEX($F$4:$F$1139,MATCH(D209,$D$4:$D$1139,0))</f>
        <v>0.015069444444444448</v>
      </c>
    </row>
    <row r="210" spans="1:9" ht="15" customHeight="1">
      <c r="A210" s="19">
        <v>207</v>
      </c>
      <c r="B210" s="40" t="s">
        <v>362</v>
      </c>
      <c r="C210" s="40" t="s">
        <v>16</v>
      </c>
      <c r="D210" s="45" t="s">
        <v>46</v>
      </c>
      <c r="E210" s="40" t="s">
        <v>58</v>
      </c>
      <c r="F210" s="49">
        <v>0.07013888888888889</v>
      </c>
      <c r="G210" s="20" t="str">
        <f t="shared" si="8"/>
        <v>4.47/km</v>
      </c>
      <c r="H210" s="21">
        <f t="shared" si="7"/>
        <v>0.023541666666666662</v>
      </c>
      <c r="I210" s="21">
        <f>F210-INDEX($F$4:$F$1139,MATCH(D210,$D$4:$D$1139,0))</f>
        <v>0.015381944444444441</v>
      </c>
    </row>
    <row r="211" spans="1:9" ht="15" customHeight="1">
      <c r="A211" s="19">
        <v>208</v>
      </c>
      <c r="B211" s="40" t="s">
        <v>363</v>
      </c>
      <c r="C211" s="40" t="s">
        <v>364</v>
      </c>
      <c r="D211" s="45" t="s">
        <v>46</v>
      </c>
      <c r="E211" s="40" t="s">
        <v>28</v>
      </c>
      <c r="F211" s="49">
        <v>0.07026620370370369</v>
      </c>
      <c r="G211" s="20" t="str">
        <f t="shared" si="8"/>
        <v>4.48/km</v>
      </c>
      <c r="H211" s="21">
        <f t="shared" si="7"/>
        <v>0.023668981481481464</v>
      </c>
      <c r="I211" s="21">
        <f>F211-INDEX($F$4:$F$1139,MATCH(D211,$D$4:$D$1139,0))</f>
        <v>0.015509259259259243</v>
      </c>
    </row>
    <row r="212" spans="1:9" ht="15" customHeight="1">
      <c r="A212" s="19">
        <v>209</v>
      </c>
      <c r="B212" s="40" t="s">
        <v>365</v>
      </c>
      <c r="C212" s="40" t="s">
        <v>42</v>
      </c>
      <c r="D212" s="45" t="s">
        <v>46</v>
      </c>
      <c r="E212" s="40" t="s">
        <v>262</v>
      </c>
      <c r="F212" s="49">
        <v>0.07027777777777779</v>
      </c>
      <c r="G212" s="20" t="str">
        <f t="shared" si="8"/>
        <v>4.48/km</v>
      </c>
      <c r="H212" s="21">
        <f t="shared" si="7"/>
        <v>0.02368055555555556</v>
      </c>
      <c r="I212" s="21">
        <f>F212-INDEX($F$4:$F$1139,MATCH(D212,$D$4:$D$1139,0))</f>
        <v>0.015520833333333338</v>
      </c>
    </row>
    <row r="213" spans="1:9" ht="15" customHeight="1">
      <c r="A213" s="19">
        <v>210</v>
      </c>
      <c r="B213" s="40" t="s">
        <v>366</v>
      </c>
      <c r="C213" s="40" t="s">
        <v>250</v>
      </c>
      <c r="D213" s="45" t="s">
        <v>2</v>
      </c>
      <c r="E213" s="40" t="s">
        <v>65</v>
      </c>
      <c r="F213" s="49">
        <v>0.07061342592592591</v>
      </c>
      <c r="G213" s="20" t="str">
        <f t="shared" si="8"/>
        <v>4.49/km</v>
      </c>
      <c r="H213" s="21">
        <f t="shared" si="7"/>
        <v>0.024016203703703685</v>
      </c>
      <c r="I213" s="21">
        <f>F213-INDEX($F$4:$F$1139,MATCH(D213,$D$4:$D$1139,0))</f>
        <v>0.024016203703703685</v>
      </c>
    </row>
    <row r="214" spans="1:9" ht="15" customHeight="1">
      <c r="A214" s="19">
        <v>211</v>
      </c>
      <c r="B214" s="40" t="s">
        <v>367</v>
      </c>
      <c r="C214" s="40" t="s">
        <v>60</v>
      </c>
      <c r="D214" s="45" t="s">
        <v>50</v>
      </c>
      <c r="E214" s="40" t="s">
        <v>34</v>
      </c>
      <c r="F214" s="49">
        <v>0.07070601851851853</v>
      </c>
      <c r="G214" s="20" t="str">
        <f t="shared" si="8"/>
        <v>4.50/km</v>
      </c>
      <c r="H214" s="21">
        <f t="shared" si="7"/>
        <v>0.024108796296296302</v>
      </c>
      <c r="I214" s="21">
        <f>F214-INDEX($F$4:$F$1139,MATCH(D214,$D$4:$D$1139,0))</f>
        <v>0.015694444444444462</v>
      </c>
    </row>
    <row r="215" spans="1:9" ht="15" customHeight="1">
      <c r="A215" s="19">
        <v>212</v>
      </c>
      <c r="B215" s="40" t="s">
        <v>368</v>
      </c>
      <c r="C215" s="40" t="s">
        <v>369</v>
      </c>
      <c r="D215" s="45" t="s">
        <v>116</v>
      </c>
      <c r="E215" s="40" t="s">
        <v>28</v>
      </c>
      <c r="F215" s="49">
        <v>0.07072916666666666</v>
      </c>
      <c r="G215" s="20" t="str">
        <f t="shared" si="8"/>
        <v>4.50/km</v>
      </c>
      <c r="H215" s="21">
        <f t="shared" si="7"/>
        <v>0.024131944444444435</v>
      </c>
      <c r="I215" s="21">
        <f>F215-INDEX($F$4:$F$1139,MATCH(D215,$D$4:$D$1139,0))</f>
        <v>0.012048611111111114</v>
      </c>
    </row>
    <row r="216" spans="1:9" ht="15" customHeight="1">
      <c r="A216" s="19">
        <v>213</v>
      </c>
      <c r="B216" s="40" t="s">
        <v>368</v>
      </c>
      <c r="C216" s="40" t="s">
        <v>62</v>
      </c>
      <c r="D216" s="45" t="s">
        <v>2</v>
      </c>
      <c r="E216" s="40" t="s">
        <v>370</v>
      </c>
      <c r="F216" s="49">
        <v>0.07074074074074074</v>
      </c>
      <c r="G216" s="20" t="str">
        <f t="shared" si="8"/>
        <v>4.50/km</v>
      </c>
      <c r="H216" s="21">
        <f t="shared" si="7"/>
        <v>0.024143518518518516</v>
      </c>
      <c r="I216" s="21">
        <f>F216-INDEX($F$4:$F$1139,MATCH(D216,$D$4:$D$1139,0))</f>
        <v>0.024143518518518516</v>
      </c>
    </row>
    <row r="217" spans="1:9" ht="15" customHeight="1">
      <c r="A217" s="19">
        <v>214</v>
      </c>
      <c r="B217" s="40" t="s">
        <v>371</v>
      </c>
      <c r="C217" s="40" t="s">
        <v>372</v>
      </c>
      <c r="D217" s="45" t="s">
        <v>199</v>
      </c>
      <c r="E217" s="40" t="s">
        <v>209</v>
      </c>
      <c r="F217" s="49">
        <v>0.07082175925925926</v>
      </c>
      <c r="G217" s="20" t="str">
        <f t="shared" si="8"/>
        <v>4.50/km</v>
      </c>
      <c r="H217" s="21">
        <f t="shared" si="7"/>
        <v>0.024224537037037037</v>
      </c>
      <c r="I217" s="21">
        <f>F217-INDEX($F$4:$F$1139,MATCH(D217,$D$4:$D$1139,0))</f>
        <v>0.008634259259259265</v>
      </c>
    </row>
    <row r="218" spans="1:9" ht="15" customHeight="1">
      <c r="A218" s="19">
        <v>215</v>
      </c>
      <c r="B218" s="40" t="s">
        <v>373</v>
      </c>
      <c r="C218" s="40" t="s">
        <v>203</v>
      </c>
      <c r="D218" s="45" t="s">
        <v>50</v>
      </c>
      <c r="E218" s="40" t="s">
        <v>301</v>
      </c>
      <c r="F218" s="49">
        <v>0.07085648148148148</v>
      </c>
      <c r="G218" s="20" t="str">
        <f t="shared" si="8"/>
        <v>4.50/km</v>
      </c>
      <c r="H218" s="21">
        <f t="shared" si="7"/>
        <v>0.02425925925925925</v>
      </c>
      <c r="I218" s="21">
        <f>F218-INDEX($F$4:$F$1139,MATCH(D218,$D$4:$D$1139,0))</f>
        <v>0.01584490740740741</v>
      </c>
    </row>
    <row r="219" spans="1:9" ht="15" customHeight="1">
      <c r="A219" s="19">
        <v>216</v>
      </c>
      <c r="B219" s="41" t="s">
        <v>374</v>
      </c>
      <c r="C219" s="41" t="s">
        <v>375</v>
      </c>
      <c r="D219" s="46">
        <v>1975</v>
      </c>
      <c r="E219" s="40" t="s">
        <v>26</v>
      </c>
      <c r="F219" s="49">
        <v>0.07087962962962963</v>
      </c>
      <c r="G219" s="20" t="str">
        <f t="shared" si="8"/>
        <v>4.50/km</v>
      </c>
      <c r="H219" s="21">
        <f t="shared" si="7"/>
        <v>0.0242824074074074</v>
      </c>
      <c r="I219" s="21">
        <f>F219-INDEX($F$4:$F$1139,MATCH(D219,$D$4:$D$1139,0))</f>
        <v>0</v>
      </c>
    </row>
    <row r="220" spans="1:9" ht="15" customHeight="1">
      <c r="A220" s="19">
        <v>217</v>
      </c>
      <c r="B220" s="40" t="s">
        <v>376</v>
      </c>
      <c r="C220" s="40" t="s">
        <v>138</v>
      </c>
      <c r="D220" s="45" t="s">
        <v>46</v>
      </c>
      <c r="E220" s="40" t="s">
        <v>31</v>
      </c>
      <c r="F220" s="49">
        <v>0.07099537037037036</v>
      </c>
      <c r="G220" s="20" t="str">
        <f t="shared" si="8"/>
        <v>4.51/km</v>
      </c>
      <c r="H220" s="21">
        <f t="shared" si="7"/>
        <v>0.024398148148148134</v>
      </c>
      <c r="I220" s="21">
        <f>F220-INDEX($F$4:$F$1139,MATCH(D220,$D$4:$D$1139,0))</f>
        <v>0.016238425925925913</v>
      </c>
    </row>
    <row r="221" spans="1:9" ht="15" customHeight="1">
      <c r="A221" s="19">
        <v>218</v>
      </c>
      <c r="B221" s="40" t="s">
        <v>377</v>
      </c>
      <c r="C221" s="40" t="s">
        <v>378</v>
      </c>
      <c r="D221" s="45" t="s">
        <v>116</v>
      </c>
      <c r="E221" s="40" t="s">
        <v>80</v>
      </c>
      <c r="F221" s="49">
        <v>0.07112268518518518</v>
      </c>
      <c r="G221" s="20" t="str">
        <f t="shared" si="8"/>
        <v>4.51/km</v>
      </c>
      <c r="H221" s="21">
        <f t="shared" si="7"/>
        <v>0.02452546296296295</v>
      </c>
      <c r="I221" s="21">
        <f>F221-INDEX($F$4:$F$1139,MATCH(D221,$D$4:$D$1139,0))</f>
        <v>0.01244212962962963</v>
      </c>
    </row>
    <row r="222" spans="1:9" ht="15" customHeight="1">
      <c r="A222" s="19">
        <v>219</v>
      </c>
      <c r="B222" s="40" t="s">
        <v>379</v>
      </c>
      <c r="C222" s="40" t="s">
        <v>171</v>
      </c>
      <c r="D222" s="45" t="s">
        <v>20</v>
      </c>
      <c r="E222" s="40" t="s">
        <v>333</v>
      </c>
      <c r="F222" s="49">
        <v>0.0711574074074074</v>
      </c>
      <c r="G222" s="20" t="str">
        <f t="shared" si="8"/>
        <v>4.51/km</v>
      </c>
      <c r="H222" s="21">
        <f t="shared" si="7"/>
        <v>0.024560185185185178</v>
      </c>
      <c r="I222" s="21">
        <f>F222-INDEX($F$4:$F$1139,MATCH(D222,$D$4:$D$1139,0))</f>
        <v>0.018622685185185187</v>
      </c>
    </row>
    <row r="223" spans="1:9" ht="15" customHeight="1">
      <c r="A223" s="19">
        <v>220</v>
      </c>
      <c r="B223" s="40" t="s">
        <v>380</v>
      </c>
      <c r="C223" s="40" t="s">
        <v>381</v>
      </c>
      <c r="D223" s="45" t="s">
        <v>20</v>
      </c>
      <c r="E223" s="40" t="s">
        <v>65</v>
      </c>
      <c r="F223" s="49">
        <v>0.07121527777777777</v>
      </c>
      <c r="G223" s="20" t="str">
        <f t="shared" si="8"/>
        <v>4.52/km</v>
      </c>
      <c r="H223" s="21">
        <f t="shared" si="7"/>
        <v>0.02461805555555554</v>
      </c>
      <c r="I223" s="21">
        <f>F223-INDEX($F$4:$F$1139,MATCH(D223,$D$4:$D$1139,0))</f>
        <v>0.018680555555555547</v>
      </c>
    </row>
    <row r="224" spans="1:9" ht="15" customHeight="1">
      <c r="A224" s="19">
        <v>221</v>
      </c>
      <c r="B224" s="40" t="s">
        <v>382</v>
      </c>
      <c r="C224" s="40" t="s">
        <v>16</v>
      </c>
      <c r="D224" s="45" t="s">
        <v>20</v>
      </c>
      <c r="E224" s="40" t="s">
        <v>17</v>
      </c>
      <c r="F224" s="49">
        <v>0.07130787037037037</v>
      </c>
      <c r="G224" s="20" t="str">
        <f t="shared" si="8"/>
        <v>4.52/km</v>
      </c>
      <c r="H224" s="21">
        <f t="shared" si="7"/>
        <v>0.02471064814814814</v>
      </c>
      <c r="I224" s="21">
        <f>F224-INDEX($F$4:$F$1139,MATCH(D224,$D$4:$D$1139,0))</f>
        <v>0.01877314814814815</v>
      </c>
    </row>
    <row r="225" spans="1:9" ht="15" customHeight="1">
      <c r="A225" s="19">
        <v>222</v>
      </c>
      <c r="B225" s="41" t="s">
        <v>383</v>
      </c>
      <c r="C225" s="41" t="s">
        <v>85</v>
      </c>
      <c r="D225" s="46">
        <v>1972</v>
      </c>
      <c r="E225" s="40" t="s">
        <v>34</v>
      </c>
      <c r="F225" s="49">
        <v>0.07131944444444445</v>
      </c>
      <c r="G225" s="20" t="str">
        <f t="shared" si="8"/>
        <v>4.52/km</v>
      </c>
      <c r="H225" s="21">
        <f t="shared" si="7"/>
        <v>0.024722222222222222</v>
      </c>
      <c r="I225" s="21">
        <f>F225-INDEX($F$4:$F$1139,MATCH(D225,$D$4:$D$1139,0))</f>
        <v>0</v>
      </c>
    </row>
    <row r="226" spans="1:9" ht="15" customHeight="1">
      <c r="A226" s="19">
        <v>223</v>
      </c>
      <c r="B226" s="40" t="s">
        <v>384</v>
      </c>
      <c r="C226" s="40" t="s">
        <v>138</v>
      </c>
      <c r="D226" s="45" t="s">
        <v>116</v>
      </c>
      <c r="E226" s="40" t="s">
        <v>31</v>
      </c>
      <c r="F226" s="49">
        <v>0.07145833333333333</v>
      </c>
      <c r="G226" s="20" t="str">
        <f t="shared" si="8"/>
        <v>4.53/km</v>
      </c>
      <c r="H226" s="21">
        <f t="shared" si="7"/>
        <v>0.024861111111111105</v>
      </c>
      <c r="I226" s="21">
        <f>F226-INDEX($F$4:$F$1139,MATCH(D226,$D$4:$D$1139,0))</f>
        <v>0.012777777777777784</v>
      </c>
    </row>
    <row r="227" spans="1:9" ht="15" customHeight="1">
      <c r="A227" s="19">
        <v>224</v>
      </c>
      <c r="B227" s="40" t="s">
        <v>385</v>
      </c>
      <c r="C227" s="40" t="s">
        <v>62</v>
      </c>
      <c r="D227" s="45" t="s">
        <v>46</v>
      </c>
      <c r="E227" s="40" t="s">
        <v>119</v>
      </c>
      <c r="F227" s="49">
        <v>0.07149305555555556</v>
      </c>
      <c r="G227" s="20" t="str">
        <f t="shared" si="8"/>
        <v>4.53/km</v>
      </c>
      <c r="H227" s="21">
        <f t="shared" si="7"/>
        <v>0.024895833333333332</v>
      </c>
      <c r="I227" s="21">
        <f>F227-INDEX($F$4:$F$1139,MATCH(D227,$D$4:$D$1139,0))</f>
        <v>0.01673611111111111</v>
      </c>
    </row>
    <row r="228" spans="1:9" ht="15" customHeight="1">
      <c r="A228" s="19">
        <v>225</v>
      </c>
      <c r="B228" s="40" t="s">
        <v>386</v>
      </c>
      <c r="C228" s="40" t="s">
        <v>33</v>
      </c>
      <c r="D228" s="45" t="s">
        <v>116</v>
      </c>
      <c r="E228" s="40" t="s">
        <v>65</v>
      </c>
      <c r="F228" s="49">
        <v>0.0715162037037037</v>
      </c>
      <c r="G228" s="20" t="str">
        <f t="shared" si="8"/>
        <v>4.53/km</v>
      </c>
      <c r="H228" s="21">
        <f t="shared" si="7"/>
        <v>0.02491898148148148</v>
      </c>
      <c r="I228" s="21">
        <f>F228-INDEX($F$4:$F$1139,MATCH(D228,$D$4:$D$1139,0))</f>
        <v>0.012835648148148159</v>
      </c>
    </row>
    <row r="229" spans="1:9" ht="15" customHeight="1">
      <c r="A229" s="19">
        <v>226</v>
      </c>
      <c r="B229" s="40" t="s">
        <v>387</v>
      </c>
      <c r="C229" s="40" t="s">
        <v>60</v>
      </c>
      <c r="D229" s="45" t="s">
        <v>46</v>
      </c>
      <c r="E229" s="40" t="s">
        <v>262</v>
      </c>
      <c r="F229" s="49">
        <v>0.07167824074074074</v>
      </c>
      <c r="G229" s="20" t="str">
        <f t="shared" si="8"/>
        <v>4.54/km</v>
      </c>
      <c r="H229" s="21">
        <f t="shared" si="7"/>
        <v>0.02508101851851851</v>
      </c>
      <c r="I229" s="21">
        <f>F229-INDEX($F$4:$F$1139,MATCH(D229,$D$4:$D$1139,0))</f>
        <v>0.01692129629629629</v>
      </c>
    </row>
    <row r="230" spans="1:9" ht="15" customHeight="1">
      <c r="A230" s="19">
        <v>227</v>
      </c>
      <c r="B230" s="40" t="s">
        <v>388</v>
      </c>
      <c r="C230" s="40" t="s">
        <v>104</v>
      </c>
      <c r="D230" s="45" t="s">
        <v>50</v>
      </c>
      <c r="E230" s="40" t="s">
        <v>28</v>
      </c>
      <c r="F230" s="49">
        <v>0.07174768518518519</v>
      </c>
      <c r="G230" s="20" t="str">
        <f t="shared" si="8"/>
        <v>4.54/km</v>
      </c>
      <c r="H230" s="21">
        <f t="shared" si="7"/>
        <v>0.025150462962962965</v>
      </c>
      <c r="I230" s="21">
        <f>F230-INDEX($F$4:$F$1139,MATCH(D230,$D$4:$D$1139,0))</f>
        <v>0.016736111111111125</v>
      </c>
    </row>
    <row r="231" spans="1:9" ht="15" customHeight="1">
      <c r="A231" s="19">
        <v>228</v>
      </c>
      <c r="B231" s="40" t="s">
        <v>389</v>
      </c>
      <c r="C231" s="40" t="s">
        <v>390</v>
      </c>
      <c r="D231" s="45" t="s">
        <v>13</v>
      </c>
      <c r="E231" s="40" t="s">
        <v>262</v>
      </c>
      <c r="F231" s="49">
        <v>0.07194444444444444</v>
      </c>
      <c r="G231" s="20" t="str">
        <f t="shared" si="8"/>
        <v>4.55/km</v>
      </c>
      <c r="H231" s="21">
        <f t="shared" si="7"/>
        <v>0.02534722222222221</v>
      </c>
      <c r="I231" s="21">
        <f>F231-INDEX($F$4:$F$1139,MATCH(D231,$D$4:$D$1139,0))</f>
        <v>0.022222222222222213</v>
      </c>
    </row>
    <row r="232" spans="1:9" ht="15" customHeight="1">
      <c r="A232" s="19">
        <v>229</v>
      </c>
      <c r="B232" s="40" t="s">
        <v>391</v>
      </c>
      <c r="C232" s="40" t="s">
        <v>369</v>
      </c>
      <c r="D232" s="45" t="s">
        <v>116</v>
      </c>
      <c r="E232" s="40" t="s">
        <v>28</v>
      </c>
      <c r="F232" s="49">
        <v>0.07215277777777777</v>
      </c>
      <c r="G232" s="20" t="str">
        <f t="shared" si="8"/>
        <v>4.55/km</v>
      </c>
      <c r="H232" s="21">
        <f t="shared" si="7"/>
        <v>0.025555555555555547</v>
      </c>
      <c r="I232" s="21">
        <f>F232-INDEX($F$4:$F$1139,MATCH(D232,$D$4:$D$1139,0))</f>
        <v>0.013472222222222226</v>
      </c>
    </row>
    <row r="233" spans="1:9" ht="15" customHeight="1">
      <c r="A233" s="19">
        <v>230</v>
      </c>
      <c r="B233" s="40" t="s">
        <v>392</v>
      </c>
      <c r="C233" s="40" t="s">
        <v>155</v>
      </c>
      <c r="D233" s="45" t="s">
        <v>46</v>
      </c>
      <c r="E233" s="40" t="s">
        <v>209</v>
      </c>
      <c r="F233" s="49">
        <v>0.07217592592592592</v>
      </c>
      <c r="G233" s="20" t="str">
        <f t="shared" si="8"/>
        <v>4.56/km</v>
      </c>
      <c r="H233" s="21">
        <f t="shared" si="7"/>
        <v>0.025578703703703694</v>
      </c>
      <c r="I233" s="21">
        <f>F233-INDEX($F$4:$F$1139,MATCH(D233,$D$4:$D$1139,0))</f>
        <v>0.017418981481481473</v>
      </c>
    </row>
    <row r="234" spans="1:9" ht="15" customHeight="1">
      <c r="A234" s="19">
        <v>231</v>
      </c>
      <c r="B234" s="40" t="s">
        <v>393</v>
      </c>
      <c r="C234" s="40" t="s">
        <v>394</v>
      </c>
      <c r="D234" s="45" t="s">
        <v>199</v>
      </c>
      <c r="E234" s="40" t="s">
        <v>395</v>
      </c>
      <c r="F234" s="49">
        <v>0.07225694444444444</v>
      </c>
      <c r="G234" s="20" t="str">
        <f t="shared" si="8"/>
        <v>4.56/km</v>
      </c>
      <c r="H234" s="21">
        <f t="shared" si="7"/>
        <v>0.025659722222222216</v>
      </c>
      <c r="I234" s="21">
        <f>F234-INDEX($F$4:$F$1139,MATCH(D234,$D$4:$D$1139,0))</f>
        <v>0.010069444444444443</v>
      </c>
    </row>
    <row r="235" spans="1:9" ht="15" customHeight="1">
      <c r="A235" s="19">
        <v>232</v>
      </c>
      <c r="B235" s="40" t="s">
        <v>396</v>
      </c>
      <c r="C235" s="40" t="s">
        <v>243</v>
      </c>
      <c r="D235" s="45" t="s">
        <v>20</v>
      </c>
      <c r="E235" s="40" t="s">
        <v>40</v>
      </c>
      <c r="F235" s="49">
        <v>0.07226851851851852</v>
      </c>
      <c r="G235" s="20" t="str">
        <f t="shared" si="8"/>
        <v>4.56/km</v>
      </c>
      <c r="H235" s="21">
        <f t="shared" si="7"/>
        <v>0.025671296296296296</v>
      </c>
      <c r="I235" s="21">
        <f>F235-INDEX($F$4:$F$1139,MATCH(D235,$D$4:$D$1139,0))</f>
        <v>0.019733796296296305</v>
      </c>
    </row>
    <row r="236" spans="1:9" ht="15" customHeight="1">
      <c r="A236" s="19">
        <v>233</v>
      </c>
      <c r="B236" s="40" t="s">
        <v>397</v>
      </c>
      <c r="C236" s="40" t="s">
        <v>19</v>
      </c>
      <c r="D236" s="45" t="s">
        <v>46</v>
      </c>
      <c r="E236" s="40" t="s">
        <v>262</v>
      </c>
      <c r="F236" s="49">
        <v>0.07228009259259259</v>
      </c>
      <c r="G236" s="20" t="str">
        <f t="shared" si="8"/>
        <v>4.56/km</v>
      </c>
      <c r="H236" s="21">
        <f t="shared" si="7"/>
        <v>0.025682870370370363</v>
      </c>
      <c r="I236" s="21">
        <f>F236-INDEX($F$4:$F$1139,MATCH(D236,$D$4:$D$1139,0))</f>
        <v>0.017523148148148142</v>
      </c>
    </row>
    <row r="237" spans="1:9" ht="15" customHeight="1">
      <c r="A237" s="19">
        <v>234</v>
      </c>
      <c r="B237" s="41" t="s">
        <v>398</v>
      </c>
      <c r="C237" s="41" t="s">
        <v>399</v>
      </c>
      <c r="D237" s="46">
        <v>1974</v>
      </c>
      <c r="E237" s="40" t="s">
        <v>80</v>
      </c>
      <c r="F237" s="49">
        <v>0.0725</v>
      </c>
      <c r="G237" s="20" t="str">
        <f t="shared" si="8"/>
        <v>4.57/km</v>
      </c>
      <c r="H237" s="21">
        <f t="shared" si="7"/>
        <v>0.025902777777777768</v>
      </c>
      <c r="I237" s="21">
        <f>F237-INDEX($F$4:$F$1139,MATCH(D237,$D$4:$D$1139,0))</f>
        <v>0.015162037037037036</v>
      </c>
    </row>
    <row r="238" spans="1:9" ht="15" customHeight="1">
      <c r="A238" s="19">
        <v>235</v>
      </c>
      <c r="B238" s="41" t="s">
        <v>400</v>
      </c>
      <c r="C238" s="41" t="s">
        <v>401</v>
      </c>
      <c r="D238" s="46">
        <v>1970</v>
      </c>
      <c r="E238" s="40" t="s">
        <v>131</v>
      </c>
      <c r="F238" s="49">
        <v>0.07252314814814814</v>
      </c>
      <c r="G238" s="20" t="str">
        <f t="shared" si="8"/>
        <v>4.57/km</v>
      </c>
      <c r="H238" s="21">
        <f t="shared" si="7"/>
        <v>0.025925925925925915</v>
      </c>
      <c r="I238" s="21">
        <f>F238-INDEX($F$4:$F$1139,MATCH(D238,$D$4:$D$1139,0))</f>
        <v>0.014467592592592587</v>
      </c>
    </row>
    <row r="239" spans="1:9" ht="15" customHeight="1">
      <c r="A239" s="19">
        <v>236</v>
      </c>
      <c r="B239" s="41" t="s">
        <v>402</v>
      </c>
      <c r="C239" s="41" t="s">
        <v>403</v>
      </c>
      <c r="D239" s="46">
        <v>1978</v>
      </c>
      <c r="E239" s="40" t="s">
        <v>80</v>
      </c>
      <c r="F239" s="49">
        <v>0.0725925925925926</v>
      </c>
      <c r="G239" s="20" t="str">
        <f t="shared" si="8"/>
        <v>4.57/km</v>
      </c>
      <c r="H239" s="21">
        <f t="shared" si="7"/>
        <v>0.02599537037037037</v>
      </c>
      <c r="I239" s="21">
        <f>F239-INDEX($F$4:$F$1139,MATCH(D239,$D$4:$D$1139,0))</f>
        <v>0</v>
      </c>
    </row>
    <row r="240" spans="1:9" ht="15" customHeight="1">
      <c r="A240" s="19">
        <v>237</v>
      </c>
      <c r="B240" s="40" t="s">
        <v>363</v>
      </c>
      <c r="C240" s="40" t="s">
        <v>222</v>
      </c>
      <c r="D240" s="45" t="s">
        <v>50</v>
      </c>
      <c r="E240" s="40" t="s">
        <v>404</v>
      </c>
      <c r="F240" s="49">
        <v>0.07282407407407408</v>
      </c>
      <c r="G240" s="20" t="str">
        <f t="shared" si="8"/>
        <v>4.58/km</v>
      </c>
      <c r="H240" s="21">
        <f t="shared" si="7"/>
        <v>0.026226851851851855</v>
      </c>
      <c r="I240" s="21">
        <f>F240-INDEX($F$4:$F$1139,MATCH(D240,$D$4:$D$1139,0))</f>
        <v>0.017812500000000016</v>
      </c>
    </row>
    <row r="241" spans="1:9" ht="15" customHeight="1">
      <c r="A241" s="19">
        <v>238</v>
      </c>
      <c r="B241" s="40" t="s">
        <v>405</v>
      </c>
      <c r="C241" s="40" t="s">
        <v>53</v>
      </c>
      <c r="D241" s="45" t="s">
        <v>46</v>
      </c>
      <c r="E241" s="40" t="s">
        <v>92</v>
      </c>
      <c r="F241" s="49">
        <v>0.07283564814814815</v>
      </c>
      <c r="G241" s="20" t="str">
        <f t="shared" si="8"/>
        <v>4.58/km</v>
      </c>
      <c r="H241" s="21">
        <f t="shared" si="7"/>
        <v>0.026238425925925922</v>
      </c>
      <c r="I241" s="21">
        <f>F241-INDEX($F$4:$F$1139,MATCH(D241,$D$4:$D$1139,0))</f>
        <v>0.0180787037037037</v>
      </c>
    </row>
    <row r="242" spans="1:9" ht="15" customHeight="1">
      <c r="A242" s="19">
        <v>239</v>
      </c>
      <c r="B242" s="40" t="s">
        <v>406</v>
      </c>
      <c r="C242" s="40" t="s">
        <v>378</v>
      </c>
      <c r="D242" s="45" t="s">
        <v>116</v>
      </c>
      <c r="E242" s="40" t="s">
        <v>119</v>
      </c>
      <c r="F242" s="49">
        <v>0.07288194444444444</v>
      </c>
      <c r="G242" s="20" t="str">
        <f t="shared" si="8"/>
        <v>4.58/km</v>
      </c>
      <c r="H242" s="21">
        <f t="shared" si="7"/>
        <v>0.026284722222222216</v>
      </c>
      <c r="I242" s="21">
        <f>F242-INDEX($F$4:$F$1139,MATCH(D242,$D$4:$D$1139,0))</f>
        <v>0.014201388888888895</v>
      </c>
    </row>
    <row r="243" spans="1:9" ht="15" customHeight="1">
      <c r="A243" s="19">
        <v>240</v>
      </c>
      <c r="B243" s="40" t="s">
        <v>223</v>
      </c>
      <c r="C243" s="40" t="s">
        <v>407</v>
      </c>
      <c r="D243" s="45" t="s">
        <v>20</v>
      </c>
      <c r="E243" s="40" t="s">
        <v>65</v>
      </c>
      <c r="F243" s="49">
        <v>0.07292824074074074</v>
      </c>
      <c r="G243" s="20" t="str">
        <f t="shared" si="8"/>
        <v>4.59/km</v>
      </c>
      <c r="H243" s="21">
        <f t="shared" si="7"/>
        <v>0.02633101851851851</v>
      </c>
      <c r="I243" s="21">
        <f>F243-INDEX($F$4:$F$1139,MATCH(D243,$D$4:$D$1139,0))</f>
        <v>0.02039351851851852</v>
      </c>
    </row>
    <row r="244" spans="1:9" ht="15" customHeight="1">
      <c r="A244" s="19">
        <v>241</v>
      </c>
      <c r="B244" s="40" t="s">
        <v>408</v>
      </c>
      <c r="C244" s="40" t="s">
        <v>409</v>
      </c>
      <c r="D244" s="45" t="s">
        <v>199</v>
      </c>
      <c r="E244" s="40" t="s">
        <v>92</v>
      </c>
      <c r="F244" s="49">
        <v>0.07304398148148149</v>
      </c>
      <c r="G244" s="20" t="str">
        <f t="shared" si="8"/>
        <v>4.59/km</v>
      </c>
      <c r="H244" s="21">
        <f t="shared" si="7"/>
        <v>0.02644675925925926</v>
      </c>
      <c r="I244" s="21">
        <f>F244-INDEX($F$4:$F$1139,MATCH(D244,$D$4:$D$1139,0))</f>
        <v>0.010856481481481488</v>
      </c>
    </row>
    <row r="245" spans="1:9" ht="15" customHeight="1">
      <c r="A245" s="19">
        <v>242</v>
      </c>
      <c r="B245" s="40" t="s">
        <v>410</v>
      </c>
      <c r="C245" s="40" t="s">
        <v>256</v>
      </c>
      <c r="D245" s="45" t="s">
        <v>50</v>
      </c>
      <c r="E245" s="40" t="s">
        <v>119</v>
      </c>
      <c r="F245" s="49">
        <v>0.0731712962962963</v>
      </c>
      <c r="G245" s="20" t="str">
        <f t="shared" si="8"/>
        <v>4.60/km</v>
      </c>
      <c r="H245" s="21">
        <f t="shared" si="7"/>
        <v>0.026574074074074076</v>
      </c>
      <c r="I245" s="21">
        <f>F245-INDEX($F$4:$F$1139,MATCH(D245,$D$4:$D$1139,0))</f>
        <v>0.018159722222222237</v>
      </c>
    </row>
    <row r="246" spans="1:9" ht="15" customHeight="1">
      <c r="A246" s="19">
        <v>243</v>
      </c>
      <c r="B246" s="40" t="s">
        <v>411</v>
      </c>
      <c r="C246" s="40" t="s">
        <v>412</v>
      </c>
      <c r="D246" s="45" t="s">
        <v>199</v>
      </c>
      <c r="E246" s="40" t="s">
        <v>80</v>
      </c>
      <c r="F246" s="49">
        <v>0.07325231481481481</v>
      </c>
      <c r="G246" s="20" t="str">
        <f t="shared" si="8"/>
        <v>4.60/km</v>
      </c>
      <c r="H246" s="21">
        <f t="shared" si="7"/>
        <v>0.026655092592592584</v>
      </c>
      <c r="I246" s="21">
        <f>F246-INDEX($F$4:$F$1139,MATCH(D246,$D$4:$D$1139,0))</f>
        <v>0.011064814814814812</v>
      </c>
    </row>
    <row r="247" spans="1:9" ht="15" customHeight="1">
      <c r="A247" s="19">
        <v>244</v>
      </c>
      <c r="B247" s="41" t="s">
        <v>413</v>
      </c>
      <c r="C247" s="41" t="s">
        <v>414</v>
      </c>
      <c r="D247" s="46">
        <v>1972</v>
      </c>
      <c r="E247" s="40" t="s">
        <v>28</v>
      </c>
      <c r="F247" s="49">
        <v>0.07326388888888889</v>
      </c>
      <c r="G247" s="20" t="str">
        <f t="shared" si="8"/>
        <v>5.00/km</v>
      </c>
      <c r="H247" s="21">
        <f aca="true" t="shared" si="9" ref="H247:H310">F247-$F$4</f>
        <v>0.026666666666666665</v>
      </c>
      <c r="I247" s="21">
        <f>F247-INDEX($F$4:$F$1139,MATCH(D247,$D$4:$D$1139,0))</f>
        <v>0.001944444444444443</v>
      </c>
    </row>
    <row r="248" spans="1:9" ht="15" customHeight="1">
      <c r="A248" s="19">
        <v>245</v>
      </c>
      <c r="B248" s="40" t="s">
        <v>415</v>
      </c>
      <c r="C248" s="40" t="s">
        <v>416</v>
      </c>
      <c r="D248" s="45" t="s">
        <v>20</v>
      </c>
      <c r="E248" s="40" t="s">
        <v>417</v>
      </c>
      <c r="F248" s="49">
        <v>0.07328703703703704</v>
      </c>
      <c r="G248" s="20" t="str">
        <f t="shared" si="8"/>
        <v>5.00/km</v>
      </c>
      <c r="H248" s="21">
        <f t="shared" si="9"/>
        <v>0.026689814814814812</v>
      </c>
      <c r="I248" s="21">
        <f>F248-INDEX($F$4:$F$1139,MATCH(D248,$D$4:$D$1139,0))</f>
        <v>0.02075231481481482</v>
      </c>
    </row>
    <row r="249" spans="1:9" ht="15" customHeight="1">
      <c r="A249" s="19">
        <v>246</v>
      </c>
      <c r="B249" s="40" t="s">
        <v>418</v>
      </c>
      <c r="C249" s="40" t="s">
        <v>419</v>
      </c>
      <c r="D249" s="45" t="s">
        <v>116</v>
      </c>
      <c r="E249" s="40" t="s">
        <v>119</v>
      </c>
      <c r="F249" s="49">
        <v>0.0734375</v>
      </c>
      <c r="G249" s="20" t="str">
        <f t="shared" si="8"/>
        <v>5.01/km</v>
      </c>
      <c r="H249" s="21">
        <f t="shared" si="9"/>
        <v>0.026840277777777775</v>
      </c>
      <c r="I249" s="21">
        <f>F249-INDEX($F$4:$F$1139,MATCH(D249,$D$4:$D$1139,0))</f>
        <v>0.014756944444444454</v>
      </c>
    </row>
    <row r="250" spans="1:9" ht="15" customHeight="1">
      <c r="A250" s="19">
        <v>247</v>
      </c>
      <c r="B250" s="40" t="s">
        <v>420</v>
      </c>
      <c r="C250" s="40" t="s">
        <v>421</v>
      </c>
      <c r="D250" s="45" t="s">
        <v>2</v>
      </c>
      <c r="E250" s="40" t="s">
        <v>422</v>
      </c>
      <c r="F250" s="49">
        <v>0.07363425925925926</v>
      </c>
      <c r="G250" s="20" t="str">
        <f t="shared" si="8"/>
        <v>5.02/km</v>
      </c>
      <c r="H250" s="21">
        <f t="shared" si="9"/>
        <v>0.027037037037037033</v>
      </c>
      <c r="I250" s="21">
        <f>F250-INDEX($F$4:$F$1139,MATCH(D250,$D$4:$D$1139,0))</f>
        <v>0.027037037037037033</v>
      </c>
    </row>
    <row r="251" spans="1:9" ht="15" customHeight="1">
      <c r="A251" s="19">
        <v>248</v>
      </c>
      <c r="B251" s="40" t="s">
        <v>423</v>
      </c>
      <c r="C251" s="40" t="s">
        <v>62</v>
      </c>
      <c r="D251" s="45" t="s">
        <v>20</v>
      </c>
      <c r="E251" s="40" t="s">
        <v>424</v>
      </c>
      <c r="F251" s="49">
        <v>0.07376157407407408</v>
      </c>
      <c r="G251" s="20" t="str">
        <f t="shared" si="8"/>
        <v>5.02/km</v>
      </c>
      <c r="H251" s="21">
        <f t="shared" si="9"/>
        <v>0.02716435185185185</v>
      </c>
      <c r="I251" s="21">
        <f>F251-INDEX($F$4:$F$1139,MATCH(D251,$D$4:$D$1139,0))</f>
        <v>0.021226851851851858</v>
      </c>
    </row>
    <row r="252" spans="1:9" ht="15" customHeight="1">
      <c r="A252" s="19">
        <v>249</v>
      </c>
      <c r="B252" s="40" t="s">
        <v>425</v>
      </c>
      <c r="C252" s="40" t="s">
        <v>426</v>
      </c>
      <c r="D252" s="45" t="s">
        <v>46</v>
      </c>
      <c r="E252" s="40" t="s">
        <v>287</v>
      </c>
      <c r="F252" s="49">
        <v>0.07379629629629629</v>
      </c>
      <c r="G252" s="20" t="str">
        <f t="shared" si="8"/>
        <v>5.02/km</v>
      </c>
      <c r="H252" s="21">
        <f t="shared" si="9"/>
        <v>0.027199074074074063</v>
      </c>
      <c r="I252" s="21">
        <f>F252-INDEX($F$4:$F$1139,MATCH(D252,$D$4:$D$1139,0))</f>
        <v>0.019039351851851842</v>
      </c>
    </row>
    <row r="253" spans="1:9" ht="15" customHeight="1">
      <c r="A253" s="19">
        <v>250</v>
      </c>
      <c r="B253" s="40" t="s">
        <v>427</v>
      </c>
      <c r="C253" s="40" t="s">
        <v>164</v>
      </c>
      <c r="D253" s="45" t="s">
        <v>165</v>
      </c>
      <c r="E253" s="40" t="s">
        <v>21</v>
      </c>
      <c r="F253" s="49">
        <v>0.07381944444444444</v>
      </c>
      <c r="G253" s="20" t="str">
        <f t="shared" si="8"/>
        <v>5.02/km</v>
      </c>
      <c r="H253" s="21">
        <f t="shared" si="9"/>
        <v>0.02722222222222221</v>
      </c>
      <c r="I253" s="21">
        <f>F253-INDEX($F$4:$F$1139,MATCH(D253,$D$4:$D$1139,0))</f>
        <v>0.012488425925925917</v>
      </c>
    </row>
    <row r="254" spans="1:9" ht="15" customHeight="1">
      <c r="A254" s="19">
        <v>251</v>
      </c>
      <c r="B254" s="40" t="s">
        <v>428</v>
      </c>
      <c r="C254" s="40" t="s">
        <v>296</v>
      </c>
      <c r="D254" s="45" t="s">
        <v>165</v>
      </c>
      <c r="E254" s="40" t="s">
        <v>429</v>
      </c>
      <c r="F254" s="49">
        <v>0.07390046296296296</v>
      </c>
      <c r="G254" s="20" t="str">
        <f t="shared" si="8"/>
        <v>5.03/km</v>
      </c>
      <c r="H254" s="21">
        <f t="shared" si="9"/>
        <v>0.027303240740740732</v>
      </c>
      <c r="I254" s="21">
        <f>F254-INDEX($F$4:$F$1139,MATCH(D254,$D$4:$D$1139,0))</f>
        <v>0.012569444444444439</v>
      </c>
    </row>
    <row r="255" spans="1:9" ht="15" customHeight="1">
      <c r="A255" s="19">
        <v>252</v>
      </c>
      <c r="B255" s="40" t="s">
        <v>430</v>
      </c>
      <c r="C255" s="40" t="s">
        <v>250</v>
      </c>
      <c r="D255" s="45" t="s">
        <v>50</v>
      </c>
      <c r="E255" s="40" t="s">
        <v>113</v>
      </c>
      <c r="F255" s="49">
        <v>0.07398148148148148</v>
      </c>
      <c r="G255" s="20" t="str">
        <f t="shared" si="8"/>
        <v>5.03/km</v>
      </c>
      <c r="H255" s="21">
        <f t="shared" si="9"/>
        <v>0.027384259259259254</v>
      </c>
      <c r="I255" s="21">
        <f>F255-INDEX($F$4:$F$1139,MATCH(D255,$D$4:$D$1139,0))</f>
        <v>0.018969907407407414</v>
      </c>
    </row>
    <row r="256" spans="1:9" ht="15" customHeight="1">
      <c r="A256" s="19">
        <v>253</v>
      </c>
      <c r="B256" s="40" t="s">
        <v>431</v>
      </c>
      <c r="C256" s="40" t="s">
        <v>12</v>
      </c>
      <c r="D256" s="45" t="s">
        <v>2</v>
      </c>
      <c r="E256" s="40" t="s">
        <v>65</v>
      </c>
      <c r="F256" s="49">
        <v>0.07399305555555556</v>
      </c>
      <c r="G256" s="20" t="str">
        <f t="shared" si="8"/>
        <v>5.03/km</v>
      </c>
      <c r="H256" s="21">
        <f t="shared" si="9"/>
        <v>0.027395833333333335</v>
      </c>
      <c r="I256" s="21">
        <f>F256-INDEX($F$4:$F$1139,MATCH(D256,$D$4:$D$1139,0))</f>
        <v>0.027395833333333335</v>
      </c>
    </row>
    <row r="257" spans="1:9" ht="15" customHeight="1">
      <c r="A257" s="19">
        <v>254</v>
      </c>
      <c r="B257" s="40" t="s">
        <v>432</v>
      </c>
      <c r="C257" s="40" t="s">
        <v>109</v>
      </c>
      <c r="D257" s="45" t="s">
        <v>13</v>
      </c>
      <c r="E257" s="40" t="s">
        <v>28</v>
      </c>
      <c r="F257" s="49">
        <v>0.07402777777777779</v>
      </c>
      <c r="G257" s="20" t="str">
        <f t="shared" si="8"/>
        <v>5.03/km</v>
      </c>
      <c r="H257" s="21">
        <f t="shared" si="9"/>
        <v>0.027430555555555562</v>
      </c>
      <c r="I257" s="21">
        <f>F257-INDEX($F$4:$F$1139,MATCH(D257,$D$4:$D$1139,0))</f>
        <v>0.024305555555555566</v>
      </c>
    </row>
    <row r="258" spans="1:9" ht="15" customHeight="1">
      <c r="A258" s="19">
        <v>255</v>
      </c>
      <c r="B258" s="41" t="s">
        <v>433</v>
      </c>
      <c r="C258" s="41" t="s">
        <v>434</v>
      </c>
      <c r="D258" s="46">
        <v>1965</v>
      </c>
      <c r="E258" s="40" t="s">
        <v>28</v>
      </c>
      <c r="F258" s="49">
        <v>0.07416666666666666</v>
      </c>
      <c r="G258" s="20" t="str">
        <f t="shared" si="8"/>
        <v>5.04/km</v>
      </c>
      <c r="H258" s="21">
        <f t="shared" si="9"/>
        <v>0.02756944444444443</v>
      </c>
      <c r="I258" s="21">
        <f>F258-INDEX($F$4:$F$1139,MATCH(D258,$D$4:$D$1139,0))</f>
        <v>0</v>
      </c>
    </row>
    <row r="259" spans="1:9" ht="15" customHeight="1">
      <c r="A259" s="19">
        <v>256</v>
      </c>
      <c r="B259" s="40" t="s">
        <v>435</v>
      </c>
      <c r="C259" s="40" t="s">
        <v>222</v>
      </c>
      <c r="D259" s="45" t="s">
        <v>199</v>
      </c>
      <c r="E259" s="40" t="s">
        <v>271</v>
      </c>
      <c r="F259" s="49">
        <v>0.0745138888888889</v>
      </c>
      <c r="G259" s="20" t="str">
        <f t="shared" si="8"/>
        <v>5.05/km</v>
      </c>
      <c r="H259" s="21">
        <f t="shared" si="9"/>
        <v>0.027916666666666666</v>
      </c>
      <c r="I259" s="21">
        <f>F259-INDEX($F$4:$F$1139,MATCH(D259,$D$4:$D$1139,0))</f>
        <v>0.012326388888888894</v>
      </c>
    </row>
    <row r="260" spans="1:9" ht="15" customHeight="1">
      <c r="A260" s="19">
        <v>257</v>
      </c>
      <c r="B260" s="40" t="s">
        <v>436</v>
      </c>
      <c r="C260" s="40" t="s">
        <v>437</v>
      </c>
      <c r="D260" s="45" t="s">
        <v>13</v>
      </c>
      <c r="E260" s="40" t="s">
        <v>40</v>
      </c>
      <c r="F260" s="49">
        <v>0.07460648148148148</v>
      </c>
      <c r="G260" s="20" t="str">
        <f aca="true" t="shared" si="10" ref="G260:G323">TEXT(INT((HOUR(F260)*3600+MINUTE(F260)*60+SECOND(F260))/$I$2/60),"0")&amp;"."&amp;TEXT(MOD((HOUR(F260)*3600+MINUTE(F260)*60+SECOND(F260))/$I$2,60),"00")&amp;"/km"</f>
        <v>5.06/km</v>
      </c>
      <c r="H260" s="21">
        <f t="shared" si="9"/>
        <v>0.028009259259259255</v>
      </c>
      <c r="I260" s="21">
        <f>F260-INDEX($F$4:$F$1139,MATCH(D260,$D$4:$D$1139,0))</f>
        <v>0.02488425925925926</v>
      </c>
    </row>
    <row r="261" spans="1:9" ht="15" customHeight="1">
      <c r="A261" s="19">
        <v>258</v>
      </c>
      <c r="B261" s="40" t="s">
        <v>438</v>
      </c>
      <c r="C261" s="40" t="s">
        <v>439</v>
      </c>
      <c r="D261" s="45" t="s">
        <v>46</v>
      </c>
      <c r="E261" s="40" t="s">
        <v>80</v>
      </c>
      <c r="F261" s="49">
        <v>0.07466435185185184</v>
      </c>
      <c r="G261" s="20" t="str">
        <f t="shared" si="10"/>
        <v>5.06/km</v>
      </c>
      <c r="H261" s="21">
        <f t="shared" si="9"/>
        <v>0.028067129629629615</v>
      </c>
      <c r="I261" s="21">
        <f>F261-INDEX($F$4:$F$1139,MATCH(D261,$D$4:$D$1139,0))</f>
        <v>0.019907407407407395</v>
      </c>
    </row>
    <row r="262" spans="1:9" ht="15" customHeight="1">
      <c r="A262" s="19">
        <v>259</v>
      </c>
      <c r="B262" s="40" t="s">
        <v>440</v>
      </c>
      <c r="C262" s="40" t="s">
        <v>441</v>
      </c>
      <c r="D262" s="45" t="s">
        <v>46</v>
      </c>
      <c r="E262" s="40" t="s">
        <v>442</v>
      </c>
      <c r="F262" s="49">
        <v>0.07472222222222223</v>
      </c>
      <c r="G262" s="20" t="str">
        <f t="shared" si="10"/>
        <v>5.06/km</v>
      </c>
      <c r="H262" s="21">
        <f t="shared" si="9"/>
        <v>0.028125000000000004</v>
      </c>
      <c r="I262" s="21">
        <f>F262-INDEX($F$4:$F$1139,MATCH(D262,$D$4:$D$1139,0))</f>
        <v>0.019965277777777783</v>
      </c>
    </row>
    <row r="263" spans="1:9" ht="15" customHeight="1">
      <c r="A263" s="19">
        <v>260</v>
      </c>
      <c r="B263" s="40" t="s">
        <v>443</v>
      </c>
      <c r="C263" s="40" t="s">
        <v>296</v>
      </c>
      <c r="D263" s="45" t="s">
        <v>116</v>
      </c>
      <c r="E263" s="40" t="s">
        <v>40</v>
      </c>
      <c r="F263" s="49">
        <v>0.0747337962962963</v>
      </c>
      <c r="G263" s="20" t="str">
        <f t="shared" si="10"/>
        <v>5.06/km</v>
      </c>
      <c r="H263" s="21">
        <f t="shared" si="9"/>
        <v>0.02813657407407407</v>
      </c>
      <c r="I263" s="21">
        <f>F263-INDEX($F$4:$F$1139,MATCH(D263,$D$4:$D$1139,0))</f>
        <v>0.01605324074074075</v>
      </c>
    </row>
    <row r="264" spans="1:9" ht="15" customHeight="1">
      <c r="A264" s="19">
        <v>261</v>
      </c>
      <c r="B264" s="40" t="s">
        <v>444</v>
      </c>
      <c r="C264" s="40" t="s">
        <v>330</v>
      </c>
      <c r="D264" s="45" t="s">
        <v>116</v>
      </c>
      <c r="E264" s="40" t="s">
        <v>34</v>
      </c>
      <c r="F264" s="49">
        <v>0.07475694444444445</v>
      </c>
      <c r="G264" s="20" t="str">
        <f t="shared" si="10"/>
        <v>5.06/km</v>
      </c>
      <c r="H264" s="21">
        <f t="shared" si="9"/>
        <v>0.028159722222222218</v>
      </c>
      <c r="I264" s="21">
        <f>F264-INDEX($F$4:$F$1139,MATCH(D264,$D$4:$D$1139,0))</f>
        <v>0.016076388888888897</v>
      </c>
    </row>
    <row r="265" spans="1:9" ht="15" customHeight="1">
      <c r="A265" s="19">
        <v>262</v>
      </c>
      <c r="B265" s="40" t="s">
        <v>445</v>
      </c>
      <c r="C265" s="40" t="s">
        <v>109</v>
      </c>
      <c r="D265" s="45" t="s">
        <v>50</v>
      </c>
      <c r="E265" s="40" t="s">
        <v>31</v>
      </c>
      <c r="F265" s="49">
        <v>0.075</v>
      </c>
      <c r="G265" s="20" t="str">
        <f t="shared" si="10"/>
        <v>5.07/km</v>
      </c>
      <c r="H265" s="21">
        <f t="shared" si="9"/>
        <v>0.02840277777777777</v>
      </c>
      <c r="I265" s="21">
        <f>F265-INDEX($F$4:$F$1139,MATCH(D265,$D$4:$D$1139,0))</f>
        <v>0.01998842592592593</v>
      </c>
    </row>
    <row r="266" spans="1:9" ht="15" customHeight="1">
      <c r="A266" s="19">
        <v>263</v>
      </c>
      <c r="B266" s="40" t="s">
        <v>68</v>
      </c>
      <c r="C266" s="40" t="s">
        <v>39</v>
      </c>
      <c r="D266" s="45" t="s">
        <v>46</v>
      </c>
      <c r="E266" s="40" t="s">
        <v>28</v>
      </c>
      <c r="F266" s="49">
        <v>0.07513888888888888</v>
      </c>
      <c r="G266" s="20" t="str">
        <f t="shared" si="10"/>
        <v>5.08/km</v>
      </c>
      <c r="H266" s="21">
        <f t="shared" si="9"/>
        <v>0.028541666666666653</v>
      </c>
      <c r="I266" s="21">
        <f>F266-INDEX($F$4:$F$1139,MATCH(D266,$D$4:$D$1139,0))</f>
        <v>0.02038194444444443</v>
      </c>
    </row>
    <row r="267" spans="1:9" ht="15" customHeight="1">
      <c r="A267" s="19">
        <v>264</v>
      </c>
      <c r="B267" s="40" t="s">
        <v>446</v>
      </c>
      <c r="C267" s="40" t="s">
        <v>115</v>
      </c>
      <c r="D267" s="45" t="s">
        <v>199</v>
      </c>
      <c r="E267" s="40" t="s">
        <v>80</v>
      </c>
      <c r="F267" s="49">
        <v>0.07532407407407408</v>
      </c>
      <c r="G267" s="20" t="str">
        <f t="shared" si="10"/>
        <v>5.08/km</v>
      </c>
      <c r="H267" s="21">
        <f t="shared" si="9"/>
        <v>0.028726851851851858</v>
      </c>
      <c r="I267" s="21">
        <f>F267-INDEX($F$4:$F$1139,MATCH(D267,$D$4:$D$1139,0))</f>
        <v>0.013136574074074085</v>
      </c>
    </row>
    <row r="268" spans="1:9" ht="15" customHeight="1">
      <c r="A268" s="19">
        <v>265</v>
      </c>
      <c r="B268" s="41" t="s">
        <v>447</v>
      </c>
      <c r="C268" s="41" t="s">
        <v>448</v>
      </c>
      <c r="D268" s="46">
        <v>1974</v>
      </c>
      <c r="E268" s="40" t="s">
        <v>133</v>
      </c>
      <c r="F268" s="49">
        <v>0.07537037037037037</v>
      </c>
      <c r="G268" s="20" t="str">
        <f t="shared" si="10"/>
        <v>5.09/km</v>
      </c>
      <c r="H268" s="21">
        <f t="shared" si="9"/>
        <v>0.028773148148148138</v>
      </c>
      <c r="I268" s="21">
        <f>F268-INDEX($F$4:$F$1139,MATCH(D268,$D$4:$D$1139,0))</f>
        <v>0.018032407407407407</v>
      </c>
    </row>
    <row r="269" spans="1:9" ht="15" customHeight="1">
      <c r="A269" s="19">
        <v>266</v>
      </c>
      <c r="B269" s="40" t="s">
        <v>449</v>
      </c>
      <c r="C269" s="40" t="s">
        <v>104</v>
      </c>
      <c r="D269" s="45" t="s">
        <v>2</v>
      </c>
      <c r="E269" s="40" t="s">
        <v>105</v>
      </c>
      <c r="F269" s="49">
        <v>0.07543981481481482</v>
      </c>
      <c r="G269" s="20" t="str">
        <f t="shared" si="10"/>
        <v>5.09/km</v>
      </c>
      <c r="H269" s="21">
        <f t="shared" si="9"/>
        <v>0.028842592592592593</v>
      </c>
      <c r="I269" s="21">
        <f>F269-INDEX($F$4:$F$1139,MATCH(D269,$D$4:$D$1139,0))</f>
        <v>0.028842592592592593</v>
      </c>
    </row>
    <row r="270" spans="1:9" ht="15" customHeight="1">
      <c r="A270" s="19">
        <v>267</v>
      </c>
      <c r="B270" s="41" t="s">
        <v>450</v>
      </c>
      <c r="C270" s="41" t="s">
        <v>451</v>
      </c>
      <c r="D270" s="46">
        <v>1977</v>
      </c>
      <c r="E270" s="40" t="s">
        <v>28</v>
      </c>
      <c r="F270" s="49">
        <v>0.07546296296296297</v>
      </c>
      <c r="G270" s="20" t="str">
        <f t="shared" si="10"/>
        <v>5.09/km</v>
      </c>
      <c r="H270" s="21">
        <f t="shared" si="9"/>
        <v>0.02886574074074074</v>
      </c>
      <c r="I270" s="21">
        <f>F270-INDEX($F$4:$F$1139,MATCH(D270,$D$4:$D$1139,0))</f>
        <v>0.010798611111111106</v>
      </c>
    </row>
    <row r="271" spans="1:9" ht="15" customHeight="1">
      <c r="A271" s="19">
        <v>268</v>
      </c>
      <c r="B271" s="40" t="s">
        <v>452</v>
      </c>
      <c r="C271" s="40" t="s">
        <v>42</v>
      </c>
      <c r="D271" s="45" t="s">
        <v>46</v>
      </c>
      <c r="E271" s="40" t="s">
        <v>31</v>
      </c>
      <c r="F271" s="49">
        <v>0.07548611111111111</v>
      </c>
      <c r="G271" s="20" t="str">
        <f t="shared" si="10"/>
        <v>5.09/km</v>
      </c>
      <c r="H271" s="21">
        <f t="shared" si="9"/>
        <v>0.028888888888888888</v>
      </c>
      <c r="I271" s="21">
        <f>F271-INDEX($F$4:$F$1139,MATCH(D271,$D$4:$D$1139,0))</f>
        <v>0.020729166666666667</v>
      </c>
    </row>
    <row r="272" spans="1:9" ht="15" customHeight="1">
      <c r="A272" s="19">
        <v>269</v>
      </c>
      <c r="B272" s="41" t="s">
        <v>453</v>
      </c>
      <c r="C272" s="41" t="s">
        <v>454</v>
      </c>
      <c r="D272" s="46">
        <v>1974</v>
      </c>
      <c r="E272" s="40" t="s">
        <v>92</v>
      </c>
      <c r="F272" s="49">
        <v>0.07561342592592592</v>
      </c>
      <c r="G272" s="20" t="str">
        <f t="shared" si="10"/>
        <v>5.10/km</v>
      </c>
      <c r="H272" s="21">
        <f t="shared" si="9"/>
        <v>0.02901620370370369</v>
      </c>
      <c r="I272" s="21">
        <f>F272-INDEX($F$4:$F$1139,MATCH(D272,$D$4:$D$1139,0))</f>
        <v>0.01827546296296296</v>
      </c>
    </row>
    <row r="273" spans="1:9" ht="15" customHeight="1">
      <c r="A273" s="19">
        <v>270</v>
      </c>
      <c r="B273" s="40" t="s">
        <v>455</v>
      </c>
      <c r="C273" s="40" t="s">
        <v>42</v>
      </c>
      <c r="D273" s="45" t="s">
        <v>13</v>
      </c>
      <c r="E273" s="40" t="s">
        <v>92</v>
      </c>
      <c r="F273" s="49">
        <v>0.07585648148148148</v>
      </c>
      <c r="G273" s="20" t="str">
        <f t="shared" si="10"/>
        <v>5.11/km</v>
      </c>
      <c r="H273" s="21">
        <f t="shared" si="9"/>
        <v>0.029259259259259256</v>
      </c>
      <c r="I273" s="21">
        <f>F273-INDEX($F$4:$F$1139,MATCH(D273,$D$4:$D$1139,0))</f>
        <v>0.02613425925925926</v>
      </c>
    </row>
    <row r="274" spans="1:9" ht="15" customHeight="1">
      <c r="A274" s="19">
        <v>271</v>
      </c>
      <c r="B274" s="41" t="s">
        <v>456</v>
      </c>
      <c r="C274" s="41" t="s">
        <v>147</v>
      </c>
      <c r="D274" s="46">
        <v>1972</v>
      </c>
      <c r="E274" s="40" t="s">
        <v>262</v>
      </c>
      <c r="F274" s="49">
        <v>0.07589120370370371</v>
      </c>
      <c r="G274" s="20" t="str">
        <f t="shared" si="10"/>
        <v>5.11/km</v>
      </c>
      <c r="H274" s="21">
        <f t="shared" si="9"/>
        <v>0.029293981481481483</v>
      </c>
      <c r="I274" s="21">
        <f>F274-INDEX($F$4:$F$1139,MATCH(D274,$D$4:$D$1139,0))</f>
        <v>0.0045717592592592615</v>
      </c>
    </row>
    <row r="275" spans="1:9" ht="15" customHeight="1">
      <c r="A275" s="19">
        <v>272</v>
      </c>
      <c r="B275" s="40" t="s">
        <v>457</v>
      </c>
      <c r="C275" s="40" t="s">
        <v>205</v>
      </c>
      <c r="D275" s="45" t="s">
        <v>20</v>
      </c>
      <c r="E275" s="40" t="s">
        <v>58</v>
      </c>
      <c r="F275" s="49">
        <v>0.07590277777777778</v>
      </c>
      <c r="G275" s="20" t="str">
        <f t="shared" si="10"/>
        <v>5.11/km</v>
      </c>
      <c r="H275" s="21">
        <f t="shared" si="9"/>
        <v>0.02930555555555555</v>
      </c>
      <c r="I275" s="21">
        <f>F275-INDEX($F$4:$F$1139,MATCH(D275,$D$4:$D$1139,0))</f>
        <v>0.02336805555555556</v>
      </c>
    </row>
    <row r="276" spans="1:9" ht="15" customHeight="1">
      <c r="A276" s="19">
        <v>273</v>
      </c>
      <c r="B276" s="40" t="s">
        <v>458</v>
      </c>
      <c r="C276" s="40" t="s">
        <v>459</v>
      </c>
      <c r="D276" s="45" t="s">
        <v>46</v>
      </c>
      <c r="E276" s="40" t="s">
        <v>34</v>
      </c>
      <c r="F276" s="49">
        <v>0.07597222222222222</v>
      </c>
      <c r="G276" s="20" t="str">
        <f t="shared" si="10"/>
        <v>5.11/km</v>
      </c>
      <c r="H276" s="21">
        <f t="shared" si="9"/>
        <v>0.02937499999999999</v>
      </c>
      <c r="I276" s="21">
        <f>F276-INDEX($F$4:$F$1139,MATCH(D276,$D$4:$D$1139,0))</f>
        <v>0.02121527777777777</v>
      </c>
    </row>
    <row r="277" spans="1:9" ht="15" customHeight="1">
      <c r="A277" s="19">
        <v>274</v>
      </c>
      <c r="B277" s="40" t="s">
        <v>460</v>
      </c>
      <c r="C277" s="40" t="s">
        <v>459</v>
      </c>
      <c r="D277" s="45" t="s">
        <v>13</v>
      </c>
      <c r="E277" s="40" t="s">
        <v>58</v>
      </c>
      <c r="F277" s="49">
        <v>0.07605324074074074</v>
      </c>
      <c r="G277" s="20" t="str">
        <f t="shared" si="10"/>
        <v>5.11/km</v>
      </c>
      <c r="H277" s="21">
        <f t="shared" si="9"/>
        <v>0.029456018518518513</v>
      </c>
      <c r="I277" s="21">
        <f>F277-INDEX($F$4:$F$1139,MATCH(D277,$D$4:$D$1139,0))</f>
        <v>0.026331018518518517</v>
      </c>
    </row>
    <row r="278" spans="1:9" ht="15" customHeight="1">
      <c r="A278" s="19">
        <v>275</v>
      </c>
      <c r="B278" s="40" t="s">
        <v>18</v>
      </c>
      <c r="C278" s="40" t="s">
        <v>461</v>
      </c>
      <c r="D278" s="45" t="s">
        <v>50</v>
      </c>
      <c r="E278" s="40" t="s">
        <v>92</v>
      </c>
      <c r="F278" s="49">
        <v>0.07616898148148148</v>
      </c>
      <c r="G278" s="20" t="str">
        <f t="shared" si="10"/>
        <v>5.12/km</v>
      </c>
      <c r="H278" s="21">
        <f t="shared" si="9"/>
        <v>0.02957175925925925</v>
      </c>
      <c r="I278" s="21">
        <f>F278-INDEX($F$4:$F$1139,MATCH(D278,$D$4:$D$1139,0))</f>
        <v>0.02115740740740741</v>
      </c>
    </row>
    <row r="279" spans="1:9" ht="15" customHeight="1">
      <c r="A279" s="19">
        <v>276</v>
      </c>
      <c r="B279" s="40" t="s">
        <v>285</v>
      </c>
      <c r="C279" s="40" t="s">
        <v>189</v>
      </c>
      <c r="D279" s="45" t="s">
        <v>46</v>
      </c>
      <c r="E279" s="40" t="s">
        <v>301</v>
      </c>
      <c r="F279" s="49">
        <v>0.07627314814814816</v>
      </c>
      <c r="G279" s="20" t="str">
        <f t="shared" si="10"/>
        <v>5.12/km</v>
      </c>
      <c r="H279" s="21">
        <f t="shared" si="9"/>
        <v>0.029675925925925932</v>
      </c>
      <c r="I279" s="21">
        <f>F279-INDEX($F$4:$F$1139,MATCH(D279,$D$4:$D$1139,0))</f>
        <v>0.02151620370370371</v>
      </c>
    </row>
    <row r="280" spans="1:9" ht="15" customHeight="1">
      <c r="A280" s="19">
        <v>277</v>
      </c>
      <c r="B280" s="40" t="s">
        <v>462</v>
      </c>
      <c r="C280" s="40" t="s">
        <v>173</v>
      </c>
      <c r="D280" s="45" t="s">
        <v>2</v>
      </c>
      <c r="E280" s="40" t="s">
        <v>65</v>
      </c>
      <c r="F280" s="49">
        <v>0.07633101851851852</v>
      </c>
      <c r="G280" s="20" t="str">
        <f t="shared" si="10"/>
        <v>5.13/km</v>
      </c>
      <c r="H280" s="21">
        <f t="shared" si="9"/>
        <v>0.029733796296296293</v>
      </c>
      <c r="I280" s="21">
        <f>F280-INDEX($F$4:$F$1139,MATCH(D280,$D$4:$D$1139,0))</f>
        <v>0.029733796296296293</v>
      </c>
    </row>
    <row r="281" spans="1:9" ht="15" customHeight="1">
      <c r="A281" s="19">
        <v>278</v>
      </c>
      <c r="B281" s="40" t="s">
        <v>463</v>
      </c>
      <c r="C281" s="40" t="s">
        <v>69</v>
      </c>
      <c r="D281" s="45" t="s">
        <v>199</v>
      </c>
      <c r="E281" s="40" t="s">
        <v>464</v>
      </c>
      <c r="F281" s="49">
        <v>0.07634259259259259</v>
      </c>
      <c r="G281" s="20" t="str">
        <f t="shared" si="10"/>
        <v>5.13/km</v>
      </c>
      <c r="H281" s="21">
        <f t="shared" si="9"/>
        <v>0.02974537037037036</v>
      </c>
      <c r="I281" s="21">
        <f>F281-INDEX($F$4:$F$1139,MATCH(D281,$D$4:$D$1139,0))</f>
        <v>0.014155092592592587</v>
      </c>
    </row>
    <row r="282" spans="1:9" ht="15" customHeight="1">
      <c r="A282" s="19">
        <v>279</v>
      </c>
      <c r="B282" s="41" t="s">
        <v>465</v>
      </c>
      <c r="C282" s="41" t="s">
        <v>466</v>
      </c>
      <c r="D282" s="46">
        <v>1966</v>
      </c>
      <c r="E282" s="40" t="s">
        <v>65</v>
      </c>
      <c r="F282" s="49">
        <v>0.07637731481481481</v>
      </c>
      <c r="G282" s="20" t="str">
        <f t="shared" si="10"/>
        <v>5.13/km</v>
      </c>
      <c r="H282" s="21">
        <f t="shared" si="9"/>
        <v>0.029780092592592587</v>
      </c>
      <c r="I282" s="21">
        <f>F282-INDEX($F$4:$F$1139,MATCH(D282,$D$4:$D$1139,0))</f>
        <v>0</v>
      </c>
    </row>
    <row r="283" spans="1:9" ht="15" customHeight="1">
      <c r="A283" s="19">
        <v>280</v>
      </c>
      <c r="B283" s="40" t="s">
        <v>467</v>
      </c>
      <c r="C283" s="40" t="s">
        <v>296</v>
      </c>
      <c r="D283" s="45" t="s">
        <v>50</v>
      </c>
      <c r="E283" s="40" t="s">
        <v>21</v>
      </c>
      <c r="F283" s="49">
        <v>0.07664351851851851</v>
      </c>
      <c r="G283" s="20" t="str">
        <f t="shared" si="10"/>
        <v>5.14/km</v>
      </c>
      <c r="H283" s="21">
        <f t="shared" si="9"/>
        <v>0.030046296296296286</v>
      </c>
      <c r="I283" s="21">
        <f>F283-INDEX($F$4:$F$1139,MATCH(D283,$D$4:$D$1139,0))</f>
        <v>0.021631944444444447</v>
      </c>
    </row>
    <row r="284" spans="1:9" ht="15" customHeight="1">
      <c r="A284" s="19">
        <v>281</v>
      </c>
      <c r="B284" s="40" t="s">
        <v>468</v>
      </c>
      <c r="C284" s="40" t="s">
        <v>258</v>
      </c>
      <c r="D284" s="45" t="s">
        <v>13</v>
      </c>
      <c r="E284" s="40" t="s">
        <v>65</v>
      </c>
      <c r="F284" s="49">
        <v>0.07716435185185185</v>
      </c>
      <c r="G284" s="20" t="str">
        <f t="shared" si="10"/>
        <v>5.16/km</v>
      </c>
      <c r="H284" s="21">
        <f t="shared" si="9"/>
        <v>0.030567129629629618</v>
      </c>
      <c r="I284" s="21">
        <f>F284-INDEX($F$4:$F$1139,MATCH(D284,$D$4:$D$1139,0))</f>
        <v>0.027442129629629622</v>
      </c>
    </row>
    <row r="285" spans="1:9" ht="15" customHeight="1">
      <c r="A285" s="19">
        <v>282</v>
      </c>
      <c r="B285" s="40" t="s">
        <v>469</v>
      </c>
      <c r="C285" s="40" t="s">
        <v>256</v>
      </c>
      <c r="D285" s="45" t="s">
        <v>13</v>
      </c>
      <c r="E285" s="40" t="s">
        <v>301</v>
      </c>
      <c r="F285" s="49">
        <v>0.07738425925925925</v>
      </c>
      <c r="G285" s="20" t="str">
        <f t="shared" si="10"/>
        <v>5.17/km</v>
      </c>
      <c r="H285" s="21">
        <f t="shared" si="9"/>
        <v>0.030787037037037022</v>
      </c>
      <c r="I285" s="21">
        <f>F285-INDEX($F$4:$F$1139,MATCH(D285,$D$4:$D$1139,0))</f>
        <v>0.027662037037037027</v>
      </c>
    </row>
    <row r="286" spans="1:9" ht="15" customHeight="1">
      <c r="A286" s="19">
        <v>283</v>
      </c>
      <c r="B286" s="40" t="s">
        <v>470</v>
      </c>
      <c r="C286" s="40" t="s">
        <v>198</v>
      </c>
      <c r="D286" s="45" t="s">
        <v>199</v>
      </c>
      <c r="E286" s="40" t="s">
        <v>471</v>
      </c>
      <c r="F286" s="49">
        <v>0.07740740740740741</v>
      </c>
      <c r="G286" s="20" t="str">
        <f t="shared" si="10"/>
        <v>5.17/km</v>
      </c>
      <c r="H286" s="21">
        <f t="shared" si="9"/>
        <v>0.030810185185185184</v>
      </c>
      <c r="I286" s="21">
        <f>F286-INDEX($F$4:$F$1139,MATCH(D286,$D$4:$D$1139,0))</f>
        <v>0.015219907407407411</v>
      </c>
    </row>
    <row r="287" spans="1:9" ht="15" customHeight="1">
      <c r="A287" s="19">
        <v>284</v>
      </c>
      <c r="B287" s="40" t="s">
        <v>472</v>
      </c>
      <c r="C287" s="40" t="s">
        <v>473</v>
      </c>
      <c r="D287" s="45" t="s">
        <v>50</v>
      </c>
      <c r="E287" s="40" t="s">
        <v>122</v>
      </c>
      <c r="F287" s="49">
        <v>0.07741898148148148</v>
      </c>
      <c r="G287" s="20" t="str">
        <f t="shared" si="10"/>
        <v>5.17/km</v>
      </c>
      <c r="H287" s="21">
        <f t="shared" si="9"/>
        <v>0.03082175925925925</v>
      </c>
      <c r="I287" s="21">
        <f>F287-INDEX($F$4:$F$1139,MATCH(D287,$D$4:$D$1139,0))</f>
        <v>0.02240740740740741</v>
      </c>
    </row>
    <row r="288" spans="1:9" ht="15" customHeight="1">
      <c r="A288" s="19">
        <v>285</v>
      </c>
      <c r="B288" s="40" t="s">
        <v>474</v>
      </c>
      <c r="C288" s="40" t="s">
        <v>330</v>
      </c>
      <c r="D288" s="45" t="s">
        <v>50</v>
      </c>
      <c r="E288" s="40" t="s">
        <v>122</v>
      </c>
      <c r="F288" s="49">
        <v>0.07746527777777777</v>
      </c>
      <c r="G288" s="20" t="str">
        <f t="shared" si="10"/>
        <v>5.17/km</v>
      </c>
      <c r="H288" s="21">
        <f t="shared" si="9"/>
        <v>0.030868055555555544</v>
      </c>
      <c r="I288" s="21">
        <f>F288-INDEX($F$4:$F$1139,MATCH(D288,$D$4:$D$1139,0))</f>
        <v>0.022453703703703705</v>
      </c>
    </row>
    <row r="289" spans="1:9" ht="15" customHeight="1">
      <c r="A289" s="19">
        <v>286</v>
      </c>
      <c r="B289" s="41" t="s">
        <v>475</v>
      </c>
      <c r="C289" s="41" t="s">
        <v>476</v>
      </c>
      <c r="D289" s="46">
        <v>1966</v>
      </c>
      <c r="E289" s="40" t="s">
        <v>40</v>
      </c>
      <c r="F289" s="49">
        <v>0.07758101851851852</v>
      </c>
      <c r="G289" s="20" t="str">
        <f t="shared" si="10"/>
        <v>5.18/km</v>
      </c>
      <c r="H289" s="21">
        <f t="shared" si="9"/>
        <v>0.030983796296296294</v>
      </c>
      <c r="I289" s="21">
        <f>F289-INDEX($F$4:$F$1139,MATCH(D289,$D$4:$D$1139,0))</f>
        <v>0.0012037037037037068</v>
      </c>
    </row>
    <row r="290" spans="1:9" ht="15" customHeight="1">
      <c r="A290" s="19">
        <v>287</v>
      </c>
      <c r="B290" s="40" t="s">
        <v>477</v>
      </c>
      <c r="C290" s="40" t="s">
        <v>378</v>
      </c>
      <c r="D290" s="45" t="s">
        <v>165</v>
      </c>
      <c r="E290" s="40" t="s">
        <v>209</v>
      </c>
      <c r="F290" s="49">
        <v>0.07768518518518519</v>
      </c>
      <c r="G290" s="20" t="str">
        <f t="shared" si="10"/>
        <v>5.18/km</v>
      </c>
      <c r="H290" s="21">
        <f t="shared" si="9"/>
        <v>0.031087962962962963</v>
      </c>
      <c r="I290" s="21">
        <f>F290-INDEX($F$4:$F$1139,MATCH(D290,$D$4:$D$1139,0))</f>
        <v>0.01635416666666667</v>
      </c>
    </row>
    <row r="291" spans="1:9" ht="15" customHeight="1">
      <c r="A291" s="19">
        <v>288</v>
      </c>
      <c r="B291" s="40" t="s">
        <v>478</v>
      </c>
      <c r="C291" s="40" t="s">
        <v>479</v>
      </c>
      <c r="D291" s="45" t="s">
        <v>46</v>
      </c>
      <c r="E291" s="40" t="s">
        <v>209</v>
      </c>
      <c r="F291" s="49">
        <v>0.07769675925925926</v>
      </c>
      <c r="G291" s="20" t="str">
        <f t="shared" si="10"/>
        <v>5.18/km</v>
      </c>
      <c r="H291" s="21">
        <f t="shared" si="9"/>
        <v>0.03109953703703703</v>
      </c>
      <c r="I291" s="21">
        <f>F291-INDEX($F$4:$F$1139,MATCH(D291,$D$4:$D$1139,0))</f>
        <v>0.02293981481481481</v>
      </c>
    </row>
    <row r="292" spans="1:9" ht="15" customHeight="1">
      <c r="A292" s="19">
        <v>289</v>
      </c>
      <c r="B292" s="40" t="s">
        <v>480</v>
      </c>
      <c r="C292" s="40" t="s">
        <v>33</v>
      </c>
      <c r="D292" s="45" t="s">
        <v>2</v>
      </c>
      <c r="E292" s="40" t="s">
        <v>65</v>
      </c>
      <c r="F292" s="49">
        <v>0.07777777777777778</v>
      </c>
      <c r="G292" s="20" t="str">
        <f t="shared" si="10"/>
        <v>5.19/km</v>
      </c>
      <c r="H292" s="21">
        <f t="shared" si="9"/>
        <v>0.03118055555555555</v>
      </c>
      <c r="I292" s="21">
        <f>F292-INDEX($F$4:$F$1139,MATCH(D292,$D$4:$D$1139,0))</f>
        <v>0.03118055555555555</v>
      </c>
    </row>
    <row r="293" spans="1:9" ht="15" customHeight="1">
      <c r="A293" s="19">
        <v>290</v>
      </c>
      <c r="B293" s="40" t="s">
        <v>443</v>
      </c>
      <c r="C293" s="40" t="s">
        <v>481</v>
      </c>
      <c r="D293" s="45" t="s">
        <v>199</v>
      </c>
      <c r="E293" s="40" t="s">
        <v>40</v>
      </c>
      <c r="F293" s="49">
        <v>0.07793981481481481</v>
      </c>
      <c r="G293" s="20" t="str">
        <f t="shared" si="10"/>
        <v>5.19/km</v>
      </c>
      <c r="H293" s="21">
        <f t="shared" si="9"/>
        <v>0.03134259259259258</v>
      </c>
      <c r="I293" s="21">
        <f>F293-INDEX($F$4:$F$1139,MATCH(D293,$D$4:$D$1139,0))</f>
        <v>0.01575231481481481</v>
      </c>
    </row>
    <row r="294" spans="1:9" ht="15" customHeight="1">
      <c r="A294" s="19">
        <v>291</v>
      </c>
      <c r="B294" s="41" t="s">
        <v>482</v>
      </c>
      <c r="C294" s="41" t="s">
        <v>483</v>
      </c>
      <c r="D294" s="46">
        <v>1963</v>
      </c>
      <c r="E294" s="40" t="s">
        <v>26</v>
      </c>
      <c r="F294" s="49">
        <v>0.07818287037037037</v>
      </c>
      <c r="G294" s="20" t="str">
        <f t="shared" si="10"/>
        <v>5.20/km</v>
      </c>
      <c r="H294" s="21">
        <f t="shared" si="9"/>
        <v>0.03158564814814815</v>
      </c>
      <c r="I294" s="21">
        <f>F294-INDEX($F$4:$F$1139,MATCH(D294,$D$4:$D$1139,0))</f>
        <v>0.008842592592592596</v>
      </c>
    </row>
    <row r="295" spans="1:9" ht="15" customHeight="1">
      <c r="A295" s="19">
        <v>292</v>
      </c>
      <c r="B295" s="40" t="s">
        <v>484</v>
      </c>
      <c r="C295" s="40" t="s">
        <v>485</v>
      </c>
      <c r="D295" s="45" t="s">
        <v>199</v>
      </c>
      <c r="E295" s="40" t="s">
        <v>80</v>
      </c>
      <c r="F295" s="49">
        <v>0.07819444444444444</v>
      </c>
      <c r="G295" s="20" t="str">
        <f t="shared" si="10"/>
        <v>5.20/km</v>
      </c>
      <c r="H295" s="21">
        <f t="shared" si="9"/>
        <v>0.031597222222222214</v>
      </c>
      <c r="I295" s="21">
        <f>F295-INDEX($F$4:$F$1139,MATCH(D295,$D$4:$D$1139,0))</f>
        <v>0.01600694444444444</v>
      </c>
    </row>
    <row r="296" spans="1:9" ht="15" customHeight="1">
      <c r="A296" s="19">
        <v>293</v>
      </c>
      <c r="B296" s="40" t="s">
        <v>486</v>
      </c>
      <c r="C296" s="40" t="s">
        <v>487</v>
      </c>
      <c r="D296" s="45" t="s">
        <v>13</v>
      </c>
      <c r="E296" s="40" t="s">
        <v>21</v>
      </c>
      <c r="F296" s="49">
        <v>0.07822916666666667</v>
      </c>
      <c r="G296" s="20" t="str">
        <f t="shared" si="10"/>
        <v>5.20/km</v>
      </c>
      <c r="H296" s="21">
        <f t="shared" si="9"/>
        <v>0.03163194444444444</v>
      </c>
      <c r="I296" s="21">
        <f>F296-INDEX($F$4:$F$1139,MATCH(D296,$D$4:$D$1139,0))</f>
        <v>0.028506944444444446</v>
      </c>
    </row>
    <row r="297" spans="1:9" ht="15" customHeight="1">
      <c r="A297" s="19">
        <v>294</v>
      </c>
      <c r="B297" s="41" t="s">
        <v>488</v>
      </c>
      <c r="C297" s="41" t="s">
        <v>489</v>
      </c>
      <c r="D297" s="46">
        <v>1951</v>
      </c>
      <c r="E297" s="40" t="s">
        <v>80</v>
      </c>
      <c r="F297" s="49">
        <v>0.07828703703703704</v>
      </c>
      <c r="G297" s="20" t="str">
        <f t="shared" si="10"/>
        <v>5.21/km</v>
      </c>
      <c r="H297" s="21">
        <f t="shared" si="9"/>
        <v>0.031689814814814816</v>
      </c>
      <c r="I297" s="21">
        <f>F297-INDEX($F$4:$F$1139,MATCH(D297,$D$4:$D$1139,0))</f>
        <v>0</v>
      </c>
    </row>
    <row r="298" spans="1:9" ht="15" customHeight="1">
      <c r="A298" s="19">
        <v>295</v>
      </c>
      <c r="B298" s="40" t="s">
        <v>490</v>
      </c>
      <c r="C298" s="40" t="s">
        <v>115</v>
      </c>
      <c r="D298" s="45" t="s">
        <v>116</v>
      </c>
      <c r="E298" s="40" t="s">
        <v>113</v>
      </c>
      <c r="F298" s="49">
        <v>0.07849537037037037</v>
      </c>
      <c r="G298" s="20" t="str">
        <f t="shared" si="10"/>
        <v>5.21/km</v>
      </c>
      <c r="H298" s="21">
        <f t="shared" si="9"/>
        <v>0.03189814814814814</v>
      </c>
      <c r="I298" s="21">
        <f>F298-INDEX($F$4:$F$1139,MATCH(D298,$D$4:$D$1139,0))</f>
        <v>0.01981481481481482</v>
      </c>
    </row>
    <row r="299" spans="1:9" ht="15" customHeight="1">
      <c r="A299" s="19">
        <v>296</v>
      </c>
      <c r="B299" s="40" t="s">
        <v>491</v>
      </c>
      <c r="C299" s="40" t="s">
        <v>109</v>
      </c>
      <c r="D299" s="45" t="s">
        <v>116</v>
      </c>
      <c r="E299" s="40" t="s">
        <v>196</v>
      </c>
      <c r="F299" s="49">
        <v>0.07865740740740741</v>
      </c>
      <c r="G299" s="20" t="str">
        <f t="shared" si="10"/>
        <v>5.22/km</v>
      </c>
      <c r="H299" s="21">
        <f t="shared" si="9"/>
        <v>0.032060185185185185</v>
      </c>
      <c r="I299" s="21">
        <f>F299-INDEX($F$4:$F$1139,MATCH(D299,$D$4:$D$1139,0))</f>
        <v>0.019976851851851864</v>
      </c>
    </row>
    <row r="300" spans="1:9" ht="15" customHeight="1">
      <c r="A300" s="19">
        <v>297</v>
      </c>
      <c r="B300" s="40" t="s">
        <v>492</v>
      </c>
      <c r="C300" s="40" t="s">
        <v>73</v>
      </c>
      <c r="D300" s="45" t="s">
        <v>50</v>
      </c>
      <c r="E300" s="40" t="s">
        <v>28</v>
      </c>
      <c r="F300" s="49">
        <v>0.07876157407407407</v>
      </c>
      <c r="G300" s="20" t="str">
        <f t="shared" si="10"/>
        <v>5.23/km</v>
      </c>
      <c r="H300" s="21">
        <f t="shared" si="9"/>
        <v>0.03216435185185184</v>
      </c>
      <c r="I300" s="21">
        <f>F300-INDEX($F$4:$F$1139,MATCH(D300,$D$4:$D$1139,0))</f>
        <v>0.02375</v>
      </c>
    </row>
    <row r="301" spans="1:9" ht="15" customHeight="1">
      <c r="A301" s="19">
        <v>298</v>
      </c>
      <c r="B301" s="41" t="s">
        <v>493</v>
      </c>
      <c r="C301" s="41" t="s">
        <v>494</v>
      </c>
      <c r="D301" s="46">
        <v>1959</v>
      </c>
      <c r="E301" s="40" t="s">
        <v>122</v>
      </c>
      <c r="F301" s="49">
        <v>0.07878472222222223</v>
      </c>
      <c r="G301" s="20" t="str">
        <f t="shared" si="10"/>
        <v>5.23/km</v>
      </c>
      <c r="H301" s="21">
        <f t="shared" si="9"/>
        <v>0.0321875</v>
      </c>
      <c r="I301" s="21">
        <f>F301-INDEX($F$4:$F$1139,MATCH(D301,$D$4:$D$1139,0))</f>
        <v>0</v>
      </c>
    </row>
    <row r="302" spans="1:9" ht="15" customHeight="1">
      <c r="A302" s="19">
        <v>299</v>
      </c>
      <c r="B302" s="40" t="s">
        <v>495</v>
      </c>
      <c r="C302" s="40" t="s">
        <v>73</v>
      </c>
      <c r="D302" s="45" t="s">
        <v>199</v>
      </c>
      <c r="E302" s="40" t="s">
        <v>271</v>
      </c>
      <c r="F302" s="49">
        <v>0.0790162037037037</v>
      </c>
      <c r="G302" s="20" t="str">
        <f t="shared" si="10"/>
        <v>5.24/km</v>
      </c>
      <c r="H302" s="21">
        <f t="shared" si="9"/>
        <v>0.03241898148148147</v>
      </c>
      <c r="I302" s="21">
        <f>F302-INDEX($F$4:$F$1139,MATCH(D302,$D$4:$D$1139,0))</f>
        <v>0.0168287037037037</v>
      </c>
    </row>
    <row r="303" spans="1:9" ht="15" customHeight="1">
      <c r="A303" s="19">
        <v>300</v>
      </c>
      <c r="B303" s="40" t="s">
        <v>496</v>
      </c>
      <c r="C303" s="40" t="s">
        <v>222</v>
      </c>
      <c r="D303" s="45" t="s">
        <v>50</v>
      </c>
      <c r="E303" s="40" t="s">
        <v>31</v>
      </c>
      <c r="F303" s="49">
        <v>0.07939814814814815</v>
      </c>
      <c r="G303" s="20" t="str">
        <f t="shared" si="10"/>
        <v>5.25/km</v>
      </c>
      <c r="H303" s="21">
        <f t="shared" si="9"/>
        <v>0.03280092592592592</v>
      </c>
      <c r="I303" s="21">
        <f>F303-INDEX($F$4:$F$1139,MATCH(D303,$D$4:$D$1139,0))</f>
        <v>0.02438657407407408</v>
      </c>
    </row>
    <row r="304" spans="1:9" ht="15" customHeight="1">
      <c r="A304" s="19">
        <v>301</v>
      </c>
      <c r="B304" s="40" t="s">
        <v>497</v>
      </c>
      <c r="C304" s="40" t="s">
        <v>498</v>
      </c>
      <c r="D304" s="45" t="s">
        <v>165</v>
      </c>
      <c r="E304" s="40" t="s">
        <v>119</v>
      </c>
      <c r="F304" s="49">
        <v>0.07953703703703703</v>
      </c>
      <c r="G304" s="20" t="str">
        <f t="shared" si="10"/>
        <v>5.26/km</v>
      </c>
      <c r="H304" s="21">
        <f t="shared" si="9"/>
        <v>0.032939814814814804</v>
      </c>
      <c r="I304" s="21">
        <f>F304-INDEX($F$4:$F$1139,MATCH(D304,$D$4:$D$1139,0))</f>
        <v>0.01820601851851851</v>
      </c>
    </row>
    <row r="305" spans="1:9" ht="15" customHeight="1">
      <c r="A305" s="19">
        <v>302</v>
      </c>
      <c r="B305" s="40" t="s">
        <v>499</v>
      </c>
      <c r="C305" s="40" t="s">
        <v>42</v>
      </c>
      <c r="D305" s="45" t="s">
        <v>13</v>
      </c>
      <c r="E305" s="40" t="s">
        <v>21</v>
      </c>
      <c r="F305" s="49">
        <v>0.07956018518518519</v>
      </c>
      <c r="G305" s="20" t="str">
        <f t="shared" si="10"/>
        <v>5.26/km</v>
      </c>
      <c r="H305" s="21">
        <f t="shared" si="9"/>
        <v>0.032962962962962965</v>
      </c>
      <c r="I305" s="21">
        <f>F305-INDEX($F$4:$F$1139,MATCH(D305,$D$4:$D$1139,0))</f>
        <v>0.02983796296296297</v>
      </c>
    </row>
    <row r="306" spans="1:9" ht="15" customHeight="1">
      <c r="A306" s="19">
        <v>303</v>
      </c>
      <c r="B306" s="40" t="s">
        <v>500</v>
      </c>
      <c r="C306" s="40" t="s">
        <v>501</v>
      </c>
      <c r="D306" s="45" t="s">
        <v>50</v>
      </c>
      <c r="E306" s="40" t="s">
        <v>58</v>
      </c>
      <c r="F306" s="49">
        <v>0.07969907407407407</v>
      </c>
      <c r="G306" s="20" t="str">
        <f t="shared" si="10"/>
        <v>5.26/km</v>
      </c>
      <c r="H306" s="21">
        <f t="shared" si="9"/>
        <v>0.03310185185185185</v>
      </c>
      <c r="I306" s="21">
        <f>F306-INDEX($F$4:$F$1139,MATCH(D306,$D$4:$D$1139,0))</f>
        <v>0.024687500000000008</v>
      </c>
    </row>
    <row r="307" spans="1:9" ht="15" customHeight="1">
      <c r="A307" s="19">
        <v>304</v>
      </c>
      <c r="B307" s="40" t="s">
        <v>502</v>
      </c>
      <c r="C307" s="40" t="s">
        <v>115</v>
      </c>
      <c r="D307" s="45" t="s">
        <v>50</v>
      </c>
      <c r="E307" s="40" t="s">
        <v>40</v>
      </c>
      <c r="F307" s="49">
        <v>0.07987268518518519</v>
      </c>
      <c r="G307" s="20" t="str">
        <f t="shared" si="10"/>
        <v>5.27/km</v>
      </c>
      <c r="H307" s="21">
        <f t="shared" si="9"/>
        <v>0.03327546296296296</v>
      </c>
      <c r="I307" s="21">
        <f>F307-INDEX($F$4:$F$1139,MATCH(D307,$D$4:$D$1139,0))</f>
        <v>0.02486111111111112</v>
      </c>
    </row>
    <row r="308" spans="1:9" ht="15" customHeight="1">
      <c r="A308" s="19">
        <v>305</v>
      </c>
      <c r="B308" s="41" t="s">
        <v>503</v>
      </c>
      <c r="C308" s="41" t="s">
        <v>504</v>
      </c>
      <c r="D308" s="46">
        <v>1971</v>
      </c>
      <c r="E308" s="40" t="s">
        <v>40</v>
      </c>
      <c r="F308" s="49">
        <v>0.08008101851851852</v>
      </c>
      <c r="G308" s="20" t="str">
        <f t="shared" si="10"/>
        <v>5.28/km</v>
      </c>
      <c r="H308" s="21">
        <f t="shared" si="9"/>
        <v>0.033483796296296296</v>
      </c>
      <c r="I308" s="21">
        <f>F308-INDEX($F$4:$F$1139,MATCH(D308,$D$4:$D$1139,0))</f>
        <v>0</v>
      </c>
    </row>
    <row r="309" spans="1:9" ht="15" customHeight="1">
      <c r="A309" s="19">
        <v>306</v>
      </c>
      <c r="B309" s="40" t="s">
        <v>505</v>
      </c>
      <c r="C309" s="40" t="s">
        <v>205</v>
      </c>
      <c r="D309" s="45" t="s">
        <v>2</v>
      </c>
      <c r="E309" s="40" t="s">
        <v>301</v>
      </c>
      <c r="F309" s="49">
        <v>0.08024305555555555</v>
      </c>
      <c r="G309" s="20" t="str">
        <f t="shared" si="10"/>
        <v>5.29/km</v>
      </c>
      <c r="H309" s="21">
        <f t="shared" si="9"/>
        <v>0.033645833333333326</v>
      </c>
      <c r="I309" s="21">
        <f>F309-INDEX($F$4:$F$1139,MATCH(D309,$D$4:$D$1139,0))</f>
        <v>0.033645833333333326</v>
      </c>
    </row>
    <row r="310" spans="1:9" ht="15" customHeight="1">
      <c r="A310" s="19">
        <v>307</v>
      </c>
      <c r="B310" s="40" t="s">
        <v>506</v>
      </c>
      <c r="C310" s="40" t="s">
        <v>198</v>
      </c>
      <c r="D310" s="45" t="s">
        <v>50</v>
      </c>
      <c r="E310" s="40" t="s">
        <v>34</v>
      </c>
      <c r="F310" s="49">
        <v>0.08049768518518519</v>
      </c>
      <c r="G310" s="20" t="str">
        <f t="shared" si="10"/>
        <v>5.30/km</v>
      </c>
      <c r="H310" s="21">
        <f t="shared" si="9"/>
        <v>0.03390046296296296</v>
      </c>
      <c r="I310" s="21">
        <f>F310-INDEX($F$4:$F$1139,MATCH(D310,$D$4:$D$1139,0))</f>
        <v>0.02548611111111112</v>
      </c>
    </row>
    <row r="311" spans="1:9" ht="15" customHeight="1">
      <c r="A311" s="19">
        <v>308</v>
      </c>
      <c r="B311" s="40" t="s">
        <v>507</v>
      </c>
      <c r="C311" s="40" t="s">
        <v>508</v>
      </c>
      <c r="D311" s="45" t="s">
        <v>20</v>
      </c>
      <c r="E311" s="40" t="s">
        <v>271</v>
      </c>
      <c r="F311" s="49">
        <v>0.08055555555555556</v>
      </c>
      <c r="G311" s="20" t="str">
        <f t="shared" si="10"/>
        <v>5.30/km</v>
      </c>
      <c r="H311" s="21">
        <f aca="true" t="shared" si="11" ref="H311:H336">F311-$F$4</f>
        <v>0.03395833333333333</v>
      </c>
      <c r="I311" s="21">
        <f>F311-INDEX($F$4:$F$1139,MATCH(D311,$D$4:$D$1139,0))</f>
        <v>0.028020833333333342</v>
      </c>
    </row>
    <row r="312" spans="1:9" ht="15" customHeight="1">
      <c r="A312" s="19">
        <v>309</v>
      </c>
      <c r="B312" s="40" t="s">
        <v>304</v>
      </c>
      <c r="C312" s="40" t="s">
        <v>250</v>
      </c>
      <c r="D312" s="45" t="s">
        <v>116</v>
      </c>
      <c r="E312" s="40" t="s">
        <v>65</v>
      </c>
      <c r="F312" s="49">
        <v>0.08059027777777777</v>
      </c>
      <c r="G312" s="20" t="str">
        <f t="shared" si="10"/>
        <v>5.30/km</v>
      </c>
      <c r="H312" s="21">
        <f t="shared" si="11"/>
        <v>0.03399305555555555</v>
      </c>
      <c r="I312" s="21">
        <f>F312-INDEX($F$4:$F$1139,MATCH(D312,$D$4:$D$1139,0))</f>
        <v>0.021909722222222226</v>
      </c>
    </row>
    <row r="313" spans="1:9" ht="15" customHeight="1">
      <c r="A313" s="19">
        <v>310</v>
      </c>
      <c r="B313" s="40" t="s">
        <v>509</v>
      </c>
      <c r="C313" s="40" t="s">
        <v>167</v>
      </c>
      <c r="D313" s="45" t="s">
        <v>13</v>
      </c>
      <c r="E313" s="40" t="s">
        <v>80</v>
      </c>
      <c r="F313" s="49">
        <v>0.08113425925925927</v>
      </c>
      <c r="G313" s="20" t="str">
        <f t="shared" si="10"/>
        <v>5.32/km</v>
      </c>
      <c r="H313" s="21">
        <f t="shared" si="11"/>
        <v>0.03453703703703704</v>
      </c>
      <c r="I313" s="21">
        <f>F313-INDEX($F$4:$F$1139,MATCH(D313,$D$4:$D$1139,0))</f>
        <v>0.031412037037037044</v>
      </c>
    </row>
    <row r="314" spans="1:9" ht="15" customHeight="1">
      <c r="A314" s="19">
        <v>311</v>
      </c>
      <c r="B314" s="40" t="s">
        <v>302</v>
      </c>
      <c r="C314" s="40" t="s">
        <v>109</v>
      </c>
      <c r="D314" s="45" t="s">
        <v>46</v>
      </c>
      <c r="E314" s="40" t="s">
        <v>80</v>
      </c>
      <c r="F314" s="49">
        <v>0.08114583333333333</v>
      </c>
      <c r="G314" s="20" t="str">
        <f t="shared" si="10"/>
        <v>5.32/km</v>
      </c>
      <c r="H314" s="21">
        <f t="shared" si="11"/>
        <v>0.034548611111111106</v>
      </c>
      <c r="I314" s="21">
        <f>F314-INDEX($F$4:$F$1139,MATCH(D314,$D$4:$D$1139,0))</f>
        <v>0.026388888888888885</v>
      </c>
    </row>
    <row r="315" spans="1:9" ht="15" customHeight="1">
      <c r="A315" s="19">
        <v>312</v>
      </c>
      <c r="B315" s="41" t="s">
        <v>71</v>
      </c>
      <c r="C315" s="41" t="s">
        <v>510</v>
      </c>
      <c r="D315" s="46">
        <v>1959</v>
      </c>
      <c r="E315" s="40" t="s">
        <v>113</v>
      </c>
      <c r="F315" s="49">
        <v>0.08158564814814816</v>
      </c>
      <c r="G315" s="20" t="str">
        <f t="shared" si="10"/>
        <v>5.34/km</v>
      </c>
      <c r="H315" s="21">
        <f t="shared" si="11"/>
        <v>0.03498842592592593</v>
      </c>
      <c r="I315" s="21">
        <f>F315-INDEX($F$4:$F$1139,MATCH(D315,$D$4:$D$1139,0))</f>
        <v>0.002800925925925929</v>
      </c>
    </row>
    <row r="316" spans="1:9" ht="15" customHeight="1">
      <c r="A316" s="19">
        <v>313</v>
      </c>
      <c r="B316" s="40" t="s">
        <v>511</v>
      </c>
      <c r="C316" s="40" t="s">
        <v>69</v>
      </c>
      <c r="D316" s="45" t="s">
        <v>50</v>
      </c>
      <c r="E316" s="40" t="s">
        <v>34</v>
      </c>
      <c r="F316" s="49">
        <v>0.08185185185185186</v>
      </c>
      <c r="G316" s="20" t="str">
        <f t="shared" si="10"/>
        <v>5.35/km</v>
      </c>
      <c r="H316" s="21">
        <f t="shared" si="11"/>
        <v>0.03525462962962963</v>
      </c>
      <c r="I316" s="21">
        <f>F316-INDEX($F$4:$F$1139,MATCH(D316,$D$4:$D$1139,0))</f>
        <v>0.02684027777777779</v>
      </c>
    </row>
    <row r="317" spans="1:9" ht="15" customHeight="1">
      <c r="A317" s="19">
        <v>314</v>
      </c>
      <c r="B317" s="40" t="s">
        <v>512</v>
      </c>
      <c r="C317" s="40" t="s">
        <v>513</v>
      </c>
      <c r="D317" s="45" t="s">
        <v>199</v>
      </c>
      <c r="E317" s="40" t="s">
        <v>65</v>
      </c>
      <c r="F317" s="49">
        <v>0.08246527777777778</v>
      </c>
      <c r="G317" s="20" t="str">
        <f t="shared" si="10"/>
        <v>5.38/km</v>
      </c>
      <c r="H317" s="21">
        <f t="shared" si="11"/>
        <v>0.03586805555555555</v>
      </c>
      <c r="I317" s="21">
        <f>F317-INDEX($F$4:$F$1139,MATCH(D317,$D$4:$D$1139,0))</f>
        <v>0.020277777777777777</v>
      </c>
    </row>
    <row r="318" spans="1:9" ht="15" customHeight="1">
      <c r="A318" s="19">
        <v>315</v>
      </c>
      <c r="B318" s="41" t="s">
        <v>514</v>
      </c>
      <c r="C318" s="41" t="s">
        <v>515</v>
      </c>
      <c r="D318" s="46">
        <v>1959</v>
      </c>
      <c r="E318" s="40" t="s">
        <v>58</v>
      </c>
      <c r="F318" s="49">
        <v>0.08262731481481482</v>
      </c>
      <c r="G318" s="20" t="str">
        <f t="shared" si="10"/>
        <v>5.38/km</v>
      </c>
      <c r="H318" s="21">
        <f t="shared" si="11"/>
        <v>0.03603009259259259</v>
      </c>
      <c r="I318" s="21">
        <f>F318-INDEX($F$4:$F$1139,MATCH(D318,$D$4:$D$1139,0))</f>
        <v>0.003842592592592592</v>
      </c>
    </row>
    <row r="319" spans="1:9" ht="15" customHeight="1">
      <c r="A319" s="19">
        <v>316</v>
      </c>
      <c r="B319" s="41" t="s">
        <v>516</v>
      </c>
      <c r="C319" s="41" t="s">
        <v>517</v>
      </c>
      <c r="D319" s="46">
        <v>1970</v>
      </c>
      <c r="E319" s="40" t="s">
        <v>6</v>
      </c>
      <c r="F319" s="49">
        <v>0.08302083333333334</v>
      </c>
      <c r="G319" s="20" t="str">
        <f t="shared" si="10"/>
        <v>5.40/km</v>
      </c>
      <c r="H319" s="21">
        <f t="shared" si="11"/>
        <v>0.03642361111111111</v>
      </c>
      <c r="I319" s="21">
        <f>F319-INDEX($F$4:$F$1139,MATCH(D319,$D$4:$D$1139,0))</f>
        <v>0.02496527777777778</v>
      </c>
    </row>
    <row r="320" spans="1:9" ht="15" customHeight="1">
      <c r="A320" s="19">
        <v>317</v>
      </c>
      <c r="B320" s="40" t="s">
        <v>518</v>
      </c>
      <c r="C320" s="40" t="s">
        <v>128</v>
      </c>
      <c r="D320" s="45" t="s">
        <v>46</v>
      </c>
      <c r="E320" s="40" t="s">
        <v>105</v>
      </c>
      <c r="F320" s="49">
        <v>0.08332175925925926</v>
      </c>
      <c r="G320" s="20" t="str">
        <f t="shared" si="10"/>
        <v>5.41/km</v>
      </c>
      <c r="H320" s="21">
        <f t="shared" si="11"/>
        <v>0.036724537037037035</v>
      </c>
      <c r="I320" s="21">
        <f>F320-INDEX($F$4:$F$1139,MATCH(D320,$D$4:$D$1139,0))</f>
        <v>0.028564814814814814</v>
      </c>
    </row>
    <row r="321" spans="1:9" ht="15" customHeight="1">
      <c r="A321" s="19">
        <v>318</v>
      </c>
      <c r="B321" s="40" t="s">
        <v>519</v>
      </c>
      <c r="C321" s="40" t="s">
        <v>520</v>
      </c>
      <c r="D321" s="45" t="s">
        <v>20</v>
      </c>
      <c r="E321" s="40" t="s">
        <v>31</v>
      </c>
      <c r="F321" s="49">
        <v>0.0835185185185185</v>
      </c>
      <c r="G321" s="20" t="str">
        <f t="shared" si="10"/>
        <v>5.42/km</v>
      </c>
      <c r="H321" s="21">
        <f t="shared" si="11"/>
        <v>0.03692129629629628</v>
      </c>
      <c r="I321" s="21">
        <f>F321-INDEX($F$4:$F$1139,MATCH(D321,$D$4:$D$1139,0))</f>
        <v>0.030983796296296287</v>
      </c>
    </row>
    <row r="322" spans="1:9" ht="15" customHeight="1">
      <c r="A322" s="19">
        <v>319</v>
      </c>
      <c r="B322" s="41" t="s">
        <v>521</v>
      </c>
      <c r="C322" s="41" t="s">
        <v>522</v>
      </c>
      <c r="D322" s="46">
        <v>1956</v>
      </c>
      <c r="E322" s="40" t="s">
        <v>26</v>
      </c>
      <c r="F322" s="49">
        <v>0.08368055555555555</v>
      </c>
      <c r="G322" s="20" t="str">
        <f t="shared" si="10"/>
        <v>5.43/km</v>
      </c>
      <c r="H322" s="21">
        <f t="shared" si="11"/>
        <v>0.03708333333333332</v>
      </c>
      <c r="I322" s="21">
        <f>F322-INDEX($F$4:$F$1139,MATCH(D322,$D$4:$D$1139,0))</f>
        <v>0.01614583333333333</v>
      </c>
    </row>
    <row r="323" spans="1:9" ht="15" customHeight="1">
      <c r="A323" s="19">
        <v>320</v>
      </c>
      <c r="B323" s="40" t="s">
        <v>523</v>
      </c>
      <c r="C323" s="40" t="s">
        <v>524</v>
      </c>
      <c r="D323" s="45" t="s">
        <v>199</v>
      </c>
      <c r="E323" s="40" t="s">
        <v>133</v>
      </c>
      <c r="F323" s="49">
        <v>0.08393518518518518</v>
      </c>
      <c r="G323" s="20" t="str">
        <f t="shared" si="10"/>
        <v>5.44/km</v>
      </c>
      <c r="H323" s="21">
        <f t="shared" si="11"/>
        <v>0.037337962962962955</v>
      </c>
      <c r="I323" s="21">
        <f>F323-INDEX($F$4:$F$1139,MATCH(D323,$D$4:$D$1139,0))</f>
        <v>0.021747685185185182</v>
      </c>
    </row>
    <row r="324" spans="1:9" ht="15" customHeight="1">
      <c r="A324" s="19">
        <v>321</v>
      </c>
      <c r="B324" s="40" t="s">
        <v>241</v>
      </c>
      <c r="C324" s="40" t="s">
        <v>189</v>
      </c>
      <c r="D324" s="45" t="s">
        <v>46</v>
      </c>
      <c r="E324" s="40" t="s">
        <v>220</v>
      </c>
      <c r="F324" s="49">
        <v>0.08452546296296297</v>
      </c>
      <c r="G324" s="20" t="str">
        <f aca="true" t="shared" si="12" ref="G324:G336">TEXT(INT((HOUR(F324)*3600+MINUTE(F324)*60+SECOND(F324))/$I$2/60),"0")&amp;"."&amp;TEXT(MOD((HOUR(F324)*3600+MINUTE(F324)*60+SECOND(F324))/$I$2,60),"00")&amp;"/km"</f>
        <v>5.46/km</v>
      </c>
      <c r="H324" s="21">
        <f t="shared" si="11"/>
        <v>0.03792824074074074</v>
      </c>
      <c r="I324" s="21">
        <f>F324-INDEX($F$4:$F$1139,MATCH(D324,$D$4:$D$1139,0))</f>
        <v>0.02976851851851852</v>
      </c>
    </row>
    <row r="325" spans="1:9" ht="15" customHeight="1">
      <c r="A325" s="19">
        <v>322</v>
      </c>
      <c r="B325" s="40" t="s">
        <v>525</v>
      </c>
      <c r="C325" s="40" t="s">
        <v>526</v>
      </c>
      <c r="D325" s="45" t="s">
        <v>20</v>
      </c>
      <c r="E325" s="40" t="s">
        <v>26</v>
      </c>
      <c r="F325" s="49">
        <v>0.08457175925925926</v>
      </c>
      <c r="G325" s="20" t="str">
        <f t="shared" si="12"/>
        <v>5.46/km</v>
      </c>
      <c r="H325" s="21">
        <f t="shared" si="11"/>
        <v>0.037974537037037036</v>
      </c>
      <c r="I325" s="21">
        <f>F325-INDEX($F$4:$F$1139,MATCH(D325,$D$4:$D$1139,0))</f>
        <v>0.032037037037037044</v>
      </c>
    </row>
    <row r="326" spans="1:9" ht="15" customHeight="1">
      <c r="A326" s="19">
        <v>323</v>
      </c>
      <c r="B326" s="40" t="s">
        <v>527</v>
      </c>
      <c r="C326" s="40" t="s">
        <v>185</v>
      </c>
      <c r="D326" s="45" t="s">
        <v>50</v>
      </c>
      <c r="E326" s="40" t="s">
        <v>65</v>
      </c>
      <c r="F326" s="49">
        <v>0.08482638888888888</v>
      </c>
      <c r="G326" s="20" t="str">
        <f t="shared" si="12"/>
        <v>5.47/km</v>
      </c>
      <c r="H326" s="21">
        <f t="shared" si="11"/>
        <v>0.038229166666666654</v>
      </c>
      <c r="I326" s="21">
        <f>F326-INDEX($F$4:$F$1139,MATCH(D326,$D$4:$D$1139,0))</f>
        <v>0.029814814814814815</v>
      </c>
    </row>
    <row r="327" spans="1:9" ht="15" customHeight="1">
      <c r="A327" s="19">
        <v>324</v>
      </c>
      <c r="B327" s="40" t="s">
        <v>528</v>
      </c>
      <c r="C327" s="40" t="s">
        <v>151</v>
      </c>
      <c r="D327" s="45" t="s">
        <v>2</v>
      </c>
      <c r="E327" s="40" t="s">
        <v>28</v>
      </c>
      <c r="F327" s="49">
        <v>0.08510416666666666</v>
      </c>
      <c r="G327" s="20" t="str">
        <f t="shared" si="12"/>
        <v>5.49/km</v>
      </c>
      <c r="H327" s="21">
        <f t="shared" si="11"/>
        <v>0.038506944444444434</v>
      </c>
      <c r="I327" s="21">
        <f>F327-INDEX($F$4:$F$1139,MATCH(D327,$D$4:$D$1139,0))</f>
        <v>0.038506944444444434</v>
      </c>
    </row>
    <row r="328" spans="1:9" ht="15" customHeight="1">
      <c r="A328" s="19">
        <v>325</v>
      </c>
      <c r="B328" s="40" t="s">
        <v>529</v>
      </c>
      <c r="C328" s="40" t="s">
        <v>381</v>
      </c>
      <c r="D328" s="45" t="s">
        <v>116</v>
      </c>
      <c r="E328" s="40" t="s">
        <v>119</v>
      </c>
      <c r="F328" s="49">
        <v>0.08550925925925927</v>
      </c>
      <c r="G328" s="20" t="str">
        <f t="shared" si="12"/>
        <v>5.50/km</v>
      </c>
      <c r="H328" s="21">
        <f t="shared" si="11"/>
        <v>0.038912037037037044</v>
      </c>
      <c r="I328" s="21">
        <f>F328-INDEX($F$4:$F$1139,MATCH(D328,$D$4:$D$1139,0))</f>
        <v>0.026828703703703723</v>
      </c>
    </row>
    <row r="329" spans="1:9" ht="15" customHeight="1">
      <c r="A329" s="19">
        <v>326</v>
      </c>
      <c r="B329" s="41" t="s">
        <v>530</v>
      </c>
      <c r="C329" s="41" t="s">
        <v>531</v>
      </c>
      <c r="D329" s="46">
        <v>1984</v>
      </c>
      <c r="E329" s="40" t="s">
        <v>6</v>
      </c>
      <c r="F329" s="49">
        <v>0.08554398148148147</v>
      </c>
      <c r="G329" s="20" t="str">
        <f t="shared" si="12"/>
        <v>5.50/km</v>
      </c>
      <c r="H329" s="21">
        <f t="shared" si="11"/>
        <v>0.038946759259259243</v>
      </c>
      <c r="I329" s="21">
        <f>F329-INDEX($F$4:$F$1139,MATCH(D329,$D$4:$D$1139,0))</f>
        <v>0</v>
      </c>
    </row>
    <row r="330" spans="1:9" ht="15" customHeight="1">
      <c r="A330" s="19">
        <v>327</v>
      </c>
      <c r="B330" s="40" t="s">
        <v>532</v>
      </c>
      <c r="C330" s="40" t="s">
        <v>533</v>
      </c>
      <c r="D330" s="45" t="s">
        <v>50</v>
      </c>
      <c r="E330" s="40" t="s">
        <v>58</v>
      </c>
      <c r="F330" s="49">
        <v>0.08719907407407407</v>
      </c>
      <c r="G330" s="20" t="str">
        <f t="shared" si="12"/>
        <v>5.57/km</v>
      </c>
      <c r="H330" s="21">
        <f t="shared" si="11"/>
        <v>0.04060185185185184</v>
      </c>
      <c r="I330" s="21">
        <f>F330-INDEX($F$4:$F$1139,MATCH(D330,$D$4:$D$1139,0))</f>
        <v>0.0321875</v>
      </c>
    </row>
    <row r="331" spans="1:9" ht="15" customHeight="1">
      <c r="A331" s="19">
        <v>328</v>
      </c>
      <c r="B331" s="40" t="s">
        <v>534</v>
      </c>
      <c r="C331" s="40" t="s">
        <v>325</v>
      </c>
      <c r="D331" s="45" t="s">
        <v>116</v>
      </c>
      <c r="E331" s="40" t="s">
        <v>535</v>
      </c>
      <c r="F331" s="49">
        <v>0.08770833333333333</v>
      </c>
      <c r="G331" s="20" t="str">
        <f t="shared" si="12"/>
        <v>5.59/km</v>
      </c>
      <c r="H331" s="21">
        <f t="shared" si="11"/>
        <v>0.041111111111111105</v>
      </c>
      <c r="I331" s="21">
        <f>F331-INDEX($F$4:$F$1139,MATCH(D331,$D$4:$D$1139,0))</f>
        <v>0.029027777777777784</v>
      </c>
    </row>
    <row r="332" spans="1:9" ht="15" customHeight="1">
      <c r="A332" s="19">
        <v>329</v>
      </c>
      <c r="B332" s="40" t="s">
        <v>536</v>
      </c>
      <c r="C332" s="40" t="s">
        <v>501</v>
      </c>
      <c r="D332" s="45" t="s">
        <v>199</v>
      </c>
      <c r="E332" s="40" t="s">
        <v>40</v>
      </c>
      <c r="F332" s="49">
        <v>0.08841435185185186</v>
      </c>
      <c r="G332" s="20" t="str">
        <f t="shared" si="12"/>
        <v>6.02/km</v>
      </c>
      <c r="H332" s="21">
        <f t="shared" si="11"/>
        <v>0.04181712962962963</v>
      </c>
      <c r="I332" s="21">
        <f>F332-INDEX($F$4:$F$1139,MATCH(D332,$D$4:$D$1139,0))</f>
        <v>0.026226851851851855</v>
      </c>
    </row>
    <row r="333" spans="1:9" ht="15" customHeight="1">
      <c r="A333" s="19">
        <v>330</v>
      </c>
      <c r="B333" s="40" t="s">
        <v>537</v>
      </c>
      <c r="C333" s="40" t="s">
        <v>19</v>
      </c>
      <c r="D333" s="45" t="s">
        <v>116</v>
      </c>
      <c r="E333" s="40" t="s">
        <v>58</v>
      </c>
      <c r="F333" s="49">
        <v>0.09040509259259259</v>
      </c>
      <c r="G333" s="20" t="str">
        <f t="shared" si="12"/>
        <v>6.10/km</v>
      </c>
      <c r="H333" s="21">
        <f t="shared" si="11"/>
        <v>0.043807870370370365</v>
      </c>
      <c r="I333" s="21">
        <f>F333-INDEX($F$4:$F$1139,MATCH(D333,$D$4:$D$1139,0))</f>
        <v>0.031724537037037044</v>
      </c>
    </row>
    <row r="334" spans="1:9" ht="15" customHeight="1">
      <c r="A334" s="19">
        <v>331</v>
      </c>
      <c r="B334" s="40" t="s">
        <v>538</v>
      </c>
      <c r="C334" s="40" t="s">
        <v>167</v>
      </c>
      <c r="D334" s="45" t="s">
        <v>199</v>
      </c>
      <c r="E334" s="40" t="s">
        <v>539</v>
      </c>
      <c r="F334" s="49">
        <v>0.09126157407407408</v>
      </c>
      <c r="G334" s="20" t="str">
        <f t="shared" si="12"/>
        <v>6.14/km</v>
      </c>
      <c r="H334" s="21">
        <f t="shared" si="11"/>
        <v>0.04466435185185185</v>
      </c>
      <c r="I334" s="21">
        <f>F334-INDEX($F$4:$F$1139,MATCH(D334,$D$4:$D$1139,0))</f>
        <v>0.02907407407407408</v>
      </c>
    </row>
    <row r="335" spans="1:9" ht="15" customHeight="1">
      <c r="A335" s="19">
        <v>332</v>
      </c>
      <c r="B335" s="41" t="s">
        <v>540</v>
      </c>
      <c r="C335" s="41" t="s">
        <v>541</v>
      </c>
      <c r="D335" s="46">
        <v>1944</v>
      </c>
      <c r="E335" s="40" t="s">
        <v>65</v>
      </c>
      <c r="F335" s="49">
        <v>0.10144675925925926</v>
      </c>
      <c r="G335" s="20" t="str">
        <f t="shared" si="12"/>
        <v>6.55/km</v>
      </c>
      <c r="H335" s="21">
        <f t="shared" si="11"/>
        <v>0.05484953703703704</v>
      </c>
      <c r="I335" s="21">
        <f>F335-INDEX($F$4:$F$1139,MATCH(D335,$D$4:$D$1139,0))</f>
        <v>0</v>
      </c>
    </row>
    <row r="336" spans="1:9" ht="15" customHeight="1" thickBot="1">
      <c r="A336" s="22">
        <v>333</v>
      </c>
      <c r="B336" s="43" t="s">
        <v>542</v>
      </c>
      <c r="C336" s="43" t="s">
        <v>232</v>
      </c>
      <c r="D336" s="51" t="s">
        <v>50</v>
      </c>
      <c r="E336" s="43" t="s">
        <v>26</v>
      </c>
      <c r="F336" s="51" t="s">
        <v>802</v>
      </c>
      <c r="G336" s="23"/>
      <c r="H336" s="24"/>
      <c r="I336" s="24"/>
    </row>
  </sheetData>
  <autoFilter ref="A3:I336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90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33" t="str">
        <f>'21 km'!A1</f>
        <v>Maratonina "Città dell'Olio"</v>
      </c>
      <c r="B1" s="34"/>
      <c r="C1" s="35"/>
    </row>
    <row r="2" spans="1:3" ht="33" customHeight="1" thickBot="1">
      <c r="A2" s="36" t="str">
        <f>'21 km'!A2&amp;" km. "&amp;'21 km'!I2</f>
        <v>Borgo Trevi (PG) Italia - Domenica 01/11/2009 km. 21,097</v>
      </c>
      <c r="B2" s="37"/>
      <c r="C2" s="38"/>
    </row>
    <row r="3" spans="1:3" ht="24.75" customHeight="1" thickBot="1">
      <c r="A3" s="13" t="s">
        <v>806</v>
      </c>
      <c r="B3" s="14" t="s">
        <v>810</v>
      </c>
      <c r="C3" s="14" t="s">
        <v>815</v>
      </c>
    </row>
    <row r="4" spans="1:3" ht="15" customHeight="1">
      <c r="A4" s="27">
        <v>1</v>
      </c>
      <c r="B4" s="52" t="s">
        <v>40</v>
      </c>
      <c r="C4" s="53">
        <v>65</v>
      </c>
    </row>
    <row r="5" spans="1:3" ht="15" customHeight="1">
      <c r="A5" s="25">
        <v>2</v>
      </c>
      <c r="B5" s="54" t="s">
        <v>58</v>
      </c>
      <c r="C5" s="55">
        <v>38</v>
      </c>
    </row>
    <row r="6" spans="1:3" ht="15" customHeight="1">
      <c r="A6" s="25">
        <v>3</v>
      </c>
      <c r="B6" s="54" t="s">
        <v>34</v>
      </c>
      <c r="C6" s="55">
        <v>37</v>
      </c>
    </row>
    <row r="7" spans="1:3" ht="15" customHeight="1">
      <c r="A7" s="25">
        <v>4</v>
      </c>
      <c r="B7" s="54" t="s">
        <v>28</v>
      </c>
      <c r="C7" s="55">
        <v>36</v>
      </c>
    </row>
    <row r="8" spans="1:3" ht="15" customHeight="1">
      <c r="A8" s="25">
        <v>5</v>
      </c>
      <c r="B8" s="54" t="s">
        <v>65</v>
      </c>
      <c r="C8" s="55">
        <v>34</v>
      </c>
    </row>
    <row r="9" spans="1:3" ht="15" customHeight="1">
      <c r="A9" s="25">
        <v>6</v>
      </c>
      <c r="B9" s="54" t="s">
        <v>80</v>
      </c>
      <c r="C9" s="55">
        <v>30</v>
      </c>
    </row>
    <row r="10" spans="1:3" ht="15" customHeight="1">
      <c r="A10" s="25">
        <v>7</v>
      </c>
      <c r="B10" s="54" t="s">
        <v>92</v>
      </c>
      <c r="C10" s="55">
        <v>27</v>
      </c>
    </row>
    <row r="11" spans="1:3" ht="15" customHeight="1">
      <c r="A11" s="25">
        <v>8</v>
      </c>
      <c r="B11" s="54" t="s">
        <v>26</v>
      </c>
      <c r="C11" s="55">
        <v>18</v>
      </c>
    </row>
    <row r="12" spans="1:3" ht="15" customHeight="1">
      <c r="A12" s="25">
        <v>9</v>
      </c>
      <c r="B12" s="54" t="s">
        <v>209</v>
      </c>
      <c r="C12" s="55">
        <v>18</v>
      </c>
    </row>
    <row r="13" spans="1:3" ht="15" customHeight="1">
      <c r="A13" s="25">
        <v>10</v>
      </c>
      <c r="B13" s="54" t="s">
        <v>31</v>
      </c>
      <c r="C13" s="55">
        <v>16</v>
      </c>
    </row>
    <row r="14" spans="1:3" ht="15" customHeight="1">
      <c r="A14" s="25">
        <v>11</v>
      </c>
      <c r="B14" s="54" t="s">
        <v>6</v>
      </c>
      <c r="C14" s="55">
        <v>15</v>
      </c>
    </row>
    <row r="15" spans="1:3" ht="15" customHeight="1">
      <c r="A15" s="25">
        <v>12</v>
      </c>
      <c r="B15" s="54" t="s">
        <v>119</v>
      </c>
      <c r="C15" s="55">
        <v>14</v>
      </c>
    </row>
    <row r="16" spans="1:3" ht="15" customHeight="1">
      <c r="A16" s="25">
        <v>13</v>
      </c>
      <c r="B16" s="54" t="s">
        <v>133</v>
      </c>
      <c r="C16" s="55">
        <v>12</v>
      </c>
    </row>
    <row r="17" spans="1:3" ht="15" customHeight="1">
      <c r="A17" s="25">
        <v>14</v>
      </c>
      <c r="B17" s="54" t="s">
        <v>21</v>
      </c>
      <c r="C17" s="55">
        <v>12</v>
      </c>
    </row>
    <row r="18" spans="1:3" ht="15" customHeight="1">
      <c r="A18" s="25">
        <v>15</v>
      </c>
      <c r="B18" s="54" t="s">
        <v>105</v>
      </c>
      <c r="C18" s="55">
        <v>11</v>
      </c>
    </row>
    <row r="19" spans="1:3" ht="15" customHeight="1">
      <c r="A19" s="25">
        <v>16</v>
      </c>
      <c r="B19" s="54" t="s">
        <v>17</v>
      </c>
      <c r="C19" s="55">
        <v>11</v>
      </c>
    </row>
    <row r="20" spans="1:3" ht="15" customHeight="1">
      <c r="A20" s="25">
        <v>17</v>
      </c>
      <c r="B20" s="54" t="s">
        <v>262</v>
      </c>
      <c r="C20" s="55">
        <v>9</v>
      </c>
    </row>
    <row r="21" spans="1:3" ht="15" customHeight="1">
      <c r="A21" s="25">
        <v>18</v>
      </c>
      <c r="B21" s="54" t="s">
        <v>113</v>
      </c>
      <c r="C21" s="55">
        <v>9</v>
      </c>
    </row>
    <row r="22" spans="1:3" ht="15" customHeight="1">
      <c r="A22" s="25">
        <v>19</v>
      </c>
      <c r="B22" s="54" t="s">
        <v>122</v>
      </c>
      <c r="C22" s="55">
        <v>9</v>
      </c>
    </row>
    <row r="23" spans="1:3" ht="15" customHeight="1">
      <c r="A23" s="25">
        <v>20</v>
      </c>
      <c r="B23" s="54" t="s">
        <v>301</v>
      </c>
      <c r="C23" s="55">
        <v>8</v>
      </c>
    </row>
    <row r="24" spans="1:3" ht="15" customHeight="1">
      <c r="A24" s="25">
        <v>21</v>
      </c>
      <c r="B24" s="54" t="s">
        <v>464</v>
      </c>
      <c r="C24" s="55">
        <v>8</v>
      </c>
    </row>
    <row r="25" spans="1:3" ht="15" customHeight="1">
      <c r="A25" s="25">
        <v>22</v>
      </c>
      <c r="B25" s="54" t="s">
        <v>186</v>
      </c>
      <c r="C25" s="55">
        <v>7</v>
      </c>
    </row>
    <row r="26" spans="1:3" ht="15" customHeight="1">
      <c r="A26" s="25">
        <v>23</v>
      </c>
      <c r="B26" s="54" t="s">
        <v>55</v>
      </c>
      <c r="C26" s="55">
        <v>6</v>
      </c>
    </row>
    <row r="27" spans="1:3" ht="15" customHeight="1">
      <c r="A27" s="25">
        <v>24</v>
      </c>
      <c r="B27" s="54" t="s">
        <v>24</v>
      </c>
      <c r="C27" s="55">
        <v>6</v>
      </c>
    </row>
    <row r="28" spans="1:3" ht="15" customHeight="1">
      <c r="A28" s="25">
        <v>25</v>
      </c>
      <c r="B28" s="54" t="s">
        <v>271</v>
      </c>
      <c r="C28" s="55">
        <v>5</v>
      </c>
    </row>
    <row r="29" spans="1:3" ht="15" customHeight="1">
      <c r="A29" s="25">
        <v>26</v>
      </c>
      <c r="B29" s="54" t="s">
        <v>124</v>
      </c>
      <c r="C29" s="55">
        <v>5</v>
      </c>
    </row>
    <row r="30" spans="1:3" ht="15" customHeight="1">
      <c r="A30" s="25">
        <v>27</v>
      </c>
      <c r="B30" s="54" t="s">
        <v>131</v>
      </c>
      <c r="C30" s="55">
        <v>5</v>
      </c>
    </row>
    <row r="31" spans="1:3" ht="15" customHeight="1">
      <c r="A31" s="25">
        <v>28</v>
      </c>
      <c r="B31" s="54" t="s">
        <v>220</v>
      </c>
      <c r="C31" s="55">
        <v>4</v>
      </c>
    </row>
    <row r="32" spans="1:3" ht="15" customHeight="1">
      <c r="A32" s="25">
        <v>29</v>
      </c>
      <c r="B32" s="54" t="s">
        <v>43</v>
      </c>
      <c r="C32" s="55">
        <v>3</v>
      </c>
    </row>
    <row r="33" spans="1:3" ht="15" customHeight="1">
      <c r="A33" s="25">
        <v>30</v>
      </c>
      <c r="B33" s="54" t="s">
        <v>361</v>
      </c>
      <c r="C33" s="55">
        <v>3</v>
      </c>
    </row>
    <row r="34" spans="1:3" ht="15" customHeight="1">
      <c r="A34" s="25">
        <v>31</v>
      </c>
      <c r="B34" s="54" t="s">
        <v>63</v>
      </c>
      <c r="C34" s="55">
        <v>3</v>
      </c>
    </row>
    <row r="35" spans="1:3" ht="15" customHeight="1">
      <c r="A35" s="25">
        <v>32</v>
      </c>
      <c r="B35" s="54" t="s">
        <v>37</v>
      </c>
      <c r="C35" s="55">
        <v>2</v>
      </c>
    </row>
    <row r="36" spans="1:3" ht="15" customHeight="1">
      <c r="A36" s="25">
        <v>33</v>
      </c>
      <c r="B36" s="54" t="s">
        <v>333</v>
      </c>
      <c r="C36" s="55">
        <v>2</v>
      </c>
    </row>
    <row r="37" spans="1:3" ht="15" customHeight="1">
      <c r="A37" s="25">
        <v>34</v>
      </c>
      <c r="B37" s="54" t="s">
        <v>244</v>
      </c>
      <c r="C37" s="55">
        <v>2</v>
      </c>
    </row>
    <row r="38" spans="1:3" ht="15" customHeight="1">
      <c r="A38" s="25">
        <v>35</v>
      </c>
      <c r="B38" s="54" t="s">
        <v>311</v>
      </c>
      <c r="C38" s="55">
        <v>2</v>
      </c>
    </row>
    <row r="39" spans="1:3" ht="15" customHeight="1">
      <c r="A39" s="25">
        <v>36</v>
      </c>
      <c r="B39" s="54" t="s">
        <v>290</v>
      </c>
      <c r="C39" s="55">
        <v>2</v>
      </c>
    </row>
    <row r="40" spans="1:3" ht="15" customHeight="1">
      <c r="A40" s="25">
        <v>37</v>
      </c>
      <c r="B40" s="54" t="s">
        <v>77</v>
      </c>
      <c r="C40" s="55">
        <v>2</v>
      </c>
    </row>
    <row r="41" spans="1:3" ht="15" customHeight="1">
      <c r="A41" s="25">
        <v>38</v>
      </c>
      <c r="B41" s="54" t="s">
        <v>196</v>
      </c>
      <c r="C41" s="55">
        <v>2</v>
      </c>
    </row>
    <row r="42" spans="1:3" ht="15" customHeight="1">
      <c r="A42" s="25">
        <v>39</v>
      </c>
      <c r="B42" s="54" t="s">
        <v>287</v>
      </c>
      <c r="C42" s="55">
        <v>2</v>
      </c>
    </row>
    <row r="43" spans="1:3" ht="15" customHeight="1">
      <c r="A43" s="25">
        <v>40</v>
      </c>
      <c r="B43" s="54" t="s">
        <v>582</v>
      </c>
      <c r="C43" s="55">
        <v>2</v>
      </c>
    </row>
    <row r="44" spans="1:3" ht="15" customHeight="1">
      <c r="A44" s="25">
        <v>41</v>
      </c>
      <c r="B44" s="54" t="s">
        <v>625</v>
      </c>
      <c r="C44" s="55">
        <v>2</v>
      </c>
    </row>
    <row r="45" spans="1:3" ht="15" customHeight="1">
      <c r="A45" s="25">
        <v>42</v>
      </c>
      <c r="B45" s="54" t="s">
        <v>595</v>
      </c>
      <c r="C45" s="55">
        <v>2</v>
      </c>
    </row>
    <row r="46" spans="1:3" ht="15" customHeight="1">
      <c r="A46" s="25">
        <v>43</v>
      </c>
      <c r="B46" s="54" t="s">
        <v>8</v>
      </c>
      <c r="C46" s="55">
        <v>2</v>
      </c>
    </row>
    <row r="47" spans="1:3" ht="15" customHeight="1">
      <c r="A47" s="25">
        <v>44</v>
      </c>
      <c r="B47" s="54" t="s">
        <v>682</v>
      </c>
      <c r="C47" s="55">
        <v>2</v>
      </c>
    </row>
    <row r="48" spans="1:3" ht="15" customHeight="1">
      <c r="A48" s="25">
        <v>45</v>
      </c>
      <c r="B48" s="54" t="s">
        <v>307</v>
      </c>
      <c r="C48" s="55">
        <v>2</v>
      </c>
    </row>
    <row r="49" spans="1:3" ht="15" customHeight="1">
      <c r="A49" s="25">
        <v>46</v>
      </c>
      <c r="B49" s="54" t="s">
        <v>395</v>
      </c>
      <c r="C49" s="55">
        <v>1</v>
      </c>
    </row>
    <row r="50" spans="1:3" ht="15" customHeight="1">
      <c r="A50" s="25">
        <v>47</v>
      </c>
      <c r="B50" s="54" t="s">
        <v>276</v>
      </c>
      <c r="C50" s="55">
        <v>1</v>
      </c>
    </row>
    <row r="51" spans="1:3" ht="15" customHeight="1">
      <c r="A51" s="25">
        <v>48</v>
      </c>
      <c r="B51" s="54" t="s">
        <v>348</v>
      </c>
      <c r="C51" s="55">
        <v>1</v>
      </c>
    </row>
    <row r="52" spans="1:3" ht="15" customHeight="1">
      <c r="A52" s="25">
        <v>49</v>
      </c>
      <c r="B52" s="54" t="s">
        <v>550</v>
      </c>
      <c r="C52" s="55">
        <v>1</v>
      </c>
    </row>
    <row r="53" spans="1:3" ht="15" customHeight="1">
      <c r="A53" s="25">
        <v>50</v>
      </c>
      <c r="B53" s="54" t="s">
        <v>326</v>
      </c>
      <c r="C53" s="55">
        <v>1</v>
      </c>
    </row>
    <row r="54" spans="1:3" ht="15" customHeight="1">
      <c r="A54" s="25">
        <v>51</v>
      </c>
      <c r="B54" s="54" t="s">
        <v>609</v>
      </c>
      <c r="C54" s="55">
        <v>1</v>
      </c>
    </row>
    <row r="55" spans="1:3" ht="15" customHeight="1">
      <c r="A55" s="25">
        <v>52</v>
      </c>
      <c r="B55" s="54" t="s">
        <v>544</v>
      </c>
      <c r="C55" s="55">
        <v>1</v>
      </c>
    </row>
    <row r="56" spans="1:3" ht="15" customHeight="1">
      <c r="A56" s="25">
        <v>53</v>
      </c>
      <c r="B56" s="54" t="s">
        <v>47</v>
      </c>
      <c r="C56" s="55">
        <v>1</v>
      </c>
    </row>
    <row r="57" spans="1:3" ht="15" customHeight="1">
      <c r="A57" s="25">
        <v>54</v>
      </c>
      <c r="B57" s="54" t="s">
        <v>535</v>
      </c>
      <c r="C57" s="55">
        <v>1</v>
      </c>
    </row>
    <row r="58" spans="1:3" ht="15" customHeight="1">
      <c r="A58" s="25">
        <v>55</v>
      </c>
      <c r="B58" s="54" t="s">
        <v>14</v>
      </c>
      <c r="C58" s="55">
        <v>1</v>
      </c>
    </row>
    <row r="59" spans="1:3" ht="15" customHeight="1">
      <c r="A59" s="25">
        <v>56</v>
      </c>
      <c r="B59" s="54" t="s">
        <v>370</v>
      </c>
      <c r="C59" s="55">
        <v>1</v>
      </c>
    </row>
    <row r="60" spans="1:3" ht="15" customHeight="1">
      <c r="A60" s="25">
        <v>57</v>
      </c>
      <c r="B60" s="54" t="s">
        <v>723</v>
      </c>
      <c r="C60" s="55">
        <v>1</v>
      </c>
    </row>
    <row r="61" spans="1:3" ht="15" customHeight="1">
      <c r="A61" s="25">
        <v>58</v>
      </c>
      <c r="B61" s="54" t="s">
        <v>424</v>
      </c>
      <c r="C61" s="55">
        <v>1</v>
      </c>
    </row>
    <row r="62" spans="1:3" ht="15" customHeight="1">
      <c r="A62" s="25">
        <v>59</v>
      </c>
      <c r="B62" s="54" t="s">
        <v>284</v>
      </c>
      <c r="C62" s="55">
        <v>1</v>
      </c>
    </row>
    <row r="63" spans="1:3" ht="15" customHeight="1">
      <c r="A63" s="25">
        <v>60</v>
      </c>
      <c r="B63" s="54" t="s">
        <v>178</v>
      </c>
      <c r="C63" s="55">
        <v>1</v>
      </c>
    </row>
    <row r="64" spans="1:3" ht="15" customHeight="1">
      <c r="A64" s="25">
        <v>61</v>
      </c>
      <c r="B64" s="54" t="s">
        <v>557</v>
      </c>
      <c r="C64" s="55">
        <v>1</v>
      </c>
    </row>
    <row r="65" spans="1:3" ht="15" customHeight="1">
      <c r="A65" s="25">
        <v>62</v>
      </c>
      <c r="B65" s="54" t="s">
        <v>471</v>
      </c>
      <c r="C65" s="55">
        <v>1</v>
      </c>
    </row>
    <row r="66" spans="1:3" ht="15" customHeight="1">
      <c r="A66" s="25">
        <v>63</v>
      </c>
      <c r="B66" s="54" t="s">
        <v>547</v>
      </c>
      <c r="C66" s="55">
        <v>1</v>
      </c>
    </row>
    <row r="67" spans="1:3" ht="15" customHeight="1">
      <c r="A67" s="25">
        <v>64</v>
      </c>
      <c r="B67" s="54" t="s">
        <v>648</v>
      </c>
      <c r="C67" s="55">
        <v>1</v>
      </c>
    </row>
    <row r="68" spans="1:3" ht="15" customHeight="1">
      <c r="A68" s="25">
        <v>65</v>
      </c>
      <c r="B68" s="54" t="s">
        <v>422</v>
      </c>
      <c r="C68" s="55">
        <v>1</v>
      </c>
    </row>
    <row r="69" spans="1:3" ht="15" customHeight="1">
      <c r="A69" s="25">
        <v>66</v>
      </c>
      <c r="B69" s="54" t="s">
        <v>539</v>
      </c>
      <c r="C69" s="55">
        <v>1</v>
      </c>
    </row>
    <row r="70" spans="1:3" ht="15" customHeight="1">
      <c r="A70" s="25">
        <v>67</v>
      </c>
      <c r="B70" s="54" t="s">
        <v>237</v>
      </c>
      <c r="C70" s="55">
        <v>1</v>
      </c>
    </row>
    <row r="71" spans="1:3" ht="15" customHeight="1">
      <c r="A71" s="25">
        <v>68</v>
      </c>
      <c r="B71" s="54" t="s">
        <v>99</v>
      </c>
      <c r="C71" s="55">
        <v>1</v>
      </c>
    </row>
    <row r="72" spans="1:3" ht="15" customHeight="1">
      <c r="A72" s="25">
        <v>69</v>
      </c>
      <c r="B72" s="54" t="s">
        <v>99</v>
      </c>
      <c r="C72" s="55">
        <v>1</v>
      </c>
    </row>
    <row r="73" spans="1:3" ht="15" customHeight="1">
      <c r="A73" s="25">
        <v>70</v>
      </c>
      <c r="B73" s="54" t="s">
        <v>554</v>
      </c>
      <c r="C73" s="55">
        <v>1</v>
      </c>
    </row>
    <row r="74" spans="1:3" ht="15" customHeight="1">
      <c r="A74" s="25">
        <v>71</v>
      </c>
      <c r="B74" s="54" t="s">
        <v>442</v>
      </c>
      <c r="C74" s="55">
        <v>1</v>
      </c>
    </row>
    <row r="75" spans="1:3" ht="15" customHeight="1">
      <c r="A75" s="25">
        <v>72</v>
      </c>
      <c r="B75" s="54" t="s">
        <v>732</v>
      </c>
      <c r="C75" s="55">
        <v>1</v>
      </c>
    </row>
    <row r="76" spans="1:3" ht="15" customHeight="1">
      <c r="A76" s="25">
        <v>73</v>
      </c>
      <c r="B76" s="54" t="s">
        <v>570</v>
      </c>
      <c r="C76" s="55">
        <v>1</v>
      </c>
    </row>
    <row r="77" spans="1:3" ht="15" customHeight="1">
      <c r="A77" s="25">
        <v>74</v>
      </c>
      <c r="B77" s="54" t="s">
        <v>3</v>
      </c>
      <c r="C77" s="55">
        <v>1</v>
      </c>
    </row>
    <row r="78" spans="1:3" ht="15" customHeight="1">
      <c r="A78" s="25">
        <v>75</v>
      </c>
      <c r="B78" s="54" t="s">
        <v>331</v>
      </c>
      <c r="C78" s="55">
        <v>1</v>
      </c>
    </row>
    <row r="79" spans="1:3" ht="15" customHeight="1">
      <c r="A79" s="25">
        <v>76</v>
      </c>
      <c r="B79" s="54" t="s">
        <v>708</v>
      </c>
      <c r="C79" s="55">
        <v>1</v>
      </c>
    </row>
    <row r="80" spans="1:3" ht="15" customHeight="1">
      <c r="A80" s="25">
        <v>77</v>
      </c>
      <c r="B80" s="54" t="s">
        <v>604</v>
      </c>
      <c r="C80" s="55">
        <v>1</v>
      </c>
    </row>
    <row r="81" spans="1:3" ht="15" customHeight="1">
      <c r="A81" s="25">
        <v>78</v>
      </c>
      <c r="B81" s="54" t="s">
        <v>429</v>
      </c>
      <c r="C81" s="55">
        <v>1</v>
      </c>
    </row>
    <row r="82" spans="1:3" ht="15" customHeight="1">
      <c r="A82" s="25">
        <v>79</v>
      </c>
      <c r="B82" s="54" t="s">
        <v>350</v>
      </c>
      <c r="C82" s="55">
        <v>1</v>
      </c>
    </row>
    <row r="83" spans="1:3" ht="15" customHeight="1">
      <c r="A83" s="25">
        <v>80</v>
      </c>
      <c r="B83" s="54" t="s">
        <v>404</v>
      </c>
      <c r="C83" s="55">
        <v>1</v>
      </c>
    </row>
    <row r="84" spans="1:3" ht="15" customHeight="1">
      <c r="A84" s="25">
        <v>81</v>
      </c>
      <c r="B84" s="54" t="s">
        <v>417</v>
      </c>
      <c r="C84" s="55">
        <v>1</v>
      </c>
    </row>
    <row r="85" spans="1:3" ht="15" customHeight="1">
      <c r="A85" s="25">
        <v>82</v>
      </c>
      <c r="B85" s="54" t="s">
        <v>689</v>
      </c>
      <c r="C85" s="55">
        <v>1</v>
      </c>
    </row>
    <row r="86" spans="1:3" ht="15" customHeight="1" thickBot="1">
      <c r="A86" s="26">
        <v>83</v>
      </c>
      <c r="B86" s="56" t="s">
        <v>695</v>
      </c>
      <c r="C86" s="57">
        <v>1</v>
      </c>
    </row>
    <row r="87" ht="12.75">
      <c r="C87" s="4">
        <f>SUM(C4:C86)</f>
        <v>550</v>
      </c>
    </row>
    <row r="89" spans="2:3" ht="12.75">
      <c r="B89" s="4" t="s">
        <v>803</v>
      </c>
      <c r="C89" s="4">
        <v>217</v>
      </c>
    </row>
    <row r="90" spans="2:3" ht="12.75">
      <c r="B90" s="4" t="s">
        <v>804</v>
      </c>
      <c r="C90" s="4">
        <v>333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2009-11-09T13:49:19Z</dcterms:modified>
  <cp:category/>
  <cp:version/>
  <cp:contentType/>
  <cp:contentStatus/>
</cp:coreProperties>
</file>