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'Individuale'!$A$3:$I$226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<sst xmlns="http://schemas.openxmlformats.org/spreadsheetml/2006/main" count="967" uniqueCount="421">
  <si>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</si>
  <si>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</si>
  <si>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</si>
  <si>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</si>
  <si>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</si>
  <si>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</si>
  <si>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</si>
  <si>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</si>
  <si>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</si>
  <si>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</si>
  <si>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</si>
  <si>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Lamachi</t>
  </si>
  <si>
    <t>Abdelkebir</t>
  </si>
  <si>
    <t>M_A20</t>
  </si>
  <si>
    <t>A.S.D. Atl. Capua</t>
  </si>
  <si>
    <t>Jouamer</t>
  </si>
  <si>
    <t>Samir</t>
  </si>
  <si>
    <t>Nuova Atletica Lariano</t>
  </si>
  <si>
    <t>Erradi</t>
  </si>
  <si>
    <t>Rachid</t>
  </si>
  <si>
    <t>M_D35</t>
  </si>
  <si>
    <t>Colleferro Atletica</t>
  </si>
  <si>
    <t>Ivaniuk</t>
  </si>
  <si>
    <t>Oleh</t>
  </si>
  <si>
    <t>A.S.D. Running Evolution</t>
  </si>
  <si>
    <t>Adamo</t>
  </si>
  <si>
    <t>Fabrizio</t>
  </si>
  <si>
    <t>M_E40</t>
  </si>
  <si>
    <t>Bonanni</t>
  </si>
  <si>
    <t>Gianluca</t>
  </si>
  <si>
    <t>Troia</t>
  </si>
  <si>
    <t>Daniele</t>
  </si>
  <si>
    <t>Atl. Studentesca Ca.Ri.Ri</t>
  </si>
  <si>
    <t>Barbato</t>
  </si>
  <si>
    <t>Romualdo</t>
  </si>
  <si>
    <t>M_C30</t>
  </si>
  <si>
    <t>A.S.D. Napoli Nord Marathon</t>
  </si>
  <si>
    <t>Papoccia</t>
  </si>
  <si>
    <t>Diego</t>
  </si>
  <si>
    <t>Pod. Amatori Morolo</t>
  </si>
  <si>
    <t>Gambino</t>
  </si>
  <si>
    <t>Salvatore</t>
  </si>
  <si>
    <t>Atl. Club Nautico Gaeta</t>
  </si>
  <si>
    <t>D'Ercole</t>
  </si>
  <si>
    <t>Mario</t>
  </si>
  <si>
    <t>Latina Runners</t>
  </si>
  <si>
    <t>De Blasio</t>
  </si>
  <si>
    <t>Carlo</t>
  </si>
  <si>
    <t>Asi Atletica Latina 80</t>
  </si>
  <si>
    <t>Venditti</t>
  </si>
  <si>
    <t>Romeo</t>
  </si>
  <si>
    <t>De Luca</t>
  </si>
  <si>
    <t>Nicola</t>
  </si>
  <si>
    <t>Due Ponti Srl</t>
  </si>
  <si>
    <t>Poli</t>
  </si>
  <si>
    <t>Giuseppe</t>
  </si>
  <si>
    <t>Contenta</t>
  </si>
  <si>
    <t>Sergio</t>
  </si>
  <si>
    <t>Asd Podistica Avis Priverno</t>
  </si>
  <si>
    <t>Sciullo</t>
  </si>
  <si>
    <t>Mauro</t>
  </si>
  <si>
    <t>Brancato</t>
  </si>
  <si>
    <t>Atletica Sabaudia</t>
  </si>
  <si>
    <t>Di Manno</t>
  </si>
  <si>
    <t>Antonio</t>
  </si>
  <si>
    <t>Asd Atina Trail Runnig</t>
  </si>
  <si>
    <t>Franco</t>
  </si>
  <si>
    <t>Giovanni</t>
  </si>
  <si>
    <t>Coia</t>
  </si>
  <si>
    <t>M_F45</t>
  </si>
  <si>
    <t>Acciarino</t>
  </si>
  <si>
    <t>Olimpic Marina</t>
  </si>
  <si>
    <t>Bartolomucci</t>
  </si>
  <si>
    <t>Fabio</t>
  </si>
  <si>
    <t>Tersigni</t>
  </si>
  <si>
    <t>Attilio</t>
  </si>
  <si>
    <t>S.S. Lazio Atl.</t>
  </si>
  <si>
    <t>Visocchi</t>
  </si>
  <si>
    <t>Roberto</t>
  </si>
  <si>
    <t>Valente</t>
  </si>
  <si>
    <t>Pietro Giuseppe</t>
  </si>
  <si>
    <t>Aprocis Runners Team</t>
  </si>
  <si>
    <t>Meriyem</t>
  </si>
  <si>
    <t>W_A20</t>
  </si>
  <si>
    <t>Sciscione</t>
  </si>
  <si>
    <t>Iannarilli</t>
  </si>
  <si>
    <t>Patrizio</t>
  </si>
  <si>
    <t>A.S.D. Podistica Terracina</t>
  </si>
  <si>
    <t>Sacchetti</t>
  </si>
  <si>
    <t>Paolo</t>
  </si>
  <si>
    <t>Us Vallecorsa</t>
  </si>
  <si>
    <t>Cortina</t>
  </si>
  <si>
    <t>Davide</t>
  </si>
  <si>
    <t>Pod. Fisiosport</t>
  </si>
  <si>
    <t>Di Castro</t>
  </si>
  <si>
    <t>Molinari</t>
  </si>
  <si>
    <t>Atletica Setina</t>
  </si>
  <si>
    <t>Parisi</t>
  </si>
  <si>
    <t>Magno Roberto</t>
  </si>
  <si>
    <t>Pol. Ciociara Fava</t>
  </si>
  <si>
    <t>Monaco</t>
  </si>
  <si>
    <t>Francesco</t>
  </si>
  <si>
    <t>M_G50</t>
  </si>
  <si>
    <t>Mallardo</t>
  </si>
  <si>
    <t>Luigi</t>
  </si>
  <si>
    <t>Atl. Anzio</t>
  </si>
  <si>
    <t>Faiola</t>
  </si>
  <si>
    <t>Atletica Monticellana</t>
  </si>
  <si>
    <t>Marrocco</t>
  </si>
  <si>
    <t>Tonino</t>
  </si>
  <si>
    <t>C. S. La Fontana Atletica</t>
  </si>
  <si>
    <t>D'Accone</t>
  </si>
  <si>
    <t>Valvassori</t>
  </si>
  <si>
    <t>Cristian</t>
  </si>
  <si>
    <t>Atletica Hermada</t>
  </si>
  <si>
    <t>Lucchetti</t>
  </si>
  <si>
    <t>Marcello</t>
  </si>
  <si>
    <t>Ingrosso</t>
  </si>
  <si>
    <t>De Santis</t>
  </si>
  <si>
    <t>Sora Runners Club</t>
  </si>
  <si>
    <t>Reale</t>
  </si>
  <si>
    <t>Maurizio</t>
  </si>
  <si>
    <t>Bazzoni</t>
  </si>
  <si>
    <t>Eleonora</t>
  </si>
  <si>
    <t>Running Club Futura</t>
  </si>
  <si>
    <t>Capraro</t>
  </si>
  <si>
    <t>Guglielmo</t>
  </si>
  <si>
    <t>Poli Golfo</t>
  </si>
  <si>
    <t>Diliberto</t>
  </si>
  <si>
    <t>G.S. Bancari Romani</t>
  </si>
  <si>
    <t>Masocco</t>
  </si>
  <si>
    <t>Giulio</t>
  </si>
  <si>
    <t>Colipi</t>
  </si>
  <si>
    <t>Lisi</t>
  </si>
  <si>
    <t>Trani</t>
  </si>
  <si>
    <t>Benedetto</t>
  </si>
  <si>
    <t>Vento</t>
  </si>
  <si>
    <t>Loredana</t>
  </si>
  <si>
    <t>W_D35</t>
  </si>
  <si>
    <t>A.S.  Roma Cus Atletica</t>
  </si>
  <si>
    <t>Iacobelli</t>
  </si>
  <si>
    <t>A.S. Atl. Cisterna</t>
  </si>
  <si>
    <t>Gargani</t>
  </si>
  <si>
    <t>Coppola</t>
  </si>
  <si>
    <t>Claudio</t>
  </si>
  <si>
    <t>Stoppani</t>
  </si>
  <si>
    <t>Monescalchi</t>
  </si>
  <si>
    <t>Luca</t>
  </si>
  <si>
    <t>Nuova Podistica Latina</t>
  </si>
  <si>
    <t>Della Rocca</t>
  </si>
  <si>
    <t>Angelo</t>
  </si>
  <si>
    <t>Asd Pod.Cava Pic.Costa Amalfi</t>
  </si>
  <si>
    <t>Leonardi</t>
  </si>
  <si>
    <t>A.S.D.  Atl. Villaricca</t>
  </si>
  <si>
    <t>Caterino</t>
  </si>
  <si>
    <t>Riccardelli</t>
  </si>
  <si>
    <t>D'Ermo</t>
  </si>
  <si>
    <t>Barilone</t>
  </si>
  <si>
    <t>Gianfranco</t>
  </si>
  <si>
    <t>Di Domenico</t>
  </si>
  <si>
    <t>Podistica Aprilia</t>
  </si>
  <si>
    <t>Cozzolino</t>
  </si>
  <si>
    <t>Pellorca</t>
  </si>
  <si>
    <t>Jampier</t>
  </si>
  <si>
    <t>Lazio Runners Team</t>
  </si>
  <si>
    <t>Bongiorno</t>
  </si>
  <si>
    <t>M_H55</t>
  </si>
  <si>
    <t>Ass.S.Dil. Pol. Arci Talsano</t>
  </si>
  <si>
    <t>Tomei</t>
  </si>
  <si>
    <t>Atl. Castello Sora</t>
  </si>
  <si>
    <t>Recchia</t>
  </si>
  <si>
    <t>Atletica Venafro</t>
  </si>
  <si>
    <t>Rispoli</t>
  </si>
  <si>
    <t>Federico</t>
  </si>
  <si>
    <t>Bernardelli</t>
  </si>
  <si>
    <t>Tomao</t>
  </si>
  <si>
    <t>Deriu</t>
  </si>
  <si>
    <t>Agostino</t>
  </si>
  <si>
    <t>Lazzari</t>
  </si>
  <si>
    <t>Signore</t>
  </si>
  <si>
    <t>Mancini</t>
  </si>
  <si>
    <t>Gennaro</t>
  </si>
  <si>
    <t>D'Atino</t>
  </si>
  <si>
    <t>Parasmo</t>
  </si>
  <si>
    <t>Andrea</t>
  </si>
  <si>
    <t>Palombi</t>
  </si>
  <si>
    <t>Americo</t>
  </si>
  <si>
    <t>Nando</t>
  </si>
  <si>
    <t>Editto</t>
  </si>
  <si>
    <t>Atletica Ceprano</t>
  </si>
  <si>
    <t>Musa</t>
  </si>
  <si>
    <t>Elpidio</t>
  </si>
  <si>
    <t>Polisportiva Predator Cori</t>
  </si>
  <si>
    <t>Ruzza</t>
  </si>
  <si>
    <t>Irene</t>
  </si>
  <si>
    <t>W_C30</t>
  </si>
  <si>
    <t>Fiorini</t>
  </si>
  <si>
    <t>Felice</t>
  </si>
  <si>
    <t>D'Andrea</t>
  </si>
  <si>
    <t>Renzo</t>
  </si>
  <si>
    <t>A.S.D. Usa S.Club Avezzano</t>
  </si>
  <si>
    <t>Muzzo</t>
  </si>
  <si>
    <t>Orazio</t>
  </si>
  <si>
    <t>Di Principe</t>
  </si>
  <si>
    <t>Patrizia</t>
  </si>
  <si>
    <t>Geremia</t>
  </si>
  <si>
    <t>M_I60</t>
  </si>
  <si>
    <t>Trobiani</t>
  </si>
  <si>
    <t>Graziano</t>
  </si>
  <si>
    <t>Ibba</t>
  </si>
  <si>
    <t>Stefano</t>
  </si>
  <si>
    <t>Martucci</t>
  </si>
  <si>
    <t>Aldo</t>
  </si>
  <si>
    <t>Passaretta</t>
  </si>
  <si>
    <t>Mirra</t>
  </si>
  <si>
    <t>Vincenzo</t>
  </si>
  <si>
    <t>Asd International Security S.</t>
  </si>
  <si>
    <t>Cucchiarelli</t>
  </si>
  <si>
    <t>Elisa</t>
  </si>
  <si>
    <t>W_E40</t>
  </si>
  <si>
    <t>Pizzuti</t>
  </si>
  <si>
    <t>Domenico Mario</t>
  </si>
  <si>
    <t>Falzarano</t>
  </si>
  <si>
    <t>Atletica Latina</t>
  </si>
  <si>
    <t>Volpe</t>
  </si>
  <si>
    <t>Coppa</t>
  </si>
  <si>
    <t>Silvio</t>
  </si>
  <si>
    <t>Visca</t>
  </si>
  <si>
    <t>Ludovico</t>
  </si>
  <si>
    <t>Domenico</t>
  </si>
  <si>
    <t>Cristofano</t>
  </si>
  <si>
    <t>Frediani</t>
  </si>
  <si>
    <t>Migliaccio</t>
  </si>
  <si>
    <t>Silverio</t>
  </si>
  <si>
    <t>De Marco</t>
  </si>
  <si>
    <t>M_L65</t>
  </si>
  <si>
    <t>Caronti</t>
  </si>
  <si>
    <t>Ivano</t>
  </si>
  <si>
    <t>Dri</t>
  </si>
  <si>
    <t>Zangrilli</t>
  </si>
  <si>
    <t>Calce</t>
  </si>
  <si>
    <t>Maltempo</t>
  </si>
  <si>
    <t>Ida</t>
  </si>
  <si>
    <t>Massimo</t>
  </si>
  <si>
    <t>Mancone</t>
  </si>
  <si>
    <t>Foglietta</t>
  </si>
  <si>
    <t>Enrico</t>
  </si>
  <si>
    <t>De Falco</t>
  </si>
  <si>
    <t>Ruggiero</t>
  </si>
  <si>
    <t>Palma</t>
  </si>
  <si>
    <t>Riccardo</t>
  </si>
  <si>
    <t>Mevo</t>
  </si>
  <si>
    <t>Lorenzo</t>
  </si>
  <si>
    <t>Appolloni</t>
  </si>
  <si>
    <t>Marco</t>
  </si>
  <si>
    <t>Fitness  Montello</t>
  </si>
  <si>
    <t>Iaboni</t>
  </si>
  <si>
    <t>Armando</t>
  </si>
  <si>
    <t>Fiamme Gialle G. Simoni</t>
  </si>
  <si>
    <t>Bifera</t>
  </si>
  <si>
    <t>Tiziana</t>
  </si>
  <si>
    <t>Vellucci</t>
  </si>
  <si>
    <t>Filippo</t>
  </si>
  <si>
    <t>Montecuollo</t>
  </si>
  <si>
    <t>Stefanino</t>
  </si>
  <si>
    <t>Mariorenzi</t>
  </si>
  <si>
    <t>Cioppa</t>
  </si>
  <si>
    <t>Tommaso</t>
  </si>
  <si>
    <t>Fiamme Argento</t>
  </si>
  <si>
    <t>Giansanti</t>
  </si>
  <si>
    <t>Raso</t>
  </si>
  <si>
    <t>Rapali</t>
  </si>
  <si>
    <t>Benito</t>
  </si>
  <si>
    <t>M_M70</t>
  </si>
  <si>
    <t>Free Runners Lariano</t>
  </si>
  <si>
    <t>Stamegna</t>
  </si>
  <si>
    <t>Savio</t>
  </si>
  <si>
    <t>Del Signore</t>
  </si>
  <si>
    <t>Rea</t>
  </si>
  <si>
    <t>Simeone</t>
  </si>
  <si>
    <t>Pasquale</t>
  </si>
  <si>
    <t>Lucio</t>
  </si>
  <si>
    <t>Mirabella</t>
  </si>
  <si>
    <t>Frate</t>
  </si>
  <si>
    <t>Emilio</t>
  </si>
  <si>
    <t>Zonzin</t>
  </si>
  <si>
    <t>Agomeri</t>
  </si>
  <si>
    <t>Cortese</t>
  </si>
  <si>
    <t>Alessandro</t>
  </si>
  <si>
    <t>Vona</t>
  </si>
  <si>
    <t>Raimondo</t>
  </si>
  <si>
    <t>Onorati</t>
  </si>
  <si>
    <t>Bono</t>
  </si>
  <si>
    <t>Vaina</t>
  </si>
  <si>
    <t>W_F45</t>
  </si>
  <si>
    <t>Natalia</t>
  </si>
  <si>
    <t>Filosa</t>
  </si>
  <si>
    <t>Castaldo</t>
  </si>
  <si>
    <t>Pascali</t>
  </si>
  <si>
    <t>Nistico</t>
  </si>
  <si>
    <t>Gioacchino</t>
  </si>
  <si>
    <t>Capasso</t>
  </si>
  <si>
    <t>Iacobucci</t>
  </si>
  <si>
    <t>Podistica 2000 Alto Sangro</t>
  </si>
  <si>
    <t>Contestabile</t>
  </si>
  <si>
    <t>Percoco</t>
  </si>
  <si>
    <t>Adriano</t>
  </si>
  <si>
    <t>Antonucci</t>
  </si>
  <si>
    <t>Iacovacci</t>
  </si>
  <si>
    <t>Franzino</t>
  </si>
  <si>
    <t>Sabrina</t>
  </si>
  <si>
    <t>Pietro Mario</t>
  </si>
  <si>
    <t>Persia</t>
  </si>
  <si>
    <t>Remo</t>
  </si>
  <si>
    <t>Scarpellino</t>
  </si>
  <si>
    <t>Barbati</t>
  </si>
  <si>
    <t>Umberto</t>
  </si>
  <si>
    <t>Team Runners Baronia</t>
  </si>
  <si>
    <t>Maria Pia</t>
  </si>
  <si>
    <t>Marostica</t>
  </si>
  <si>
    <t>Albino</t>
  </si>
  <si>
    <t>Tammaro</t>
  </si>
  <si>
    <t>Todi</t>
  </si>
  <si>
    <t>Valeria</t>
  </si>
  <si>
    <t>Di Ciaccio</t>
  </si>
  <si>
    <t>Scarfo'</t>
  </si>
  <si>
    <t>Aurelio</t>
  </si>
  <si>
    <t>Alo'</t>
  </si>
  <si>
    <t>Bottone</t>
  </si>
  <si>
    <t>Rosa</t>
  </si>
  <si>
    <t>Osvaldo</t>
  </si>
  <si>
    <t>Sorrentino</t>
  </si>
  <si>
    <t>Novelli</t>
  </si>
  <si>
    <t>Pietro</t>
  </si>
  <si>
    <t>Rambozzi</t>
  </si>
  <si>
    <t>Ilio</t>
  </si>
  <si>
    <t>Tirreno Atletica Alto Lazio</t>
  </si>
  <si>
    <t>Chianese</t>
  </si>
  <si>
    <t>Nicolo'</t>
  </si>
  <si>
    <t>Pagliuca</t>
  </si>
  <si>
    <t>Anna</t>
  </si>
  <si>
    <t>W_G50</t>
  </si>
  <si>
    <t>A. P. D.  Hippos Campi Flegrei</t>
  </si>
  <si>
    <t>Barozzi</t>
  </si>
  <si>
    <t>Luciano</t>
  </si>
  <si>
    <t>Palombo</t>
  </si>
  <si>
    <t>Sara</t>
  </si>
  <si>
    <t>Uisp Latina</t>
  </si>
  <si>
    <t>D'Alessandro</t>
  </si>
  <si>
    <t>Marzano</t>
  </si>
  <si>
    <t>Latene</t>
  </si>
  <si>
    <t>Tartaglia</t>
  </si>
  <si>
    <t>Alvaro</t>
  </si>
  <si>
    <t>M_N75</t>
  </si>
  <si>
    <t>Atl. Amatori Velletri</t>
  </si>
  <si>
    <t>Cinquegrana</t>
  </si>
  <si>
    <t>Fretta</t>
  </si>
  <si>
    <t>Fiorella</t>
  </si>
  <si>
    <t>W_I60</t>
  </si>
  <si>
    <t>Galletti</t>
  </si>
  <si>
    <t>Pescosolido</t>
  </si>
  <si>
    <t>Eleuterio</t>
  </si>
  <si>
    <t>Atletica Arce</t>
  </si>
  <si>
    <t>Mattei</t>
  </si>
  <si>
    <t>Di Sauro</t>
  </si>
  <si>
    <t>Incitti</t>
  </si>
  <si>
    <t>Atletica Ceccano</t>
  </si>
  <si>
    <t>Agresti</t>
  </si>
  <si>
    <t>Schiavo</t>
  </si>
  <si>
    <t>Cipullo</t>
  </si>
  <si>
    <t>Lizzio</t>
  </si>
  <si>
    <t>Leonardo</t>
  </si>
  <si>
    <t>Petrella</t>
  </si>
  <si>
    <t>Polsinelli</t>
  </si>
  <si>
    <t>Anna Felicita</t>
  </si>
  <si>
    <t>Immacolata</t>
  </si>
  <si>
    <t>Vitti</t>
  </si>
  <si>
    <t>Augusto</t>
  </si>
  <si>
    <t>Stellato</t>
  </si>
  <si>
    <t>Pesce</t>
  </si>
  <si>
    <t>Laura</t>
  </si>
  <si>
    <t>Falduto</t>
  </si>
  <si>
    <t>Raffaele</t>
  </si>
  <si>
    <t>Sciarretta</t>
  </si>
  <si>
    <t>Del Prete</t>
  </si>
  <si>
    <t>Bianchi</t>
  </si>
  <si>
    <t>Maria Rosaria</t>
  </si>
  <si>
    <t>La Rocca</t>
  </si>
  <si>
    <t>Rita</t>
  </si>
  <si>
    <t>Gioia</t>
  </si>
  <si>
    <t>Cosmo</t>
  </si>
  <si>
    <t>Pupatello</t>
  </si>
  <si>
    <t>Catia</t>
  </si>
  <si>
    <t>Carpino</t>
  </si>
  <si>
    <t>Monica</t>
  </si>
  <si>
    <t>Esposito</t>
  </si>
  <si>
    <t>Gennaroo</t>
  </si>
  <si>
    <t>Scardellato</t>
  </si>
  <si>
    <t>Celletti</t>
  </si>
  <si>
    <t>Sonia</t>
  </si>
  <si>
    <t>Stumbo</t>
  </si>
  <si>
    <t>Antonella</t>
  </si>
  <si>
    <t>Michele</t>
  </si>
  <si>
    <t>Pimpinella</t>
  </si>
  <si>
    <t>Savelli</t>
  </si>
  <si>
    <t>Roberta</t>
  </si>
  <si>
    <t>Panfilio</t>
  </si>
  <si>
    <t>Bonaca</t>
  </si>
  <si>
    <t>Rinaldi</t>
  </si>
  <si>
    <t>Gianni</t>
  </si>
  <si>
    <t>Polidoro</t>
  </si>
  <si>
    <t>G.S. Cat Sport Roma</t>
  </si>
  <si>
    <t>Ferrari</t>
  </si>
  <si>
    <t>Schiavella</t>
  </si>
  <si>
    <t>Marina</t>
  </si>
  <si>
    <t>Montella</t>
  </si>
  <si>
    <t>A.S.D. Erco Sport</t>
  </si>
  <si>
    <t>Corri Gaeta 19ª edizione</t>
  </si>
  <si>
    <t>Gaeta (LT) Italia - Domenica 01/11/2009</t>
  </si>
  <si>
    <t>A.S.D. Podistica Solidarieta'</t>
  </si>
  <si>
    <t>A.P.D. Hippos Campi Flegrei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</si>
</sst>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h]:mm:ss;@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14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">
      <pane ySplit="3" topLeftCell="BM4" activePane="bottomLeft" state="frozen"/>
      <selection pane="topLeft" activeCell="A1" sqref="A1"/>
      <selection pane="bottomLeft" activeCell="F239" sqref="F239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8" t="s">
        <v>417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418</v>
      </c>
      <c r="B2" s="31"/>
      <c r="C2" s="31"/>
      <c r="D2" s="31"/>
      <c r="E2" s="31"/>
      <c r="F2" s="31"/>
      <c r="G2" s="32"/>
      <c r="H2" s="6" t="s">
        <v>0</v>
      </c>
      <c r="I2" s="7">
        <v>11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39">
        <v>1</v>
      </c>
      <c r="B4" s="40" t="s">
        <v>11</v>
      </c>
      <c r="C4" s="40" t="s">
        <v>12</v>
      </c>
      <c r="D4" s="16" t="s">
        <v>13</v>
      </c>
      <c r="E4" s="40" t="s">
        <v>14</v>
      </c>
      <c r="F4" s="41">
        <v>0.023159722222222224</v>
      </c>
      <c r="G4" s="16" t="str">
        <f aca="true" t="shared" si="0" ref="G4:G67">TEXT(INT((HOUR(F4)*3600+MINUTE(F4)*60+SECOND(F4))/$I$2/60),"0")&amp;"."&amp;TEXT(MOD((HOUR(F4)*3600+MINUTE(F4)*60+SECOND(F4))/$I$2,60),"00")&amp;"/km"</f>
        <v>3.02/km</v>
      </c>
      <c r="H4" s="17">
        <f aca="true" t="shared" si="1" ref="H4:H31">F4-$F$4</f>
        <v>0</v>
      </c>
      <c r="I4" s="17">
        <f>F4-INDEX($F$4:$F$246,MATCH(D4,$D$4:$D$246,0))</f>
        <v>0</v>
      </c>
    </row>
    <row r="5" spans="1:9" s="1" customFormat="1" ht="15" customHeight="1">
      <c r="A5" s="42">
        <v>2</v>
      </c>
      <c r="B5" s="43" t="s">
        <v>15</v>
      </c>
      <c r="C5" s="43" t="s">
        <v>16</v>
      </c>
      <c r="D5" s="18" t="s">
        <v>13</v>
      </c>
      <c r="E5" s="43" t="s">
        <v>17</v>
      </c>
      <c r="F5" s="44">
        <v>0.02361111111111111</v>
      </c>
      <c r="G5" s="18" t="str">
        <f t="shared" si="0"/>
        <v>3.05/km</v>
      </c>
      <c r="H5" s="19">
        <f t="shared" si="1"/>
        <v>0.0004513888888888866</v>
      </c>
      <c r="I5" s="19">
        <f>F5-INDEX($F$4:$F$246,MATCH(D5,$D$4:$D$246,0))</f>
        <v>0.0004513888888888866</v>
      </c>
    </row>
    <row r="6" spans="1:9" s="1" customFormat="1" ht="15" customHeight="1">
      <c r="A6" s="42">
        <v>3</v>
      </c>
      <c r="B6" s="43" t="s">
        <v>18</v>
      </c>
      <c r="C6" s="43" t="s">
        <v>19</v>
      </c>
      <c r="D6" s="18" t="s">
        <v>20</v>
      </c>
      <c r="E6" s="43" t="s">
        <v>21</v>
      </c>
      <c r="F6" s="44">
        <v>0.023622685185185188</v>
      </c>
      <c r="G6" s="18" t="str">
        <f t="shared" si="0"/>
        <v>3.06/km</v>
      </c>
      <c r="H6" s="19">
        <f t="shared" si="1"/>
        <v>0.00046296296296296363</v>
      </c>
      <c r="I6" s="19">
        <f>F6-INDEX($F$4:$F$246,MATCH(D6,$D$4:$D$246,0))</f>
        <v>0</v>
      </c>
    </row>
    <row r="7" spans="1:9" s="1" customFormat="1" ht="15" customHeight="1">
      <c r="A7" s="42">
        <v>4</v>
      </c>
      <c r="B7" s="43" t="s">
        <v>22</v>
      </c>
      <c r="C7" s="43" t="s">
        <v>23</v>
      </c>
      <c r="D7" s="18" t="s">
        <v>13</v>
      </c>
      <c r="E7" s="43" t="s">
        <v>24</v>
      </c>
      <c r="F7" s="44">
        <v>0.023645833333333335</v>
      </c>
      <c r="G7" s="18" t="str">
        <f t="shared" si="0"/>
        <v>3.06/km</v>
      </c>
      <c r="H7" s="19">
        <f t="shared" si="1"/>
        <v>0.00048611111111111077</v>
      </c>
      <c r="I7" s="19">
        <f>F7-INDEX($F$4:$F$246,MATCH(D7,$D$4:$D$246,0))</f>
        <v>0.00048611111111111077</v>
      </c>
    </row>
    <row r="8" spans="1:9" s="1" customFormat="1" ht="15" customHeight="1">
      <c r="A8" s="42">
        <v>5</v>
      </c>
      <c r="B8" s="43" t="s">
        <v>25</v>
      </c>
      <c r="C8" s="43" t="s">
        <v>26</v>
      </c>
      <c r="D8" s="18" t="s">
        <v>27</v>
      </c>
      <c r="E8" s="43" t="s">
        <v>21</v>
      </c>
      <c r="F8" s="44">
        <v>0.02372685185185185</v>
      </c>
      <c r="G8" s="18" t="str">
        <f t="shared" si="0"/>
        <v>3.06/km</v>
      </c>
      <c r="H8" s="19">
        <f t="shared" si="1"/>
        <v>0.0005671296296296258</v>
      </c>
      <c r="I8" s="19">
        <f>F8-INDEX($F$4:$F$246,MATCH(D8,$D$4:$D$246,0))</f>
        <v>0</v>
      </c>
    </row>
    <row r="9" spans="1:9" s="1" customFormat="1" ht="15" customHeight="1">
      <c r="A9" s="42">
        <v>6</v>
      </c>
      <c r="B9" s="43" t="s">
        <v>28</v>
      </c>
      <c r="C9" s="43" t="s">
        <v>29</v>
      </c>
      <c r="D9" s="18" t="s">
        <v>20</v>
      </c>
      <c r="E9" s="43" t="s">
        <v>21</v>
      </c>
      <c r="F9" s="44">
        <v>0.023761574074074074</v>
      </c>
      <c r="G9" s="18" t="str">
        <f t="shared" si="0"/>
        <v>3.07/km</v>
      </c>
      <c r="H9" s="19">
        <f t="shared" si="1"/>
        <v>0.0006018518518518499</v>
      </c>
      <c r="I9" s="19">
        <f>F9-INDEX($F$4:$F$246,MATCH(D9,$D$4:$D$246,0))</f>
        <v>0.00013888888888888631</v>
      </c>
    </row>
    <row r="10" spans="1:9" s="1" customFormat="1" ht="15" customHeight="1">
      <c r="A10" s="42">
        <v>7</v>
      </c>
      <c r="B10" s="43" t="s">
        <v>30</v>
      </c>
      <c r="C10" s="43" t="s">
        <v>31</v>
      </c>
      <c r="D10" s="18" t="s">
        <v>13</v>
      </c>
      <c r="E10" s="43" t="s">
        <v>32</v>
      </c>
      <c r="F10" s="44">
        <v>0.02417824074074074</v>
      </c>
      <c r="G10" s="18" t="str">
        <f t="shared" si="0"/>
        <v>3.10/km</v>
      </c>
      <c r="H10" s="19">
        <f t="shared" si="1"/>
        <v>0.0010185185185185158</v>
      </c>
      <c r="I10" s="19">
        <f>F10-INDEX($F$4:$F$246,MATCH(D10,$D$4:$D$246,0))</f>
        <v>0.0010185185185185158</v>
      </c>
    </row>
    <row r="11" spans="1:9" s="1" customFormat="1" ht="15" customHeight="1">
      <c r="A11" s="42">
        <v>8</v>
      </c>
      <c r="B11" s="43" t="s">
        <v>33</v>
      </c>
      <c r="C11" s="43" t="s">
        <v>34</v>
      </c>
      <c r="D11" s="18" t="s">
        <v>35</v>
      </c>
      <c r="E11" s="43" t="s">
        <v>36</v>
      </c>
      <c r="F11" s="44">
        <v>0.024201388888888887</v>
      </c>
      <c r="G11" s="18" t="str">
        <f t="shared" si="0"/>
        <v>3.10/km</v>
      </c>
      <c r="H11" s="19">
        <f t="shared" si="1"/>
        <v>0.001041666666666663</v>
      </c>
      <c r="I11" s="19">
        <f>F11-INDEX($F$4:$F$246,MATCH(D11,$D$4:$D$246,0))</f>
        <v>0</v>
      </c>
    </row>
    <row r="12" spans="1:9" s="1" customFormat="1" ht="15" customHeight="1">
      <c r="A12" s="42">
        <v>9</v>
      </c>
      <c r="B12" s="43" t="s">
        <v>37</v>
      </c>
      <c r="C12" s="43" t="s">
        <v>38</v>
      </c>
      <c r="D12" s="18" t="s">
        <v>20</v>
      </c>
      <c r="E12" s="43" t="s">
        <v>39</v>
      </c>
      <c r="F12" s="44">
        <v>0.02440972222222222</v>
      </c>
      <c r="G12" s="18" t="str">
        <f t="shared" si="0"/>
        <v>3.12/km</v>
      </c>
      <c r="H12" s="19">
        <f t="shared" si="1"/>
        <v>0.0012499999999999976</v>
      </c>
      <c r="I12" s="19">
        <f>F12-INDEX($F$4:$F$246,MATCH(D12,$D$4:$D$246,0))</f>
        <v>0.000787037037037034</v>
      </c>
    </row>
    <row r="13" spans="1:9" s="1" customFormat="1" ht="15" customHeight="1">
      <c r="A13" s="42">
        <v>10</v>
      </c>
      <c r="B13" s="43" t="s">
        <v>40</v>
      </c>
      <c r="C13" s="43" t="s">
        <v>41</v>
      </c>
      <c r="D13" s="18" t="s">
        <v>13</v>
      </c>
      <c r="E13" s="43" t="s">
        <v>42</v>
      </c>
      <c r="F13" s="44">
        <v>0.024641203703703703</v>
      </c>
      <c r="G13" s="18" t="str">
        <f t="shared" si="0"/>
        <v>3.14/km</v>
      </c>
      <c r="H13" s="19">
        <f t="shared" si="1"/>
        <v>0.0014814814814814795</v>
      </c>
      <c r="I13" s="19">
        <f>F13-INDEX($F$4:$F$246,MATCH(D13,$D$4:$D$246,0))</f>
        <v>0.0014814814814814795</v>
      </c>
    </row>
    <row r="14" spans="1:9" s="1" customFormat="1" ht="15" customHeight="1">
      <c r="A14" s="42">
        <v>11</v>
      </c>
      <c r="B14" s="43" t="s">
        <v>43</v>
      </c>
      <c r="C14" s="43" t="s">
        <v>44</v>
      </c>
      <c r="D14" s="18" t="s">
        <v>20</v>
      </c>
      <c r="E14" s="43" t="s">
        <v>45</v>
      </c>
      <c r="F14" s="44">
        <v>0.025011574074074075</v>
      </c>
      <c r="G14" s="18" t="str">
        <f t="shared" si="0"/>
        <v>3.16/km</v>
      </c>
      <c r="H14" s="19">
        <f t="shared" si="1"/>
        <v>0.001851851851851851</v>
      </c>
      <c r="I14" s="19">
        <f>F14-INDEX($F$4:$F$246,MATCH(D14,$D$4:$D$246,0))</f>
        <v>0.0013888888888888874</v>
      </c>
    </row>
    <row r="15" spans="1:9" s="1" customFormat="1" ht="15" customHeight="1">
      <c r="A15" s="42">
        <v>12</v>
      </c>
      <c r="B15" s="43" t="s">
        <v>46</v>
      </c>
      <c r="C15" s="43" t="s">
        <v>47</v>
      </c>
      <c r="D15" s="18" t="s">
        <v>13</v>
      </c>
      <c r="E15" s="43" t="s">
        <v>48</v>
      </c>
      <c r="F15" s="44">
        <v>0.025729166666666664</v>
      </c>
      <c r="G15" s="18" t="str">
        <f t="shared" si="0"/>
        <v>3.22/km</v>
      </c>
      <c r="H15" s="19">
        <f t="shared" si="1"/>
        <v>0.00256944444444444</v>
      </c>
      <c r="I15" s="19">
        <f>F15-INDEX($F$4:$F$246,MATCH(D15,$D$4:$D$246,0))</f>
        <v>0.00256944444444444</v>
      </c>
    </row>
    <row r="16" spans="1:9" s="1" customFormat="1" ht="15" customHeight="1">
      <c r="A16" s="42">
        <v>13</v>
      </c>
      <c r="B16" s="43" t="s">
        <v>49</v>
      </c>
      <c r="C16" s="43" t="s">
        <v>50</v>
      </c>
      <c r="D16" s="18" t="s">
        <v>27</v>
      </c>
      <c r="E16" s="43" t="s">
        <v>45</v>
      </c>
      <c r="F16" s="44">
        <v>0.0259375</v>
      </c>
      <c r="G16" s="18" t="str">
        <f t="shared" si="0"/>
        <v>3.24/km</v>
      </c>
      <c r="H16" s="19">
        <f t="shared" si="1"/>
        <v>0.002777777777777775</v>
      </c>
      <c r="I16" s="19">
        <f>F16-INDEX($F$4:$F$246,MATCH(D16,$D$4:$D$246,0))</f>
        <v>0.002210648148148149</v>
      </c>
    </row>
    <row r="17" spans="1:9" s="1" customFormat="1" ht="15" customHeight="1">
      <c r="A17" s="42">
        <v>14</v>
      </c>
      <c r="B17" s="43" t="s">
        <v>51</v>
      </c>
      <c r="C17" s="43" t="s">
        <v>52</v>
      </c>
      <c r="D17" s="18" t="s">
        <v>27</v>
      </c>
      <c r="E17" s="43" t="s">
        <v>53</v>
      </c>
      <c r="F17" s="44">
        <v>0.026226851851851852</v>
      </c>
      <c r="G17" s="18" t="str">
        <f t="shared" si="0"/>
        <v>3.26/km</v>
      </c>
      <c r="H17" s="19">
        <f t="shared" si="1"/>
        <v>0.003067129629629628</v>
      </c>
      <c r="I17" s="19">
        <f>F17-INDEX($F$4:$F$246,MATCH(D17,$D$4:$D$246,0))</f>
        <v>0.0025000000000000022</v>
      </c>
    </row>
    <row r="18" spans="1:9" s="1" customFormat="1" ht="15" customHeight="1">
      <c r="A18" s="42">
        <v>15</v>
      </c>
      <c r="B18" s="43" t="s">
        <v>54</v>
      </c>
      <c r="C18" s="43" t="s">
        <v>55</v>
      </c>
      <c r="D18" s="18" t="s">
        <v>20</v>
      </c>
      <c r="E18" s="43" t="s">
        <v>45</v>
      </c>
      <c r="F18" s="44">
        <v>0.02694444444444444</v>
      </c>
      <c r="G18" s="18" t="str">
        <f t="shared" si="0"/>
        <v>3.32/km</v>
      </c>
      <c r="H18" s="19">
        <f t="shared" si="1"/>
        <v>0.003784722222222217</v>
      </c>
      <c r="I18" s="19">
        <f>F18-INDEX($F$4:$F$246,MATCH(D18,$D$4:$D$246,0))</f>
        <v>0.0033217592592592535</v>
      </c>
    </row>
    <row r="19" spans="1:9" s="1" customFormat="1" ht="15" customHeight="1">
      <c r="A19" s="42">
        <v>16</v>
      </c>
      <c r="B19" s="43" t="s">
        <v>56</v>
      </c>
      <c r="C19" s="43" t="s">
        <v>57</v>
      </c>
      <c r="D19" s="18" t="s">
        <v>27</v>
      </c>
      <c r="E19" s="43" t="s">
        <v>58</v>
      </c>
      <c r="F19" s="44">
        <v>0.026990740740740742</v>
      </c>
      <c r="G19" s="18" t="str">
        <f t="shared" si="0"/>
        <v>3.32/km</v>
      </c>
      <c r="H19" s="19">
        <f t="shared" si="1"/>
        <v>0.0038310185185185183</v>
      </c>
      <c r="I19" s="19">
        <f>F19-INDEX($F$4:$F$246,MATCH(D19,$D$4:$D$246,0))</f>
        <v>0.0032638888888888926</v>
      </c>
    </row>
    <row r="20" spans="1:9" s="1" customFormat="1" ht="15" customHeight="1">
      <c r="A20" s="42">
        <v>17</v>
      </c>
      <c r="B20" s="43" t="s">
        <v>59</v>
      </c>
      <c r="C20" s="43" t="s">
        <v>60</v>
      </c>
      <c r="D20" s="18" t="s">
        <v>27</v>
      </c>
      <c r="E20" s="43" t="s">
        <v>42</v>
      </c>
      <c r="F20" s="44">
        <v>0.02704861111111111</v>
      </c>
      <c r="G20" s="18" t="str">
        <f t="shared" si="0"/>
        <v>3.32/km</v>
      </c>
      <c r="H20" s="19">
        <f t="shared" si="1"/>
        <v>0.003888888888888886</v>
      </c>
      <c r="I20" s="19">
        <f>F20-INDEX($F$4:$F$246,MATCH(D20,$D$4:$D$246,0))</f>
        <v>0.0033217592592592604</v>
      </c>
    </row>
    <row r="21" spans="1:9" s="1" customFormat="1" ht="15" customHeight="1">
      <c r="A21" s="42">
        <v>18</v>
      </c>
      <c r="B21" s="43" t="s">
        <v>61</v>
      </c>
      <c r="C21" s="43" t="s">
        <v>55</v>
      </c>
      <c r="D21" s="18" t="s">
        <v>13</v>
      </c>
      <c r="E21" s="43" t="s">
        <v>62</v>
      </c>
      <c r="F21" s="44">
        <v>0.027083333333333334</v>
      </c>
      <c r="G21" s="18" t="str">
        <f t="shared" si="0"/>
        <v>3.33/km</v>
      </c>
      <c r="H21" s="19">
        <f t="shared" si="1"/>
        <v>0.00392361111111111</v>
      </c>
      <c r="I21" s="19">
        <f>F21-INDEX($F$4:$F$246,MATCH(D21,$D$4:$D$246,0))</f>
        <v>0.00392361111111111</v>
      </c>
    </row>
    <row r="22" spans="1:9" s="1" customFormat="1" ht="15" customHeight="1">
      <c r="A22" s="42">
        <v>19</v>
      </c>
      <c r="B22" s="43" t="s">
        <v>63</v>
      </c>
      <c r="C22" s="43" t="s">
        <v>64</v>
      </c>
      <c r="D22" s="18" t="s">
        <v>27</v>
      </c>
      <c r="E22" s="43" t="s">
        <v>65</v>
      </c>
      <c r="F22" s="44">
        <v>0.027094907407407404</v>
      </c>
      <c r="G22" s="18" t="str">
        <f t="shared" si="0"/>
        <v>3.33/km</v>
      </c>
      <c r="H22" s="19">
        <f t="shared" si="1"/>
        <v>0.0039351851851851805</v>
      </c>
      <c r="I22" s="19">
        <f>F22-INDEX($F$4:$F$246,MATCH(D22,$D$4:$D$246,0))</f>
        <v>0.0033680555555555547</v>
      </c>
    </row>
    <row r="23" spans="1:9" s="1" customFormat="1" ht="15" customHeight="1">
      <c r="A23" s="42">
        <v>20</v>
      </c>
      <c r="B23" s="43" t="s">
        <v>66</v>
      </c>
      <c r="C23" s="43" t="s">
        <v>67</v>
      </c>
      <c r="D23" s="18" t="s">
        <v>27</v>
      </c>
      <c r="E23" s="43" t="s">
        <v>62</v>
      </c>
      <c r="F23" s="44">
        <v>0.02711805555555555</v>
      </c>
      <c r="G23" s="18" t="str">
        <f t="shared" si="0"/>
        <v>3.33/km</v>
      </c>
      <c r="H23" s="19">
        <f t="shared" si="1"/>
        <v>0.003958333333333328</v>
      </c>
      <c r="I23" s="19">
        <f>F23-INDEX($F$4:$F$246,MATCH(D23,$D$4:$D$246,0))</f>
        <v>0.003391203703703702</v>
      </c>
    </row>
    <row r="24" spans="1:9" s="1" customFormat="1" ht="15" customHeight="1">
      <c r="A24" s="42">
        <v>21</v>
      </c>
      <c r="B24" s="43" t="s">
        <v>68</v>
      </c>
      <c r="C24" s="43" t="s">
        <v>64</v>
      </c>
      <c r="D24" s="18" t="s">
        <v>69</v>
      </c>
      <c r="E24" s="43" t="s">
        <v>58</v>
      </c>
      <c r="F24" s="44">
        <v>0.027164351851851853</v>
      </c>
      <c r="G24" s="18" t="str">
        <f t="shared" si="0"/>
        <v>3.33/km</v>
      </c>
      <c r="H24" s="19">
        <f t="shared" si="1"/>
        <v>0.004004629629629629</v>
      </c>
      <c r="I24" s="19">
        <f>F24-INDEX($F$4:$F$246,MATCH(D24,$D$4:$D$246,0))</f>
        <v>0</v>
      </c>
    </row>
    <row r="25" spans="1:9" s="1" customFormat="1" ht="15" customHeight="1">
      <c r="A25" s="42">
        <v>22</v>
      </c>
      <c r="B25" s="43" t="s">
        <v>70</v>
      </c>
      <c r="C25" s="43" t="s">
        <v>64</v>
      </c>
      <c r="D25" s="18" t="s">
        <v>27</v>
      </c>
      <c r="E25" s="43" t="s">
        <v>71</v>
      </c>
      <c r="F25" s="44">
        <v>0.027233796296296298</v>
      </c>
      <c r="G25" s="18" t="str">
        <f t="shared" si="0"/>
        <v>3.34/km</v>
      </c>
      <c r="H25" s="19">
        <f t="shared" si="1"/>
        <v>0.004074074074074074</v>
      </c>
      <c r="I25" s="19">
        <f>F25-INDEX($F$4:$F$246,MATCH(D25,$D$4:$D$246,0))</f>
        <v>0.003506944444444448</v>
      </c>
    </row>
    <row r="26" spans="1:9" s="1" customFormat="1" ht="15" customHeight="1">
      <c r="A26" s="42">
        <v>23</v>
      </c>
      <c r="B26" s="43" t="s">
        <v>72</v>
      </c>
      <c r="C26" s="43" t="s">
        <v>73</v>
      </c>
      <c r="D26" s="18" t="s">
        <v>13</v>
      </c>
      <c r="E26" s="43" t="s">
        <v>42</v>
      </c>
      <c r="F26" s="44">
        <v>0.027291666666666662</v>
      </c>
      <c r="G26" s="18" t="str">
        <f t="shared" si="0"/>
        <v>3.34/km</v>
      </c>
      <c r="H26" s="19">
        <f t="shared" si="1"/>
        <v>0.004131944444444438</v>
      </c>
      <c r="I26" s="19">
        <f>F26-INDEX($F$4:$F$246,MATCH(D26,$D$4:$D$246,0))</f>
        <v>0.004131944444444438</v>
      </c>
    </row>
    <row r="27" spans="1:9" s="2" customFormat="1" ht="15" customHeight="1">
      <c r="A27" s="42">
        <v>24</v>
      </c>
      <c r="B27" s="43" t="s">
        <v>74</v>
      </c>
      <c r="C27" s="43" t="s">
        <v>75</v>
      </c>
      <c r="D27" s="18" t="s">
        <v>27</v>
      </c>
      <c r="E27" s="43" t="s">
        <v>76</v>
      </c>
      <c r="F27" s="44">
        <v>0.027349537037037037</v>
      </c>
      <c r="G27" s="18" t="str">
        <f t="shared" si="0"/>
        <v>3.35/km</v>
      </c>
      <c r="H27" s="19">
        <f t="shared" si="1"/>
        <v>0.004189814814814813</v>
      </c>
      <c r="I27" s="19">
        <f>F27-INDEX($F$4:$F$246,MATCH(D27,$D$4:$D$246,0))</f>
        <v>0.003622685185185187</v>
      </c>
    </row>
    <row r="28" spans="1:9" s="1" customFormat="1" ht="15" customHeight="1">
      <c r="A28" s="42">
        <v>25</v>
      </c>
      <c r="B28" s="43" t="s">
        <v>77</v>
      </c>
      <c r="C28" s="43" t="s">
        <v>78</v>
      </c>
      <c r="D28" s="18" t="s">
        <v>20</v>
      </c>
      <c r="E28" s="43" t="s">
        <v>65</v>
      </c>
      <c r="F28" s="44">
        <v>0.02736111111111111</v>
      </c>
      <c r="G28" s="18" t="str">
        <f t="shared" si="0"/>
        <v>3.35/km</v>
      </c>
      <c r="H28" s="19">
        <f t="shared" si="1"/>
        <v>0.0042013888888888865</v>
      </c>
      <c r="I28" s="19">
        <f>F28-INDEX($F$4:$F$246,MATCH(D28,$D$4:$D$246,0))</f>
        <v>0.003738425925925923</v>
      </c>
    </row>
    <row r="29" spans="1:9" s="1" customFormat="1" ht="15" customHeight="1">
      <c r="A29" s="42">
        <v>26</v>
      </c>
      <c r="B29" s="43" t="s">
        <v>79</v>
      </c>
      <c r="C29" s="43" t="s">
        <v>80</v>
      </c>
      <c r="D29" s="18" t="s">
        <v>20</v>
      </c>
      <c r="E29" s="43" t="s">
        <v>81</v>
      </c>
      <c r="F29" s="44">
        <v>0.027395833333333338</v>
      </c>
      <c r="G29" s="18" t="str">
        <f t="shared" si="0"/>
        <v>3.35/km</v>
      </c>
      <c r="H29" s="19">
        <f t="shared" si="1"/>
        <v>0.004236111111111114</v>
      </c>
      <c r="I29" s="19">
        <f>F29-INDEX($F$4:$F$246,MATCH(D29,$D$4:$D$246,0))</f>
        <v>0.0037731481481481505</v>
      </c>
    </row>
    <row r="30" spans="1:9" s="1" customFormat="1" ht="15" customHeight="1">
      <c r="A30" s="42">
        <v>27</v>
      </c>
      <c r="B30" s="43" t="s">
        <v>11</v>
      </c>
      <c r="C30" s="43" t="s">
        <v>82</v>
      </c>
      <c r="D30" s="18" t="s">
        <v>83</v>
      </c>
      <c r="E30" s="43" t="s">
        <v>14</v>
      </c>
      <c r="F30" s="44">
        <v>0.027476851851851853</v>
      </c>
      <c r="G30" s="18" t="str">
        <f t="shared" si="0"/>
        <v>3.36/km</v>
      </c>
      <c r="H30" s="19">
        <f t="shared" si="1"/>
        <v>0.004317129629629629</v>
      </c>
      <c r="I30" s="19">
        <f>F30-INDEX($F$4:$F$246,MATCH(D30,$D$4:$D$246,0))</f>
        <v>0</v>
      </c>
    </row>
    <row r="31" spans="1:9" s="1" customFormat="1" ht="15" customHeight="1">
      <c r="A31" s="42">
        <v>28</v>
      </c>
      <c r="B31" s="43" t="s">
        <v>84</v>
      </c>
      <c r="C31" s="43" t="s">
        <v>47</v>
      </c>
      <c r="D31" s="18" t="s">
        <v>69</v>
      </c>
      <c r="E31" s="43" t="s">
        <v>58</v>
      </c>
      <c r="F31" s="44">
        <v>0.027488425925925927</v>
      </c>
      <c r="G31" s="18" t="str">
        <f t="shared" si="0"/>
        <v>3.36/km</v>
      </c>
      <c r="H31" s="19">
        <f t="shared" si="1"/>
        <v>0.004328703703703703</v>
      </c>
      <c r="I31" s="19">
        <f>F31-INDEX($F$4:$F$246,MATCH(D31,$D$4:$D$246,0))</f>
        <v>0.00032407407407407385</v>
      </c>
    </row>
    <row r="32" spans="1:9" s="1" customFormat="1" ht="15" customHeight="1">
      <c r="A32" s="42">
        <v>29</v>
      </c>
      <c r="B32" s="43" t="s">
        <v>85</v>
      </c>
      <c r="C32" s="43" t="s">
        <v>86</v>
      </c>
      <c r="D32" s="18" t="s">
        <v>27</v>
      </c>
      <c r="E32" s="43" t="s">
        <v>87</v>
      </c>
      <c r="F32" s="44">
        <v>0.02784722222222222</v>
      </c>
      <c r="G32" s="18" t="str">
        <f t="shared" si="0"/>
        <v>3.39/km</v>
      </c>
      <c r="H32" s="19">
        <f aca="true" t="shared" si="2" ref="H32:H95">F32-$F$4</f>
        <v>0.004687499999999997</v>
      </c>
      <c r="I32" s="19">
        <f>F32-INDEX($F$4:$F$246,MATCH(D32,$D$4:$D$246,0))</f>
        <v>0.0041203703703703715</v>
      </c>
    </row>
    <row r="33" spans="1:9" s="1" customFormat="1" ht="15" customHeight="1">
      <c r="A33" s="42">
        <v>30</v>
      </c>
      <c r="B33" s="43" t="s">
        <v>88</v>
      </c>
      <c r="C33" s="43" t="s">
        <v>89</v>
      </c>
      <c r="D33" s="18" t="s">
        <v>20</v>
      </c>
      <c r="E33" s="43" t="s">
        <v>90</v>
      </c>
      <c r="F33" s="44">
        <v>0.027951388888888887</v>
      </c>
      <c r="G33" s="18" t="str">
        <f t="shared" si="0"/>
        <v>3.40/km</v>
      </c>
      <c r="H33" s="19">
        <f t="shared" si="2"/>
        <v>0.004791666666666663</v>
      </c>
      <c r="I33" s="19">
        <f>F33-INDEX($F$4:$F$246,MATCH(D33,$D$4:$D$246,0))</f>
        <v>0.004328703703703699</v>
      </c>
    </row>
    <row r="34" spans="1:9" s="1" customFormat="1" ht="15" customHeight="1">
      <c r="A34" s="42">
        <v>31</v>
      </c>
      <c r="B34" s="43" t="s">
        <v>91</v>
      </c>
      <c r="C34" s="43" t="s">
        <v>92</v>
      </c>
      <c r="D34" s="18" t="s">
        <v>27</v>
      </c>
      <c r="E34" s="43" t="s">
        <v>93</v>
      </c>
      <c r="F34" s="44">
        <v>0.027962962962962964</v>
      </c>
      <c r="G34" s="18" t="str">
        <f t="shared" si="0"/>
        <v>3.40/km</v>
      </c>
      <c r="H34" s="19">
        <f t="shared" si="2"/>
        <v>0.00480324074074074</v>
      </c>
      <c r="I34" s="19">
        <f>F34-INDEX($F$4:$F$246,MATCH(D34,$D$4:$D$246,0))</f>
        <v>0.004236111111111114</v>
      </c>
    </row>
    <row r="35" spans="1:9" s="1" customFormat="1" ht="15" customHeight="1">
      <c r="A35" s="42">
        <v>32</v>
      </c>
      <c r="B35" s="43" t="s">
        <v>94</v>
      </c>
      <c r="C35" s="43" t="s">
        <v>89</v>
      </c>
      <c r="D35" s="18" t="s">
        <v>35</v>
      </c>
      <c r="E35" s="43" t="s">
        <v>58</v>
      </c>
      <c r="F35" s="44">
        <v>0.028067129629629626</v>
      </c>
      <c r="G35" s="18" t="str">
        <f t="shared" si="0"/>
        <v>3.40/km</v>
      </c>
      <c r="H35" s="19">
        <f t="shared" si="2"/>
        <v>0.004907407407407402</v>
      </c>
      <c r="I35" s="19">
        <f>F35-INDEX($F$4:$F$246,MATCH(D35,$D$4:$D$246,0))</f>
        <v>0.003865740740740739</v>
      </c>
    </row>
    <row r="36" spans="1:9" s="1" customFormat="1" ht="15" customHeight="1">
      <c r="A36" s="42">
        <v>33</v>
      </c>
      <c r="B36" s="43" t="s">
        <v>95</v>
      </c>
      <c r="C36" s="43" t="s">
        <v>41</v>
      </c>
      <c r="D36" s="18" t="s">
        <v>27</v>
      </c>
      <c r="E36" s="43" t="s">
        <v>96</v>
      </c>
      <c r="F36" s="44">
        <v>0.028136574074074074</v>
      </c>
      <c r="G36" s="18" t="str">
        <f t="shared" si="0"/>
        <v>3.41/km</v>
      </c>
      <c r="H36" s="19">
        <f t="shared" si="2"/>
        <v>0.00497685185185185</v>
      </c>
      <c r="I36" s="19">
        <f>F36-INDEX($F$4:$F$246,MATCH(D36,$D$4:$D$246,0))</f>
        <v>0.004409722222222225</v>
      </c>
    </row>
    <row r="37" spans="1:9" s="1" customFormat="1" ht="15" customHeight="1">
      <c r="A37" s="42">
        <v>34</v>
      </c>
      <c r="B37" s="43" t="s">
        <v>97</v>
      </c>
      <c r="C37" s="43" t="s">
        <v>98</v>
      </c>
      <c r="D37" s="18" t="s">
        <v>69</v>
      </c>
      <c r="E37" s="43" t="s">
        <v>99</v>
      </c>
      <c r="F37" s="44">
        <v>0.02815972222222222</v>
      </c>
      <c r="G37" s="18" t="str">
        <f t="shared" si="0"/>
        <v>3.41/km</v>
      </c>
      <c r="H37" s="19">
        <f t="shared" si="2"/>
        <v>0.0049999999999999975</v>
      </c>
      <c r="I37" s="19">
        <f>F37-INDEX($F$4:$F$246,MATCH(D37,$D$4:$D$246,0))</f>
        <v>0.0009953703703703687</v>
      </c>
    </row>
    <row r="38" spans="1:9" s="1" customFormat="1" ht="15" customHeight="1">
      <c r="A38" s="42">
        <v>35</v>
      </c>
      <c r="B38" s="43" t="s">
        <v>100</v>
      </c>
      <c r="C38" s="43" t="s">
        <v>101</v>
      </c>
      <c r="D38" s="18" t="s">
        <v>102</v>
      </c>
      <c r="E38" s="43" t="s">
        <v>96</v>
      </c>
      <c r="F38" s="44">
        <v>0.028194444444444442</v>
      </c>
      <c r="G38" s="18" t="str">
        <f t="shared" si="0"/>
        <v>3.41/km</v>
      </c>
      <c r="H38" s="19">
        <f t="shared" si="2"/>
        <v>0.005034722222222218</v>
      </c>
      <c r="I38" s="19">
        <f>F38-INDEX($F$4:$F$246,MATCH(D38,$D$4:$D$246,0))</f>
        <v>0</v>
      </c>
    </row>
    <row r="39" spans="1:9" s="1" customFormat="1" ht="15" customHeight="1">
      <c r="A39" s="42">
        <v>36</v>
      </c>
      <c r="B39" s="43" t="s">
        <v>103</v>
      </c>
      <c r="C39" s="43" t="s">
        <v>104</v>
      </c>
      <c r="D39" s="18" t="s">
        <v>102</v>
      </c>
      <c r="E39" s="43" t="s">
        <v>105</v>
      </c>
      <c r="F39" s="44">
        <v>0.028194444444444442</v>
      </c>
      <c r="G39" s="18" t="str">
        <f t="shared" si="0"/>
        <v>3.41/km</v>
      </c>
      <c r="H39" s="19">
        <f t="shared" si="2"/>
        <v>0.005034722222222218</v>
      </c>
      <c r="I39" s="19">
        <f>F39-INDEX($F$4:$F$246,MATCH(D39,$D$4:$D$246,0))</f>
        <v>0</v>
      </c>
    </row>
    <row r="40" spans="1:9" s="1" customFormat="1" ht="15" customHeight="1">
      <c r="A40" s="42">
        <v>37</v>
      </c>
      <c r="B40" s="43" t="s">
        <v>106</v>
      </c>
      <c r="C40" s="43" t="s">
        <v>101</v>
      </c>
      <c r="D40" s="18" t="s">
        <v>20</v>
      </c>
      <c r="E40" s="43" t="s">
        <v>107</v>
      </c>
      <c r="F40" s="44">
        <v>0.02821759259259259</v>
      </c>
      <c r="G40" s="18" t="str">
        <f t="shared" si="0"/>
        <v>3.42/km</v>
      </c>
      <c r="H40" s="19">
        <f t="shared" si="2"/>
        <v>0.005057870370370365</v>
      </c>
      <c r="I40" s="19">
        <f>F40-INDEX($F$4:$F$246,MATCH(D40,$D$4:$D$246,0))</f>
        <v>0.004594907407407402</v>
      </c>
    </row>
    <row r="41" spans="1:9" s="1" customFormat="1" ht="15" customHeight="1">
      <c r="A41" s="42">
        <v>38</v>
      </c>
      <c r="B41" s="43" t="s">
        <v>108</v>
      </c>
      <c r="C41" s="43" t="s">
        <v>109</v>
      </c>
      <c r="D41" s="18" t="s">
        <v>69</v>
      </c>
      <c r="E41" s="43" t="s">
        <v>110</v>
      </c>
      <c r="F41" s="44">
        <v>0.028252314814814813</v>
      </c>
      <c r="G41" s="18" t="str">
        <f t="shared" si="0"/>
        <v>3.42/km</v>
      </c>
      <c r="H41" s="19">
        <f t="shared" si="2"/>
        <v>0.0050925925925925895</v>
      </c>
      <c r="I41" s="19">
        <f>F41-INDEX($F$4:$F$246,MATCH(D41,$D$4:$D$246,0))</f>
        <v>0.0010879629629629607</v>
      </c>
    </row>
    <row r="42" spans="1:9" s="1" customFormat="1" ht="15" customHeight="1">
      <c r="A42" s="42">
        <v>39</v>
      </c>
      <c r="B42" s="43" t="s">
        <v>111</v>
      </c>
      <c r="C42" s="43" t="s">
        <v>41</v>
      </c>
      <c r="D42" s="18" t="s">
        <v>27</v>
      </c>
      <c r="E42" s="43" t="s">
        <v>42</v>
      </c>
      <c r="F42" s="44">
        <v>0.02826388888888889</v>
      </c>
      <c r="G42" s="18" t="str">
        <f t="shared" si="0"/>
        <v>3.42/km</v>
      </c>
      <c r="H42" s="19">
        <f t="shared" si="2"/>
        <v>0.005104166666666667</v>
      </c>
      <c r="I42" s="19">
        <f>F42-INDEX($F$4:$F$246,MATCH(D42,$D$4:$D$246,0))</f>
        <v>0.004537037037037041</v>
      </c>
    </row>
    <row r="43" spans="1:9" s="1" customFormat="1" ht="15" customHeight="1">
      <c r="A43" s="42">
        <v>40</v>
      </c>
      <c r="B43" s="43" t="s">
        <v>112</v>
      </c>
      <c r="C43" s="43" t="s">
        <v>113</v>
      </c>
      <c r="D43" s="18" t="s">
        <v>20</v>
      </c>
      <c r="E43" s="43" t="s">
        <v>114</v>
      </c>
      <c r="F43" s="44">
        <v>0.02875</v>
      </c>
      <c r="G43" s="18" t="str">
        <f t="shared" si="0"/>
        <v>3.46/km</v>
      </c>
      <c r="H43" s="19">
        <f t="shared" si="2"/>
        <v>0.005590277777777777</v>
      </c>
      <c r="I43" s="19">
        <f>F43-INDEX($F$4:$F$246,MATCH(D43,$D$4:$D$246,0))</f>
        <v>0.005127314814814814</v>
      </c>
    </row>
    <row r="44" spans="1:9" s="1" customFormat="1" ht="15" customHeight="1">
      <c r="A44" s="42">
        <v>41</v>
      </c>
      <c r="B44" s="43" t="s">
        <v>115</v>
      </c>
      <c r="C44" s="43" t="s">
        <v>116</v>
      </c>
      <c r="D44" s="18" t="s">
        <v>69</v>
      </c>
      <c r="E44" s="43" t="s">
        <v>45</v>
      </c>
      <c r="F44" s="44">
        <v>0.028807870370370373</v>
      </c>
      <c r="G44" s="18" t="str">
        <f t="shared" si="0"/>
        <v>3.46/km</v>
      </c>
      <c r="H44" s="19">
        <f t="shared" si="2"/>
        <v>0.005648148148148149</v>
      </c>
      <c r="I44" s="19">
        <f>F44-INDEX($F$4:$F$246,MATCH(D44,$D$4:$D$246,0))</f>
        <v>0.0016435185185185198</v>
      </c>
    </row>
    <row r="45" spans="1:9" s="1" customFormat="1" ht="15" customHeight="1">
      <c r="A45" s="42">
        <v>42</v>
      </c>
      <c r="B45" s="43" t="s">
        <v>117</v>
      </c>
      <c r="C45" s="43" t="s">
        <v>55</v>
      </c>
      <c r="D45" s="18" t="s">
        <v>20</v>
      </c>
      <c r="E45" s="43" t="s">
        <v>71</v>
      </c>
      <c r="F45" s="44">
        <v>0.028865740740740744</v>
      </c>
      <c r="G45" s="18" t="str">
        <f t="shared" si="0"/>
        <v>3.47/km</v>
      </c>
      <c r="H45" s="19">
        <f t="shared" si="2"/>
        <v>0.00570601851851852</v>
      </c>
      <c r="I45" s="19">
        <f>F45-INDEX($F$4:$F$246,MATCH(D45,$D$4:$D$246,0))</f>
        <v>0.005243055555555556</v>
      </c>
    </row>
    <row r="46" spans="1:9" s="1" customFormat="1" ht="15" customHeight="1">
      <c r="A46" s="42">
        <v>43</v>
      </c>
      <c r="B46" s="43" t="s">
        <v>118</v>
      </c>
      <c r="C46" s="43" t="s">
        <v>89</v>
      </c>
      <c r="D46" s="18" t="s">
        <v>27</v>
      </c>
      <c r="E46" s="43" t="s">
        <v>119</v>
      </c>
      <c r="F46" s="44">
        <v>0.028946759259259255</v>
      </c>
      <c r="G46" s="18" t="str">
        <f t="shared" si="0"/>
        <v>3.47/km</v>
      </c>
      <c r="H46" s="19">
        <f t="shared" si="2"/>
        <v>0.0057870370370370315</v>
      </c>
      <c r="I46" s="19">
        <f>F46-INDEX($F$4:$F$246,MATCH(D46,$D$4:$D$246,0))</f>
        <v>0.005219907407407406</v>
      </c>
    </row>
    <row r="47" spans="1:9" s="1" customFormat="1" ht="15" customHeight="1">
      <c r="A47" s="42">
        <v>44</v>
      </c>
      <c r="B47" s="43" t="s">
        <v>120</v>
      </c>
      <c r="C47" s="43" t="s">
        <v>121</v>
      </c>
      <c r="D47" s="18" t="s">
        <v>69</v>
      </c>
      <c r="E47" s="43" t="s">
        <v>71</v>
      </c>
      <c r="F47" s="44">
        <v>0.028981481481481483</v>
      </c>
      <c r="G47" s="18" t="str">
        <f t="shared" si="0"/>
        <v>3.48/km</v>
      </c>
      <c r="H47" s="19">
        <f t="shared" si="2"/>
        <v>0.005821759259259259</v>
      </c>
      <c r="I47" s="19">
        <f>F47-INDEX($F$4:$F$246,MATCH(D47,$D$4:$D$246,0))</f>
        <v>0.0018171296296296303</v>
      </c>
    </row>
    <row r="48" spans="1:9" s="1" customFormat="1" ht="15" customHeight="1">
      <c r="A48" s="42">
        <v>45</v>
      </c>
      <c r="B48" s="43" t="s">
        <v>122</v>
      </c>
      <c r="C48" s="43" t="s">
        <v>123</v>
      </c>
      <c r="D48" s="18" t="s">
        <v>83</v>
      </c>
      <c r="E48" s="43" t="s">
        <v>124</v>
      </c>
      <c r="F48" s="44">
        <v>0.028993055555555553</v>
      </c>
      <c r="G48" s="18" t="str">
        <f t="shared" si="0"/>
        <v>3.48/km</v>
      </c>
      <c r="H48" s="19">
        <f t="shared" si="2"/>
        <v>0.005833333333333329</v>
      </c>
      <c r="I48" s="19">
        <f>F48-INDEX($F$4:$F$246,MATCH(D48,$D$4:$D$246,0))</f>
        <v>0.0015162037037037002</v>
      </c>
    </row>
    <row r="49" spans="1:9" s="1" customFormat="1" ht="15" customHeight="1">
      <c r="A49" s="42">
        <v>46</v>
      </c>
      <c r="B49" s="43" t="s">
        <v>125</v>
      </c>
      <c r="C49" s="43" t="s">
        <v>126</v>
      </c>
      <c r="D49" s="18" t="s">
        <v>102</v>
      </c>
      <c r="E49" s="43" t="s">
        <v>127</v>
      </c>
      <c r="F49" s="44">
        <v>0.02917824074074074</v>
      </c>
      <c r="G49" s="18" t="str">
        <f t="shared" si="0"/>
        <v>3.49/km</v>
      </c>
      <c r="H49" s="19">
        <f t="shared" si="2"/>
        <v>0.006018518518518517</v>
      </c>
      <c r="I49" s="19">
        <f>F49-INDEX($F$4:$F$246,MATCH(D49,$D$4:$D$246,0))</f>
        <v>0.0009837962962962986</v>
      </c>
    </row>
    <row r="50" spans="1:9" s="1" customFormat="1" ht="15" customHeight="1">
      <c r="A50" s="42">
        <v>47</v>
      </c>
      <c r="B50" s="43" t="s">
        <v>128</v>
      </c>
      <c r="C50" s="43" t="s">
        <v>73</v>
      </c>
      <c r="D50" s="18" t="s">
        <v>20</v>
      </c>
      <c r="E50" s="43" t="s">
        <v>129</v>
      </c>
      <c r="F50" s="44">
        <v>0.02922453703703704</v>
      </c>
      <c r="G50" s="18" t="str">
        <f t="shared" si="0"/>
        <v>3.50/km</v>
      </c>
      <c r="H50" s="19">
        <f t="shared" si="2"/>
        <v>0.0060648148148148145</v>
      </c>
      <c r="I50" s="19">
        <f>F50-INDEX($F$4:$F$246,MATCH(D50,$D$4:$D$246,0))</f>
        <v>0.005601851851851851</v>
      </c>
    </row>
    <row r="51" spans="1:9" s="1" customFormat="1" ht="15" customHeight="1">
      <c r="A51" s="42">
        <v>48</v>
      </c>
      <c r="B51" s="43" t="s">
        <v>130</v>
      </c>
      <c r="C51" s="43" t="s">
        <v>131</v>
      </c>
      <c r="D51" s="18" t="s">
        <v>69</v>
      </c>
      <c r="E51" s="43" t="s">
        <v>58</v>
      </c>
      <c r="F51" s="44">
        <v>0.02929398148148148</v>
      </c>
      <c r="G51" s="18" t="str">
        <f t="shared" si="0"/>
        <v>3.50/km</v>
      </c>
      <c r="H51" s="19">
        <f t="shared" si="2"/>
        <v>0.006134259259259256</v>
      </c>
      <c r="I51" s="19">
        <f>F51-INDEX($F$4:$F$246,MATCH(D51,$D$4:$D$246,0))</f>
        <v>0.002129629629629627</v>
      </c>
    </row>
    <row r="52" spans="1:9" s="1" customFormat="1" ht="15" customHeight="1">
      <c r="A52" s="42">
        <v>49</v>
      </c>
      <c r="B52" s="43" t="s">
        <v>132</v>
      </c>
      <c r="C52" s="43" t="s">
        <v>67</v>
      </c>
      <c r="D52" s="18" t="s">
        <v>27</v>
      </c>
      <c r="E52" s="43" t="s">
        <v>65</v>
      </c>
      <c r="F52" s="44">
        <v>0.02939814814814815</v>
      </c>
      <c r="G52" s="18" t="str">
        <f t="shared" si="0"/>
        <v>3.51/km</v>
      </c>
      <c r="H52" s="19">
        <f t="shared" si="2"/>
        <v>0.006238425925925925</v>
      </c>
      <c r="I52" s="19">
        <f>F52-INDEX($F$4:$F$246,MATCH(D52,$D$4:$D$246,0))</f>
        <v>0.005671296296296299</v>
      </c>
    </row>
    <row r="53" spans="1:9" s="3" customFormat="1" ht="15" customHeight="1">
      <c r="A53" s="42">
        <v>50</v>
      </c>
      <c r="B53" s="43" t="s">
        <v>133</v>
      </c>
      <c r="C53" s="43" t="s">
        <v>64</v>
      </c>
      <c r="D53" s="18" t="s">
        <v>102</v>
      </c>
      <c r="E53" s="43" t="s">
        <v>42</v>
      </c>
      <c r="F53" s="44">
        <v>0.029409722222222223</v>
      </c>
      <c r="G53" s="18" t="str">
        <f t="shared" si="0"/>
        <v>3.51/km</v>
      </c>
      <c r="H53" s="19">
        <f t="shared" si="2"/>
        <v>0.006249999999999999</v>
      </c>
      <c r="I53" s="19">
        <f>F53-INDEX($F$4:$F$246,MATCH(D53,$D$4:$D$246,0))</f>
        <v>0.0012152777777777804</v>
      </c>
    </row>
    <row r="54" spans="1:9" s="1" customFormat="1" ht="15" customHeight="1">
      <c r="A54" s="42">
        <v>51</v>
      </c>
      <c r="B54" s="43" t="s">
        <v>134</v>
      </c>
      <c r="C54" s="43" t="s">
        <v>135</v>
      </c>
      <c r="D54" s="18" t="s">
        <v>27</v>
      </c>
      <c r="E54" s="43" t="s">
        <v>107</v>
      </c>
      <c r="F54" s="44">
        <v>0.029421296296296296</v>
      </c>
      <c r="G54" s="18" t="str">
        <f t="shared" si="0"/>
        <v>3.51/km</v>
      </c>
      <c r="H54" s="19">
        <f t="shared" si="2"/>
        <v>0.006261574074074072</v>
      </c>
      <c r="I54" s="19">
        <f>F54-INDEX($F$4:$F$246,MATCH(D54,$D$4:$D$246,0))</f>
        <v>0.005694444444444446</v>
      </c>
    </row>
    <row r="55" spans="1:9" s="1" customFormat="1" ht="15" customHeight="1">
      <c r="A55" s="42">
        <v>52</v>
      </c>
      <c r="B55" s="43" t="s">
        <v>136</v>
      </c>
      <c r="C55" s="43" t="s">
        <v>137</v>
      </c>
      <c r="D55" s="18" t="s">
        <v>138</v>
      </c>
      <c r="E55" s="43" t="s">
        <v>139</v>
      </c>
      <c r="F55" s="44">
        <v>0.02943287037037037</v>
      </c>
      <c r="G55" s="18" t="str">
        <f t="shared" si="0"/>
        <v>3.51/km</v>
      </c>
      <c r="H55" s="19">
        <f t="shared" si="2"/>
        <v>0.006273148148148146</v>
      </c>
      <c r="I55" s="19">
        <f>F55-INDEX($F$4:$F$246,MATCH(D55,$D$4:$D$246,0))</f>
        <v>0</v>
      </c>
    </row>
    <row r="56" spans="1:9" s="1" customFormat="1" ht="15" customHeight="1">
      <c r="A56" s="42">
        <v>53</v>
      </c>
      <c r="B56" s="43" t="s">
        <v>140</v>
      </c>
      <c r="C56" s="43" t="s">
        <v>64</v>
      </c>
      <c r="D56" s="18" t="s">
        <v>35</v>
      </c>
      <c r="E56" s="43" t="s">
        <v>141</v>
      </c>
      <c r="F56" s="44">
        <v>0.02943287037037037</v>
      </c>
      <c r="G56" s="18" t="str">
        <f t="shared" si="0"/>
        <v>3.51/km</v>
      </c>
      <c r="H56" s="19">
        <f t="shared" si="2"/>
        <v>0.006273148148148146</v>
      </c>
      <c r="I56" s="19">
        <f>F56-INDEX($F$4:$F$246,MATCH(D56,$D$4:$D$246,0))</f>
        <v>0.005231481481481483</v>
      </c>
    </row>
    <row r="57" spans="1:9" s="1" customFormat="1" ht="15" customHeight="1">
      <c r="A57" s="42">
        <v>54</v>
      </c>
      <c r="B57" s="43" t="s">
        <v>142</v>
      </c>
      <c r="C57" s="43" t="s">
        <v>92</v>
      </c>
      <c r="D57" s="18" t="s">
        <v>69</v>
      </c>
      <c r="E57" s="43" t="s">
        <v>129</v>
      </c>
      <c r="F57" s="44">
        <v>0.029456018518518517</v>
      </c>
      <c r="G57" s="18" t="str">
        <f t="shared" si="0"/>
        <v>3.51/km</v>
      </c>
      <c r="H57" s="19">
        <f t="shared" si="2"/>
        <v>0.006296296296296293</v>
      </c>
      <c r="I57" s="19">
        <f>F57-INDEX($F$4:$F$246,MATCH(D57,$D$4:$D$246,0))</f>
        <v>0.002291666666666664</v>
      </c>
    </row>
    <row r="58" spans="1:9" s="1" customFormat="1" ht="15" customHeight="1">
      <c r="A58" s="42">
        <v>55</v>
      </c>
      <c r="B58" s="43" t="s">
        <v>143</v>
      </c>
      <c r="C58" s="43" t="s">
        <v>144</v>
      </c>
      <c r="D58" s="18" t="s">
        <v>102</v>
      </c>
      <c r="E58" s="43" t="s">
        <v>45</v>
      </c>
      <c r="F58" s="44">
        <v>0.02956018518518519</v>
      </c>
      <c r="G58" s="18" t="str">
        <f t="shared" si="0"/>
        <v>3.52/km</v>
      </c>
      <c r="H58" s="19">
        <f t="shared" si="2"/>
        <v>0.0064004629629629654</v>
      </c>
      <c r="I58" s="19">
        <f>F58-INDEX($F$4:$F$246,MATCH(D58,$D$4:$D$246,0))</f>
        <v>0.0013657407407407472</v>
      </c>
    </row>
    <row r="59" spans="1:9" s="1" customFormat="1" ht="15" customHeight="1">
      <c r="A59" s="42">
        <v>56</v>
      </c>
      <c r="B59" s="43" t="s">
        <v>145</v>
      </c>
      <c r="C59" s="43" t="s">
        <v>89</v>
      </c>
      <c r="D59" s="18" t="s">
        <v>35</v>
      </c>
      <c r="E59" s="43" t="s">
        <v>62</v>
      </c>
      <c r="F59" s="44">
        <v>0.029583333333333336</v>
      </c>
      <c r="G59" s="18" t="str">
        <f t="shared" si="0"/>
        <v>3.52/km</v>
      </c>
      <c r="H59" s="19">
        <f t="shared" si="2"/>
        <v>0.006423611111111113</v>
      </c>
      <c r="I59" s="19">
        <f>F59-INDEX($F$4:$F$246,MATCH(D59,$D$4:$D$246,0))</f>
        <v>0.00538194444444445</v>
      </c>
    </row>
    <row r="60" spans="1:9" s="1" customFormat="1" ht="15" customHeight="1">
      <c r="A60" s="42">
        <v>57</v>
      </c>
      <c r="B60" s="43" t="s">
        <v>146</v>
      </c>
      <c r="C60" s="43" t="s">
        <v>147</v>
      </c>
      <c r="D60" s="18" t="s">
        <v>13</v>
      </c>
      <c r="E60" s="43" t="s">
        <v>148</v>
      </c>
      <c r="F60" s="44">
        <v>0.029594907407407407</v>
      </c>
      <c r="G60" s="18" t="str">
        <f t="shared" si="0"/>
        <v>3.52/km</v>
      </c>
      <c r="H60" s="19">
        <f t="shared" si="2"/>
        <v>0.006435185185185183</v>
      </c>
      <c r="I60" s="19">
        <f>F60-INDEX($F$4:$F$246,MATCH(D60,$D$4:$D$246,0))</f>
        <v>0.006435185185185183</v>
      </c>
    </row>
    <row r="61" spans="1:9" s="1" customFormat="1" ht="15" customHeight="1">
      <c r="A61" s="42">
        <v>58</v>
      </c>
      <c r="B61" s="43" t="s">
        <v>149</v>
      </c>
      <c r="C61" s="43" t="s">
        <v>150</v>
      </c>
      <c r="D61" s="18" t="s">
        <v>102</v>
      </c>
      <c r="E61" s="43" t="s">
        <v>151</v>
      </c>
      <c r="F61" s="44">
        <v>0.029675925925925925</v>
      </c>
      <c r="G61" s="18" t="str">
        <f t="shared" si="0"/>
        <v>3.53/km</v>
      </c>
      <c r="H61" s="19">
        <f t="shared" si="2"/>
        <v>0.006516203703703701</v>
      </c>
      <c r="I61" s="19">
        <f>F61-INDEX($F$4:$F$246,MATCH(D61,$D$4:$D$246,0))</f>
        <v>0.001481481481481483</v>
      </c>
    </row>
    <row r="62" spans="1:9" s="1" customFormat="1" ht="15" customHeight="1">
      <c r="A62" s="42">
        <v>59</v>
      </c>
      <c r="B62" s="43" t="s">
        <v>152</v>
      </c>
      <c r="C62" s="43" t="s">
        <v>67</v>
      </c>
      <c r="D62" s="18" t="s">
        <v>35</v>
      </c>
      <c r="E62" s="43" t="s">
        <v>153</v>
      </c>
      <c r="F62" s="44">
        <v>0.02971064814814815</v>
      </c>
      <c r="G62" s="18" t="str">
        <f t="shared" si="0"/>
        <v>3.53/km</v>
      </c>
      <c r="H62" s="19">
        <f t="shared" si="2"/>
        <v>0.006550925925925925</v>
      </c>
      <c r="I62" s="19">
        <f>F62-INDEX($F$4:$F$246,MATCH(D62,$D$4:$D$246,0))</f>
        <v>0.005509259259259262</v>
      </c>
    </row>
    <row r="63" spans="1:9" s="1" customFormat="1" ht="15" customHeight="1">
      <c r="A63" s="42">
        <v>60</v>
      </c>
      <c r="B63" s="43" t="s">
        <v>154</v>
      </c>
      <c r="C63" s="43" t="s">
        <v>67</v>
      </c>
      <c r="D63" s="18" t="s">
        <v>69</v>
      </c>
      <c r="E63" s="43" t="s">
        <v>42</v>
      </c>
      <c r="F63" s="44">
        <v>0.0297337962962963</v>
      </c>
      <c r="G63" s="18" t="str">
        <f t="shared" si="0"/>
        <v>3.54/km</v>
      </c>
      <c r="H63" s="19">
        <f t="shared" si="2"/>
        <v>0.006574074074074076</v>
      </c>
      <c r="I63" s="19">
        <f>F63-INDEX($F$4:$F$246,MATCH(D63,$D$4:$D$246,0))</f>
        <v>0.002569444444444447</v>
      </c>
    </row>
    <row r="64" spans="1:9" s="1" customFormat="1" ht="15" customHeight="1">
      <c r="A64" s="42">
        <v>61</v>
      </c>
      <c r="B64" s="43" t="s">
        <v>155</v>
      </c>
      <c r="C64" s="43" t="s">
        <v>52</v>
      </c>
      <c r="D64" s="18" t="s">
        <v>69</v>
      </c>
      <c r="E64" s="43" t="s">
        <v>45</v>
      </c>
      <c r="F64" s="44">
        <v>0.029791666666666664</v>
      </c>
      <c r="G64" s="18" t="str">
        <f t="shared" si="0"/>
        <v>3.54/km</v>
      </c>
      <c r="H64" s="19">
        <f t="shared" si="2"/>
        <v>0.00663194444444444</v>
      </c>
      <c r="I64" s="19">
        <f>F64-INDEX($F$4:$F$246,MATCH(D64,$D$4:$D$246,0))</f>
        <v>0.0026273148148148115</v>
      </c>
    </row>
    <row r="65" spans="1:9" s="1" customFormat="1" ht="15" customHeight="1">
      <c r="A65" s="42">
        <v>62</v>
      </c>
      <c r="B65" s="43" t="s">
        <v>156</v>
      </c>
      <c r="C65" s="43" t="s">
        <v>121</v>
      </c>
      <c r="D65" s="18" t="s">
        <v>27</v>
      </c>
      <c r="E65" s="43" t="s">
        <v>127</v>
      </c>
      <c r="F65" s="44">
        <v>0.03002314814814815</v>
      </c>
      <c r="G65" s="18" t="str">
        <f t="shared" si="0"/>
        <v>3.56/km</v>
      </c>
      <c r="H65" s="19">
        <f t="shared" si="2"/>
        <v>0.006863425925925926</v>
      </c>
      <c r="I65" s="19">
        <f>F65-INDEX($F$4:$F$246,MATCH(D65,$D$4:$D$246,0))</f>
        <v>0.0062962962962963</v>
      </c>
    </row>
    <row r="66" spans="1:9" s="1" customFormat="1" ht="15" customHeight="1">
      <c r="A66" s="42">
        <v>63</v>
      </c>
      <c r="B66" s="43" t="s">
        <v>157</v>
      </c>
      <c r="C66" s="43" t="s">
        <v>158</v>
      </c>
      <c r="D66" s="18" t="s">
        <v>20</v>
      </c>
      <c r="E66" s="43" t="s">
        <v>65</v>
      </c>
      <c r="F66" s="44">
        <v>0.030046296296296297</v>
      </c>
      <c r="G66" s="18" t="str">
        <f t="shared" si="0"/>
        <v>3.56/km</v>
      </c>
      <c r="H66" s="19">
        <f t="shared" si="2"/>
        <v>0.006886574074074073</v>
      </c>
      <c r="I66" s="19">
        <f>F66-INDEX($F$4:$F$246,MATCH(D66,$D$4:$D$246,0))</f>
        <v>0.006423611111111109</v>
      </c>
    </row>
    <row r="67" spans="1:9" s="1" customFormat="1" ht="15" customHeight="1">
      <c r="A67" s="42">
        <v>64</v>
      </c>
      <c r="B67" s="43" t="s">
        <v>159</v>
      </c>
      <c r="C67" s="43" t="s">
        <v>26</v>
      </c>
      <c r="D67" s="18" t="s">
        <v>27</v>
      </c>
      <c r="E67" s="43" t="s">
        <v>160</v>
      </c>
      <c r="F67" s="44">
        <v>0.03008101851851852</v>
      </c>
      <c r="G67" s="18" t="str">
        <f t="shared" si="0"/>
        <v>3.56/km</v>
      </c>
      <c r="H67" s="19">
        <f t="shared" si="2"/>
        <v>0.006921296296296297</v>
      </c>
      <c r="I67" s="19">
        <f>F67-INDEX($F$4:$F$246,MATCH(D67,$D$4:$D$246,0))</f>
        <v>0.006354166666666671</v>
      </c>
    </row>
    <row r="68" spans="1:9" s="1" customFormat="1" ht="15" customHeight="1">
      <c r="A68" s="42">
        <v>65</v>
      </c>
      <c r="B68" s="43" t="s">
        <v>161</v>
      </c>
      <c r="C68" s="43" t="s">
        <v>64</v>
      </c>
      <c r="D68" s="18" t="s">
        <v>69</v>
      </c>
      <c r="E68" s="43" t="s">
        <v>99</v>
      </c>
      <c r="F68" s="44">
        <v>0.030150462962962962</v>
      </c>
      <c r="G68" s="18" t="str">
        <f aca="true" t="shared" si="3" ref="G68:G131">TEXT(INT((HOUR(F68)*3600+MINUTE(F68)*60+SECOND(F68))/$I$2/60),"0")&amp;"."&amp;TEXT(MOD((HOUR(F68)*3600+MINUTE(F68)*60+SECOND(F68))/$I$2,60),"00")&amp;"/km"</f>
        <v>3.57/km</v>
      </c>
      <c r="H68" s="19">
        <f t="shared" si="2"/>
        <v>0.006990740740740738</v>
      </c>
      <c r="I68" s="19">
        <f>F68-INDEX($F$4:$F$246,MATCH(D68,$D$4:$D$246,0))</f>
        <v>0.0029861111111111095</v>
      </c>
    </row>
    <row r="69" spans="1:9" s="1" customFormat="1" ht="15" customHeight="1">
      <c r="A69" s="42">
        <v>66</v>
      </c>
      <c r="B69" s="43" t="s">
        <v>162</v>
      </c>
      <c r="C69" s="43" t="s">
        <v>163</v>
      </c>
      <c r="D69" s="18" t="s">
        <v>35</v>
      </c>
      <c r="E69" s="43" t="s">
        <v>164</v>
      </c>
      <c r="F69" s="44">
        <v>0.030162037037037032</v>
      </c>
      <c r="G69" s="18" t="str">
        <f t="shared" si="3"/>
        <v>3.57/km</v>
      </c>
      <c r="H69" s="19">
        <f t="shared" si="2"/>
        <v>0.0070023148148148084</v>
      </c>
      <c r="I69" s="19">
        <f>F69-INDEX($F$4:$F$246,MATCH(D69,$D$4:$D$246,0))</f>
        <v>0.0059606481481481455</v>
      </c>
    </row>
    <row r="70" spans="1:9" s="1" customFormat="1" ht="15" customHeight="1">
      <c r="A70" s="42">
        <v>67</v>
      </c>
      <c r="B70" s="43" t="s">
        <v>165</v>
      </c>
      <c r="C70" s="43" t="s">
        <v>64</v>
      </c>
      <c r="D70" s="18" t="s">
        <v>166</v>
      </c>
      <c r="E70" s="43" t="s">
        <v>167</v>
      </c>
      <c r="F70" s="44">
        <v>0.030173611111111113</v>
      </c>
      <c r="G70" s="18" t="str">
        <f t="shared" si="3"/>
        <v>3.57/km</v>
      </c>
      <c r="H70" s="19">
        <f t="shared" si="2"/>
        <v>0.007013888888888889</v>
      </c>
      <c r="I70" s="19">
        <f>F70-INDEX($F$4:$F$246,MATCH(D70,$D$4:$D$246,0))</f>
        <v>0</v>
      </c>
    </row>
    <row r="71" spans="1:9" s="1" customFormat="1" ht="15" customHeight="1">
      <c r="A71" s="42">
        <v>68</v>
      </c>
      <c r="B71" s="43" t="s">
        <v>168</v>
      </c>
      <c r="C71" s="43" t="s">
        <v>147</v>
      </c>
      <c r="D71" s="18" t="s">
        <v>20</v>
      </c>
      <c r="E71" s="43" t="s">
        <v>169</v>
      </c>
      <c r="F71" s="44">
        <v>0.03019675925925926</v>
      </c>
      <c r="G71" s="18" t="str">
        <f t="shared" si="3"/>
        <v>3.57/km</v>
      </c>
      <c r="H71" s="19">
        <f t="shared" si="2"/>
        <v>0.007037037037037036</v>
      </c>
      <c r="I71" s="19">
        <f>F71-INDEX($F$4:$F$246,MATCH(D71,$D$4:$D$246,0))</f>
        <v>0.0065740740740740725</v>
      </c>
    </row>
    <row r="72" spans="1:9" s="1" customFormat="1" ht="15" customHeight="1">
      <c r="A72" s="42">
        <v>69</v>
      </c>
      <c r="B72" s="43" t="s">
        <v>170</v>
      </c>
      <c r="C72" s="43" t="s">
        <v>64</v>
      </c>
      <c r="D72" s="18" t="s">
        <v>13</v>
      </c>
      <c r="E72" s="43" t="s">
        <v>171</v>
      </c>
      <c r="F72" s="44">
        <v>0.030208333333333334</v>
      </c>
      <c r="G72" s="18" t="str">
        <f t="shared" si="3"/>
        <v>3.57/km</v>
      </c>
      <c r="H72" s="19">
        <f t="shared" si="2"/>
        <v>0.00704861111111111</v>
      </c>
      <c r="I72" s="19">
        <f>F72-INDEX($F$4:$F$246,MATCH(D72,$D$4:$D$246,0))</f>
        <v>0.00704861111111111</v>
      </c>
    </row>
    <row r="73" spans="1:9" s="1" customFormat="1" ht="15" customHeight="1">
      <c r="A73" s="42">
        <v>70</v>
      </c>
      <c r="B73" s="43" t="s">
        <v>172</v>
      </c>
      <c r="C73" s="43" t="s">
        <v>173</v>
      </c>
      <c r="D73" s="18" t="s">
        <v>13</v>
      </c>
      <c r="E73" s="43" t="s">
        <v>58</v>
      </c>
      <c r="F73" s="44">
        <v>0.030219907407407407</v>
      </c>
      <c r="G73" s="18" t="str">
        <f t="shared" si="3"/>
        <v>3.57/km</v>
      </c>
      <c r="H73" s="19">
        <f t="shared" si="2"/>
        <v>0.007060185185185183</v>
      </c>
      <c r="I73" s="19">
        <f>F73-INDEX($F$4:$F$246,MATCH(D73,$D$4:$D$246,0))</f>
        <v>0.007060185185185183</v>
      </c>
    </row>
    <row r="74" spans="1:9" s="1" customFormat="1" ht="15" customHeight="1">
      <c r="A74" s="42">
        <v>71</v>
      </c>
      <c r="B74" s="43" t="s">
        <v>174</v>
      </c>
      <c r="C74" s="43" t="s">
        <v>31</v>
      </c>
      <c r="D74" s="18" t="s">
        <v>13</v>
      </c>
      <c r="E74" s="43" t="s">
        <v>119</v>
      </c>
      <c r="F74" s="44">
        <v>0.0303125</v>
      </c>
      <c r="G74" s="18" t="str">
        <f t="shared" si="3"/>
        <v>3.58/km</v>
      </c>
      <c r="H74" s="19">
        <f t="shared" si="2"/>
        <v>0.007152777777777775</v>
      </c>
      <c r="I74" s="19">
        <f>F74-INDEX($F$4:$F$246,MATCH(D74,$D$4:$D$246,0))</f>
        <v>0.007152777777777775</v>
      </c>
    </row>
    <row r="75" spans="1:9" s="1" customFormat="1" ht="15" customHeight="1">
      <c r="A75" s="42">
        <v>72</v>
      </c>
      <c r="B75" s="43" t="s">
        <v>175</v>
      </c>
      <c r="C75" s="43" t="s">
        <v>64</v>
      </c>
      <c r="D75" s="18" t="s">
        <v>27</v>
      </c>
      <c r="E75" s="43" t="s">
        <v>127</v>
      </c>
      <c r="F75" s="44">
        <v>0.03037037037037037</v>
      </c>
      <c r="G75" s="18" t="str">
        <f t="shared" si="3"/>
        <v>3.59/km</v>
      </c>
      <c r="H75" s="19">
        <f t="shared" si="2"/>
        <v>0.007210648148148147</v>
      </c>
      <c r="I75" s="19">
        <f>F75-INDEX($F$4:$F$246,MATCH(D75,$D$4:$D$246,0))</f>
        <v>0.006643518518518521</v>
      </c>
    </row>
    <row r="76" spans="1:9" s="1" customFormat="1" ht="15" customHeight="1">
      <c r="A76" s="42">
        <v>73</v>
      </c>
      <c r="B76" s="43" t="s">
        <v>176</v>
      </c>
      <c r="C76" s="43" t="s">
        <v>177</v>
      </c>
      <c r="D76" s="18" t="s">
        <v>166</v>
      </c>
      <c r="E76" s="43" t="s">
        <v>127</v>
      </c>
      <c r="F76" s="44">
        <v>0.030520833333333334</v>
      </c>
      <c r="G76" s="18" t="str">
        <f t="shared" si="3"/>
        <v>3.60/km</v>
      </c>
      <c r="H76" s="19">
        <f t="shared" si="2"/>
        <v>0.00736111111111111</v>
      </c>
      <c r="I76" s="19">
        <f>F76-INDEX($F$4:$F$246,MATCH(D76,$D$4:$D$246,0))</f>
        <v>0.000347222222222221</v>
      </c>
    </row>
    <row r="77" spans="1:9" s="1" customFormat="1" ht="15" customHeight="1">
      <c r="A77" s="42">
        <v>74</v>
      </c>
      <c r="B77" s="43" t="s">
        <v>178</v>
      </c>
      <c r="C77" s="43" t="s">
        <v>78</v>
      </c>
      <c r="D77" s="18" t="s">
        <v>69</v>
      </c>
      <c r="E77" s="43" t="s">
        <v>45</v>
      </c>
      <c r="F77" s="44">
        <v>0.03054398148148148</v>
      </c>
      <c r="G77" s="18" t="str">
        <f t="shared" si="3"/>
        <v>3.60/km</v>
      </c>
      <c r="H77" s="19">
        <f t="shared" si="2"/>
        <v>0.007384259259259257</v>
      </c>
      <c r="I77" s="19">
        <f>F77-INDEX($F$4:$F$246,MATCH(D77,$D$4:$D$246,0))</f>
        <v>0.0033796296296296283</v>
      </c>
    </row>
    <row r="78" spans="1:9" s="1" customFormat="1" ht="15" customHeight="1">
      <c r="A78" s="42">
        <v>75</v>
      </c>
      <c r="B78" s="43" t="s">
        <v>179</v>
      </c>
      <c r="C78" s="43" t="s">
        <v>57</v>
      </c>
      <c r="D78" s="18" t="s">
        <v>27</v>
      </c>
      <c r="E78" s="43" t="s">
        <v>42</v>
      </c>
      <c r="F78" s="44">
        <v>0.030555555555555555</v>
      </c>
      <c r="G78" s="18" t="str">
        <f t="shared" si="3"/>
        <v>4.00/km</v>
      </c>
      <c r="H78" s="19">
        <f t="shared" si="2"/>
        <v>0.007395833333333331</v>
      </c>
      <c r="I78" s="19">
        <f>F78-INDEX($F$4:$F$246,MATCH(D78,$D$4:$D$246,0))</f>
        <v>0.006828703703703705</v>
      </c>
    </row>
    <row r="79" spans="1:9" s="1" customFormat="1" ht="15" customHeight="1">
      <c r="A79" s="42">
        <v>76</v>
      </c>
      <c r="B79" s="43" t="s">
        <v>180</v>
      </c>
      <c r="C79" s="43" t="s">
        <v>181</v>
      </c>
      <c r="D79" s="18" t="s">
        <v>27</v>
      </c>
      <c r="E79" s="43" t="s">
        <v>71</v>
      </c>
      <c r="F79" s="44">
        <v>0.030567129629629628</v>
      </c>
      <c r="G79" s="18" t="str">
        <f t="shared" si="3"/>
        <v>4.00/km</v>
      </c>
      <c r="H79" s="19">
        <f t="shared" si="2"/>
        <v>0.007407407407407404</v>
      </c>
      <c r="I79" s="19">
        <f>F79-INDEX($F$4:$F$246,MATCH(D79,$D$4:$D$246,0))</f>
        <v>0.0068402777777777785</v>
      </c>
    </row>
    <row r="80" spans="1:9" s="3" customFormat="1" ht="15" customHeight="1">
      <c r="A80" s="42">
        <v>77</v>
      </c>
      <c r="B80" s="43" t="s">
        <v>182</v>
      </c>
      <c r="C80" s="43" t="s">
        <v>55</v>
      </c>
      <c r="D80" s="18" t="s">
        <v>27</v>
      </c>
      <c r="E80" s="43" t="s">
        <v>58</v>
      </c>
      <c r="F80" s="44">
        <v>0.03072916666666667</v>
      </c>
      <c r="G80" s="18" t="str">
        <f t="shared" si="3"/>
        <v>4.01/km</v>
      </c>
      <c r="H80" s="19">
        <f t="shared" si="2"/>
        <v>0.007569444444444445</v>
      </c>
      <c r="I80" s="19">
        <f>F80-INDEX($F$4:$F$246,MATCH(D80,$D$4:$D$246,0))</f>
        <v>0.007002314814814819</v>
      </c>
    </row>
    <row r="81" spans="1:9" s="1" customFormat="1" ht="15" customHeight="1">
      <c r="A81" s="42">
        <v>78</v>
      </c>
      <c r="B81" s="43" t="s">
        <v>183</v>
      </c>
      <c r="C81" s="43" t="s">
        <v>184</v>
      </c>
      <c r="D81" s="18" t="s">
        <v>13</v>
      </c>
      <c r="E81" s="43" t="s">
        <v>148</v>
      </c>
      <c r="F81" s="44">
        <v>0.030752314814814816</v>
      </c>
      <c r="G81" s="18" t="str">
        <f t="shared" si="3"/>
        <v>4.02/km</v>
      </c>
      <c r="H81" s="19">
        <f t="shared" si="2"/>
        <v>0.007592592592592592</v>
      </c>
      <c r="I81" s="19">
        <f>F81-INDEX($F$4:$F$246,MATCH(D81,$D$4:$D$246,0))</f>
        <v>0.007592592592592592</v>
      </c>
    </row>
    <row r="82" spans="1:9" s="1" customFormat="1" ht="15" customHeight="1">
      <c r="A82" s="42">
        <v>79</v>
      </c>
      <c r="B82" s="43" t="s">
        <v>185</v>
      </c>
      <c r="C82" s="43" t="s">
        <v>186</v>
      </c>
      <c r="D82" s="18" t="s">
        <v>20</v>
      </c>
      <c r="E82" s="43" t="s">
        <v>96</v>
      </c>
      <c r="F82" s="44">
        <v>0.030891203703703702</v>
      </c>
      <c r="G82" s="18" t="str">
        <f t="shared" si="3"/>
        <v>4.03/km</v>
      </c>
      <c r="H82" s="19">
        <f t="shared" si="2"/>
        <v>0.007731481481481478</v>
      </c>
      <c r="I82" s="19">
        <f>F82-INDEX($F$4:$F$246,MATCH(D82,$D$4:$D$246,0))</f>
        <v>0.0072685185185185144</v>
      </c>
    </row>
    <row r="83" spans="1:9" s="1" customFormat="1" ht="15" customHeight="1">
      <c r="A83" s="42">
        <v>80</v>
      </c>
      <c r="B83" s="43" t="s">
        <v>140</v>
      </c>
      <c r="C83" s="43" t="s">
        <v>187</v>
      </c>
      <c r="D83" s="18" t="s">
        <v>166</v>
      </c>
      <c r="E83" s="43" t="s">
        <v>141</v>
      </c>
      <c r="F83" s="44">
        <v>0.030972222222222224</v>
      </c>
      <c r="G83" s="18" t="str">
        <f t="shared" si="3"/>
        <v>4.03/km</v>
      </c>
      <c r="H83" s="19">
        <f t="shared" si="2"/>
        <v>0.0078125</v>
      </c>
      <c r="I83" s="19">
        <f>F83-INDEX($F$4:$F$246,MATCH(D83,$D$4:$D$246,0))</f>
        <v>0.000798611111111111</v>
      </c>
    </row>
    <row r="84" spans="1:9" ht="15" customHeight="1">
      <c r="A84" s="42">
        <v>81</v>
      </c>
      <c r="B84" s="43" t="s">
        <v>188</v>
      </c>
      <c r="C84" s="43" t="s">
        <v>104</v>
      </c>
      <c r="D84" s="18" t="s">
        <v>102</v>
      </c>
      <c r="E84" s="43" t="s">
        <v>189</v>
      </c>
      <c r="F84" s="44">
        <v>0.03107638888888889</v>
      </c>
      <c r="G84" s="18" t="str">
        <f t="shared" si="3"/>
        <v>4.04/km</v>
      </c>
      <c r="H84" s="19">
        <f t="shared" si="2"/>
        <v>0.007916666666666666</v>
      </c>
      <c r="I84" s="19">
        <f>F84-INDEX($F$4:$F$246,MATCH(D84,$D$4:$D$246,0))</f>
        <v>0.0028819444444444474</v>
      </c>
    </row>
    <row r="85" spans="1:9" ht="15" customHeight="1">
      <c r="A85" s="42">
        <v>82</v>
      </c>
      <c r="B85" s="43" t="s">
        <v>190</v>
      </c>
      <c r="C85" s="43" t="s">
        <v>191</v>
      </c>
      <c r="D85" s="18" t="s">
        <v>13</v>
      </c>
      <c r="E85" s="43" t="s">
        <v>192</v>
      </c>
      <c r="F85" s="44">
        <v>0.031157407407407408</v>
      </c>
      <c r="G85" s="18" t="str">
        <f t="shared" si="3"/>
        <v>4.05/km</v>
      </c>
      <c r="H85" s="19">
        <f t="shared" si="2"/>
        <v>0.007997685185185184</v>
      </c>
      <c r="I85" s="19">
        <f>F85-INDEX($F$4:$F$246,MATCH(D85,$D$4:$D$246,0))</f>
        <v>0.007997685185185184</v>
      </c>
    </row>
    <row r="86" spans="1:9" ht="15" customHeight="1">
      <c r="A86" s="42">
        <v>83</v>
      </c>
      <c r="B86" s="43" t="s">
        <v>193</v>
      </c>
      <c r="C86" s="43" t="s">
        <v>194</v>
      </c>
      <c r="D86" s="18" t="s">
        <v>195</v>
      </c>
      <c r="E86" s="43" t="s">
        <v>189</v>
      </c>
      <c r="F86" s="44">
        <v>0.03116898148148148</v>
      </c>
      <c r="G86" s="18" t="str">
        <f t="shared" si="3"/>
        <v>4.05/km</v>
      </c>
      <c r="H86" s="19">
        <f t="shared" si="2"/>
        <v>0.008009259259259258</v>
      </c>
      <c r="I86" s="19">
        <f>F86-INDEX($F$4:$F$246,MATCH(D86,$D$4:$D$246,0))</f>
        <v>0</v>
      </c>
    </row>
    <row r="87" spans="1:9" ht="15" customHeight="1">
      <c r="A87" s="42">
        <v>84</v>
      </c>
      <c r="B87" s="43" t="s">
        <v>196</v>
      </c>
      <c r="C87" s="43" t="s">
        <v>197</v>
      </c>
      <c r="D87" s="18" t="s">
        <v>102</v>
      </c>
      <c r="E87" s="43" t="s">
        <v>169</v>
      </c>
      <c r="F87" s="44">
        <v>0.031261574074074074</v>
      </c>
      <c r="G87" s="18" t="str">
        <f t="shared" si="3"/>
        <v>4.06/km</v>
      </c>
      <c r="H87" s="19">
        <f t="shared" si="2"/>
        <v>0.00810185185185185</v>
      </c>
      <c r="I87" s="19">
        <f>F87-INDEX($F$4:$F$246,MATCH(D87,$D$4:$D$246,0))</f>
        <v>0.0030671296296296315</v>
      </c>
    </row>
    <row r="88" spans="1:9" ht="15" customHeight="1">
      <c r="A88" s="42">
        <v>85</v>
      </c>
      <c r="B88" s="43" t="s">
        <v>198</v>
      </c>
      <c r="C88" s="43" t="s">
        <v>199</v>
      </c>
      <c r="D88" s="18" t="s">
        <v>69</v>
      </c>
      <c r="E88" s="43" t="s">
        <v>200</v>
      </c>
      <c r="F88" s="44">
        <v>0.031342592592592596</v>
      </c>
      <c r="G88" s="18" t="str">
        <f t="shared" si="3"/>
        <v>4.06/km</v>
      </c>
      <c r="H88" s="19">
        <f t="shared" si="2"/>
        <v>0.008182870370370372</v>
      </c>
      <c r="I88" s="19">
        <f>F88-INDEX($F$4:$F$246,MATCH(D88,$D$4:$D$246,0))</f>
        <v>0.004178240740740743</v>
      </c>
    </row>
    <row r="89" spans="1:9" ht="15" customHeight="1">
      <c r="A89" s="42">
        <v>86</v>
      </c>
      <c r="B89" s="43" t="s">
        <v>201</v>
      </c>
      <c r="C89" s="43" t="s">
        <v>202</v>
      </c>
      <c r="D89" s="18" t="s">
        <v>27</v>
      </c>
      <c r="E89" s="43" t="s">
        <v>127</v>
      </c>
      <c r="F89" s="44">
        <v>0.03142361111111111</v>
      </c>
      <c r="G89" s="18" t="str">
        <f t="shared" si="3"/>
        <v>4.07/km</v>
      </c>
      <c r="H89" s="19">
        <f t="shared" si="2"/>
        <v>0.008263888888888887</v>
      </c>
      <c r="I89" s="19">
        <f>F89-INDEX($F$4:$F$246,MATCH(D89,$D$4:$D$246,0))</f>
        <v>0.007696759259259261</v>
      </c>
    </row>
    <row r="90" spans="1:9" ht="15" customHeight="1">
      <c r="A90" s="42">
        <v>87</v>
      </c>
      <c r="B90" s="43" t="s">
        <v>203</v>
      </c>
      <c r="C90" s="43" t="s">
        <v>204</v>
      </c>
      <c r="D90" s="18" t="s">
        <v>138</v>
      </c>
      <c r="E90" s="43" t="s">
        <v>71</v>
      </c>
      <c r="F90" s="44">
        <v>0.03146990740740741</v>
      </c>
      <c r="G90" s="18" t="str">
        <f t="shared" si="3"/>
        <v>4.07/km</v>
      </c>
      <c r="H90" s="19">
        <f t="shared" si="2"/>
        <v>0.008310185185185188</v>
      </c>
      <c r="I90" s="19">
        <f>F90-INDEX($F$4:$F$246,MATCH(D90,$D$4:$D$246,0))</f>
        <v>0.002037037037037042</v>
      </c>
    </row>
    <row r="91" spans="1:9" ht="15" customHeight="1">
      <c r="A91" s="42">
        <v>88</v>
      </c>
      <c r="B91" s="43" t="s">
        <v>205</v>
      </c>
      <c r="C91" s="43" t="s">
        <v>66</v>
      </c>
      <c r="D91" s="18" t="s">
        <v>206</v>
      </c>
      <c r="E91" s="43" t="s">
        <v>119</v>
      </c>
      <c r="F91" s="44">
        <v>0.03153935185185185</v>
      </c>
      <c r="G91" s="18" t="str">
        <f t="shared" si="3"/>
        <v>4.08/km</v>
      </c>
      <c r="H91" s="19">
        <f t="shared" si="2"/>
        <v>0.00837962962962963</v>
      </c>
      <c r="I91" s="19">
        <f>F91-INDEX($F$4:$F$246,MATCH(D91,$D$4:$D$246,0))</f>
        <v>0</v>
      </c>
    </row>
    <row r="92" spans="1:9" ht="15" customHeight="1">
      <c r="A92" s="42">
        <v>89</v>
      </c>
      <c r="B92" s="43" t="s">
        <v>207</v>
      </c>
      <c r="C92" s="43" t="s">
        <v>208</v>
      </c>
      <c r="D92" s="18" t="s">
        <v>166</v>
      </c>
      <c r="E92" s="43" t="s">
        <v>160</v>
      </c>
      <c r="F92" s="44">
        <v>0.03162037037037037</v>
      </c>
      <c r="G92" s="18" t="str">
        <f t="shared" si="3"/>
        <v>4.08/km</v>
      </c>
      <c r="H92" s="19">
        <f t="shared" si="2"/>
        <v>0.008460648148148144</v>
      </c>
      <c r="I92" s="19">
        <f>F92-INDEX($F$4:$F$246,MATCH(D92,$D$4:$D$246,0))</f>
        <v>0.0014467592592592553</v>
      </c>
    </row>
    <row r="93" spans="1:9" ht="15" customHeight="1">
      <c r="A93" s="42">
        <v>90</v>
      </c>
      <c r="B93" s="43" t="s">
        <v>209</v>
      </c>
      <c r="C93" s="43" t="s">
        <v>210</v>
      </c>
      <c r="D93" s="18" t="s">
        <v>20</v>
      </c>
      <c r="E93" s="43" t="s">
        <v>107</v>
      </c>
      <c r="F93" s="44">
        <v>0.03164351851851852</v>
      </c>
      <c r="G93" s="18" t="str">
        <f t="shared" si="3"/>
        <v>4.09/km</v>
      </c>
      <c r="H93" s="19">
        <f t="shared" si="2"/>
        <v>0.008483796296296298</v>
      </c>
      <c r="I93" s="19">
        <f>F93-INDEX($F$4:$F$246,MATCH(D93,$D$4:$D$246,0))</f>
        <v>0.008020833333333335</v>
      </c>
    </row>
    <row r="94" spans="1:9" ht="15" customHeight="1">
      <c r="A94" s="42">
        <v>91</v>
      </c>
      <c r="B94" s="43" t="s">
        <v>211</v>
      </c>
      <c r="C94" s="43" t="s">
        <v>212</v>
      </c>
      <c r="D94" s="18" t="s">
        <v>69</v>
      </c>
      <c r="E94" s="43" t="s">
        <v>127</v>
      </c>
      <c r="F94" s="44">
        <v>0.03164351851851852</v>
      </c>
      <c r="G94" s="18" t="str">
        <f t="shared" si="3"/>
        <v>4.09/km</v>
      </c>
      <c r="H94" s="19">
        <f t="shared" si="2"/>
        <v>0.008483796296296298</v>
      </c>
      <c r="I94" s="19">
        <f>F94-INDEX($F$4:$F$246,MATCH(D94,$D$4:$D$246,0))</f>
        <v>0.0044791666666666695</v>
      </c>
    </row>
    <row r="95" spans="1:9" ht="15" customHeight="1">
      <c r="A95" s="42">
        <v>92</v>
      </c>
      <c r="B95" s="43" t="s">
        <v>213</v>
      </c>
      <c r="C95" s="43" t="s">
        <v>78</v>
      </c>
      <c r="D95" s="18" t="s">
        <v>13</v>
      </c>
      <c r="E95" s="43" t="s">
        <v>127</v>
      </c>
      <c r="F95" s="44">
        <v>0.03170138888888889</v>
      </c>
      <c r="G95" s="18" t="str">
        <f t="shared" si="3"/>
        <v>4.09/km</v>
      </c>
      <c r="H95" s="19">
        <f t="shared" si="2"/>
        <v>0.008541666666666666</v>
      </c>
      <c r="I95" s="19">
        <f>F95-INDEX($F$4:$F$246,MATCH(D95,$D$4:$D$246,0))</f>
        <v>0.008541666666666666</v>
      </c>
    </row>
    <row r="96" spans="1:9" ht="15" customHeight="1">
      <c r="A96" s="42">
        <v>93</v>
      </c>
      <c r="B96" s="43" t="s">
        <v>214</v>
      </c>
      <c r="C96" s="43" t="s">
        <v>215</v>
      </c>
      <c r="D96" s="18" t="s">
        <v>166</v>
      </c>
      <c r="E96" s="43" t="s">
        <v>216</v>
      </c>
      <c r="F96" s="44">
        <v>0.03170138888888889</v>
      </c>
      <c r="G96" s="18" t="str">
        <f t="shared" si="3"/>
        <v>4.09/km</v>
      </c>
      <c r="H96" s="19">
        <f aca="true" t="shared" si="4" ref="H96:H159">F96-$F$4</f>
        <v>0.008541666666666666</v>
      </c>
      <c r="I96" s="19">
        <f>F96-INDEX($F$4:$F$246,MATCH(D96,$D$4:$D$246,0))</f>
        <v>0.0015277777777777772</v>
      </c>
    </row>
    <row r="97" spans="1:9" ht="15" customHeight="1">
      <c r="A97" s="42">
        <v>94</v>
      </c>
      <c r="B97" s="43" t="s">
        <v>217</v>
      </c>
      <c r="C97" s="43" t="s">
        <v>218</v>
      </c>
      <c r="D97" s="18" t="s">
        <v>219</v>
      </c>
      <c r="E97" s="43" t="s">
        <v>192</v>
      </c>
      <c r="F97" s="44">
        <v>0.031712962962962964</v>
      </c>
      <c r="G97" s="18" t="str">
        <f t="shared" si="3"/>
        <v>4.09/km</v>
      </c>
      <c r="H97" s="19">
        <f t="shared" si="4"/>
        <v>0.00855324074074074</v>
      </c>
      <c r="I97" s="19">
        <f>F97-INDEX($F$4:$F$246,MATCH(D97,$D$4:$D$246,0))</f>
        <v>0</v>
      </c>
    </row>
    <row r="98" spans="1:9" ht="15" customHeight="1">
      <c r="A98" s="42">
        <v>95</v>
      </c>
      <c r="B98" s="43" t="s">
        <v>220</v>
      </c>
      <c r="C98" s="43" t="s">
        <v>221</v>
      </c>
      <c r="D98" s="18" t="s">
        <v>69</v>
      </c>
      <c r="E98" s="43" t="s">
        <v>119</v>
      </c>
      <c r="F98" s="44">
        <v>0.03173611111111111</v>
      </c>
      <c r="G98" s="18" t="str">
        <f t="shared" si="3"/>
        <v>4.09/km</v>
      </c>
      <c r="H98" s="19">
        <f t="shared" si="4"/>
        <v>0.008576388888888887</v>
      </c>
      <c r="I98" s="19">
        <f>F98-INDEX($F$4:$F$246,MATCH(D98,$D$4:$D$246,0))</f>
        <v>0.004571759259259258</v>
      </c>
    </row>
    <row r="99" spans="1:9" ht="15" customHeight="1">
      <c r="A99" s="42">
        <v>96</v>
      </c>
      <c r="B99" s="43" t="s">
        <v>222</v>
      </c>
      <c r="C99" s="43" t="s">
        <v>64</v>
      </c>
      <c r="D99" s="18" t="s">
        <v>102</v>
      </c>
      <c r="E99" s="43" t="s">
        <v>223</v>
      </c>
      <c r="F99" s="44">
        <v>0.031747685185185184</v>
      </c>
      <c r="G99" s="18" t="str">
        <f t="shared" si="3"/>
        <v>4.09/km</v>
      </c>
      <c r="H99" s="19">
        <f t="shared" si="4"/>
        <v>0.00858796296296296</v>
      </c>
      <c r="I99" s="19">
        <f>F99-INDEX($F$4:$F$246,MATCH(D99,$D$4:$D$246,0))</f>
        <v>0.0035532407407407422</v>
      </c>
    </row>
    <row r="100" spans="1:9" ht="15" customHeight="1">
      <c r="A100" s="42">
        <v>97</v>
      </c>
      <c r="B100" s="43" t="s">
        <v>224</v>
      </c>
      <c r="C100" s="43" t="s">
        <v>55</v>
      </c>
      <c r="D100" s="18" t="s">
        <v>166</v>
      </c>
      <c r="E100" s="43" t="s">
        <v>148</v>
      </c>
      <c r="F100" s="44">
        <v>0.03184027777777778</v>
      </c>
      <c r="G100" s="18" t="str">
        <f t="shared" si="3"/>
        <v>4.10/km</v>
      </c>
      <c r="H100" s="19">
        <f t="shared" si="4"/>
        <v>0.008680555555555556</v>
      </c>
      <c r="I100" s="19">
        <f>F100-INDEX($F$4:$F$246,MATCH(D100,$D$4:$D$246,0))</f>
        <v>0.001666666666666667</v>
      </c>
    </row>
    <row r="101" spans="1:9" ht="15" customHeight="1">
      <c r="A101" s="42">
        <v>98</v>
      </c>
      <c r="B101" s="43" t="s">
        <v>225</v>
      </c>
      <c r="C101" s="43" t="s">
        <v>226</v>
      </c>
      <c r="D101" s="18" t="s">
        <v>35</v>
      </c>
      <c r="E101" s="43" t="s">
        <v>107</v>
      </c>
      <c r="F101" s="44">
        <v>0.03190972222222222</v>
      </c>
      <c r="G101" s="18" t="str">
        <f t="shared" si="3"/>
        <v>4.11/km</v>
      </c>
      <c r="H101" s="19">
        <f t="shared" si="4"/>
        <v>0.008749999999999997</v>
      </c>
      <c r="I101" s="19">
        <f>F101-INDEX($F$4:$F$246,MATCH(D101,$D$4:$D$246,0))</f>
        <v>0.007708333333333334</v>
      </c>
    </row>
    <row r="102" spans="1:9" ht="15" customHeight="1">
      <c r="A102" s="42">
        <v>99</v>
      </c>
      <c r="B102" s="43" t="s">
        <v>227</v>
      </c>
      <c r="C102" s="43" t="s">
        <v>228</v>
      </c>
      <c r="D102" s="18" t="s">
        <v>35</v>
      </c>
      <c r="E102" s="43" t="s">
        <v>58</v>
      </c>
      <c r="F102" s="44">
        <v>0.03197916666666666</v>
      </c>
      <c r="G102" s="18" t="str">
        <f t="shared" si="3"/>
        <v>4.11/km</v>
      </c>
      <c r="H102" s="19">
        <f t="shared" si="4"/>
        <v>0.008819444444444439</v>
      </c>
      <c r="I102" s="19">
        <f>F102-INDEX($F$4:$F$246,MATCH(D102,$D$4:$D$246,0))</f>
        <v>0.007777777777777776</v>
      </c>
    </row>
    <row r="103" spans="1:9" ht="15" customHeight="1">
      <c r="A103" s="42">
        <v>100</v>
      </c>
      <c r="B103" s="43" t="s">
        <v>118</v>
      </c>
      <c r="C103" s="43" t="s">
        <v>229</v>
      </c>
      <c r="D103" s="18" t="s">
        <v>102</v>
      </c>
      <c r="E103" s="43" t="s">
        <v>119</v>
      </c>
      <c r="F103" s="44">
        <v>0.03199074074074074</v>
      </c>
      <c r="G103" s="18" t="str">
        <f t="shared" si="3"/>
        <v>4.11/km</v>
      </c>
      <c r="H103" s="19">
        <f t="shared" si="4"/>
        <v>0.00883101851851852</v>
      </c>
      <c r="I103" s="19">
        <f>F103-INDEX($F$4:$F$246,MATCH(D103,$D$4:$D$246,0))</f>
        <v>0.003796296296296301</v>
      </c>
    </row>
    <row r="104" spans="1:9" ht="15" customHeight="1">
      <c r="A104" s="42">
        <v>101</v>
      </c>
      <c r="B104" s="43" t="s">
        <v>230</v>
      </c>
      <c r="C104" s="43" t="s">
        <v>60</v>
      </c>
      <c r="D104" s="18" t="s">
        <v>20</v>
      </c>
      <c r="E104" s="43" t="s">
        <v>127</v>
      </c>
      <c r="F104" s="44">
        <v>0.03200231481481482</v>
      </c>
      <c r="G104" s="18" t="str">
        <f t="shared" si="3"/>
        <v>4.11/km</v>
      </c>
      <c r="H104" s="19">
        <f t="shared" si="4"/>
        <v>0.008842592592592593</v>
      </c>
      <c r="I104" s="19">
        <f>F104-INDEX($F$4:$F$246,MATCH(D104,$D$4:$D$246,0))</f>
        <v>0.00837962962962963</v>
      </c>
    </row>
    <row r="105" spans="1:9" ht="15" customHeight="1">
      <c r="A105" s="42">
        <v>102</v>
      </c>
      <c r="B105" s="43" t="s">
        <v>231</v>
      </c>
      <c r="C105" s="43" t="s">
        <v>144</v>
      </c>
      <c r="D105" s="18" t="s">
        <v>102</v>
      </c>
      <c r="E105" s="43" t="s">
        <v>129</v>
      </c>
      <c r="F105" s="44">
        <v>0.03201388888888889</v>
      </c>
      <c r="G105" s="18" t="str">
        <f t="shared" si="3"/>
        <v>4.11/km</v>
      </c>
      <c r="H105" s="19">
        <f t="shared" si="4"/>
        <v>0.008854166666666666</v>
      </c>
      <c r="I105" s="19">
        <f>F105-INDEX($F$4:$F$246,MATCH(D105,$D$4:$D$246,0))</f>
        <v>0.0038194444444444482</v>
      </c>
    </row>
    <row r="106" spans="1:9" ht="15" customHeight="1">
      <c r="A106" s="42">
        <v>103</v>
      </c>
      <c r="B106" s="43" t="s">
        <v>232</v>
      </c>
      <c r="C106" s="43" t="s">
        <v>233</v>
      </c>
      <c r="D106" s="18" t="s">
        <v>206</v>
      </c>
      <c r="E106" s="43" t="s">
        <v>71</v>
      </c>
      <c r="F106" s="44">
        <v>0.032060185185185185</v>
      </c>
      <c r="G106" s="18" t="str">
        <f t="shared" si="3"/>
        <v>4.12/km</v>
      </c>
      <c r="H106" s="19">
        <f t="shared" si="4"/>
        <v>0.00890046296296296</v>
      </c>
      <c r="I106" s="19">
        <f>F106-INDEX($F$4:$F$246,MATCH(D106,$D$4:$D$246,0))</f>
        <v>0.0005208333333333315</v>
      </c>
    </row>
    <row r="107" spans="1:9" ht="15" customHeight="1">
      <c r="A107" s="42">
        <v>104</v>
      </c>
      <c r="B107" s="43" t="s">
        <v>234</v>
      </c>
      <c r="C107" s="43" t="s">
        <v>55</v>
      </c>
      <c r="D107" s="18" t="s">
        <v>235</v>
      </c>
      <c r="E107" s="43" t="s">
        <v>71</v>
      </c>
      <c r="F107" s="44">
        <v>0.03208333333333333</v>
      </c>
      <c r="G107" s="18" t="str">
        <f t="shared" si="3"/>
        <v>4.12/km</v>
      </c>
      <c r="H107" s="19">
        <f t="shared" si="4"/>
        <v>0.008923611111111108</v>
      </c>
      <c r="I107" s="19">
        <f>F107-INDEX($F$4:$F$246,MATCH(D107,$D$4:$D$246,0))</f>
        <v>0</v>
      </c>
    </row>
    <row r="108" spans="1:9" ht="15" customHeight="1">
      <c r="A108" s="42">
        <v>105</v>
      </c>
      <c r="B108" s="43" t="s">
        <v>236</v>
      </c>
      <c r="C108" s="43" t="s">
        <v>237</v>
      </c>
      <c r="D108" s="18" t="s">
        <v>27</v>
      </c>
      <c r="E108" s="43" t="s">
        <v>160</v>
      </c>
      <c r="F108" s="44">
        <v>0.03211805555555556</v>
      </c>
      <c r="G108" s="18" t="str">
        <f t="shared" si="3"/>
        <v>4.12/km</v>
      </c>
      <c r="H108" s="19">
        <f t="shared" si="4"/>
        <v>0.008958333333333336</v>
      </c>
      <c r="I108" s="19">
        <f>F108-INDEX($F$4:$F$246,MATCH(D108,$D$4:$D$246,0))</f>
        <v>0.00839120370370371</v>
      </c>
    </row>
    <row r="109" spans="1:9" ht="15" customHeight="1">
      <c r="A109" s="42">
        <v>106</v>
      </c>
      <c r="B109" s="43" t="s">
        <v>238</v>
      </c>
      <c r="C109" s="43" t="s">
        <v>67</v>
      </c>
      <c r="D109" s="18" t="s">
        <v>102</v>
      </c>
      <c r="E109" s="43" t="s">
        <v>160</v>
      </c>
      <c r="F109" s="44">
        <v>0.032233796296296295</v>
      </c>
      <c r="G109" s="18" t="str">
        <f t="shared" si="3"/>
        <v>4.13/km</v>
      </c>
      <c r="H109" s="19">
        <f t="shared" si="4"/>
        <v>0.009074074074074071</v>
      </c>
      <c r="I109" s="19">
        <f>F109-INDEX($F$4:$F$246,MATCH(D109,$D$4:$D$246,0))</f>
        <v>0.004039351851851853</v>
      </c>
    </row>
    <row r="110" spans="1:9" ht="15" customHeight="1">
      <c r="A110" s="42">
        <v>107</v>
      </c>
      <c r="B110" s="43" t="s">
        <v>59</v>
      </c>
      <c r="C110" s="43" t="s">
        <v>29</v>
      </c>
      <c r="D110" s="18" t="s">
        <v>13</v>
      </c>
      <c r="E110" s="43" t="s">
        <v>42</v>
      </c>
      <c r="F110" s="44">
        <v>0.032326388888888884</v>
      </c>
      <c r="G110" s="18" t="str">
        <f t="shared" si="3"/>
        <v>4.14/km</v>
      </c>
      <c r="H110" s="19">
        <f t="shared" si="4"/>
        <v>0.00916666666666666</v>
      </c>
      <c r="I110" s="19">
        <f>F110-INDEX($F$4:$F$246,MATCH(D110,$D$4:$D$246,0))</f>
        <v>0.00916666666666666</v>
      </c>
    </row>
    <row r="111" spans="1:9" ht="15" customHeight="1">
      <c r="A111" s="42">
        <v>108</v>
      </c>
      <c r="B111" s="43" t="s">
        <v>239</v>
      </c>
      <c r="C111" s="43" t="s">
        <v>104</v>
      </c>
      <c r="D111" s="18" t="s">
        <v>206</v>
      </c>
      <c r="E111" s="43" t="s">
        <v>127</v>
      </c>
      <c r="F111" s="44">
        <v>0.032337962962962964</v>
      </c>
      <c r="G111" s="18" t="str">
        <f t="shared" si="3"/>
        <v>4.14/km</v>
      </c>
      <c r="H111" s="19">
        <f t="shared" si="4"/>
        <v>0.00917824074074074</v>
      </c>
      <c r="I111" s="19">
        <f>F111-INDEX($F$4:$F$246,MATCH(D111,$D$4:$D$246,0))</f>
        <v>0.000798611111111111</v>
      </c>
    </row>
    <row r="112" spans="1:9" ht="15" customHeight="1">
      <c r="A112" s="42">
        <v>109</v>
      </c>
      <c r="B112" s="43" t="s">
        <v>240</v>
      </c>
      <c r="C112" s="43" t="s">
        <v>67</v>
      </c>
      <c r="D112" s="18" t="s">
        <v>102</v>
      </c>
      <c r="E112" s="43" t="s">
        <v>127</v>
      </c>
      <c r="F112" s="44">
        <v>0.03238425925925926</v>
      </c>
      <c r="G112" s="18" t="str">
        <f t="shared" si="3"/>
        <v>4.14/km</v>
      </c>
      <c r="H112" s="19">
        <f t="shared" si="4"/>
        <v>0.009224537037037035</v>
      </c>
      <c r="I112" s="19">
        <f>F112-INDEX($F$4:$F$246,MATCH(D112,$D$4:$D$246,0))</f>
        <v>0.004189814814814816</v>
      </c>
    </row>
    <row r="113" spans="1:9" ht="15" customHeight="1">
      <c r="A113" s="42">
        <v>110</v>
      </c>
      <c r="B113" s="43" t="s">
        <v>241</v>
      </c>
      <c r="C113" s="43" t="s">
        <v>242</v>
      </c>
      <c r="D113" s="18" t="s">
        <v>195</v>
      </c>
      <c r="E113" s="43" t="s">
        <v>42</v>
      </c>
      <c r="F113" s="44">
        <v>0.032407407407407406</v>
      </c>
      <c r="G113" s="18" t="str">
        <f t="shared" si="3"/>
        <v>4.15/km</v>
      </c>
      <c r="H113" s="19">
        <f t="shared" si="4"/>
        <v>0.009247685185185182</v>
      </c>
      <c r="I113" s="19">
        <f>F113-INDEX($F$4:$F$246,MATCH(D113,$D$4:$D$246,0))</f>
        <v>0.001238425925925924</v>
      </c>
    </row>
    <row r="114" spans="1:9" ht="15" customHeight="1">
      <c r="A114" s="42">
        <v>111</v>
      </c>
      <c r="B114" s="43" t="s">
        <v>25</v>
      </c>
      <c r="C114" s="43" t="s">
        <v>243</v>
      </c>
      <c r="D114" s="18" t="s">
        <v>69</v>
      </c>
      <c r="E114" s="43" t="s">
        <v>21</v>
      </c>
      <c r="F114" s="44">
        <v>0.032546296296296295</v>
      </c>
      <c r="G114" s="18" t="str">
        <f t="shared" si="3"/>
        <v>4.16/km</v>
      </c>
      <c r="H114" s="19">
        <f t="shared" si="4"/>
        <v>0.009386574074074071</v>
      </c>
      <c r="I114" s="19">
        <f>F114-INDEX($F$4:$F$246,MATCH(D114,$D$4:$D$246,0))</f>
        <v>0.005381944444444443</v>
      </c>
    </row>
    <row r="115" spans="1:9" ht="15" customHeight="1">
      <c r="A115" s="42">
        <v>112</v>
      </c>
      <c r="B115" s="43" t="s">
        <v>95</v>
      </c>
      <c r="C115" s="43" t="s">
        <v>116</v>
      </c>
      <c r="D115" s="18" t="s">
        <v>166</v>
      </c>
      <c r="E115" s="43" t="s">
        <v>96</v>
      </c>
      <c r="F115" s="44">
        <v>0.032673611111111105</v>
      </c>
      <c r="G115" s="18" t="str">
        <f t="shared" si="3"/>
        <v>4.17/km</v>
      </c>
      <c r="H115" s="19">
        <f t="shared" si="4"/>
        <v>0.00951388888888888</v>
      </c>
      <c r="I115" s="19">
        <f>F115-INDEX($F$4:$F$246,MATCH(D115,$D$4:$D$246,0))</f>
        <v>0.002499999999999992</v>
      </c>
    </row>
    <row r="116" spans="1:9" ht="15" customHeight="1">
      <c r="A116" s="42">
        <v>113</v>
      </c>
      <c r="B116" s="43" t="s">
        <v>244</v>
      </c>
      <c r="C116" s="43" t="s">
        <v>64</v>
      </c>
      <c r="D116" s="18" t="s">
        <v>27</v>
      </c>
      <c r="E116" s="43" t="s">
        <v>62</v>
      </c>
      <c r="F116" s="44">
        <v>0.032719907407407406</v>
      </c>
      <c r="G116" s="18" t="str">
        <f t="shared" si="3"/>
        <v>4.17/km</v>
      </c>
      <c r="H116" s="19">
        <f t="shared" si="4"/>
        <v>0.009560185185185182</v>
      </c>
      <c r="I116" s="19">
        <f>F116-INDEX($F$4:$F$246,MATCH(D116,$D$4:$D$246,0))</f>
        <v>0.008993055555555556</v>
      </c>
    </row>
    <row r="117" spans="1:9" ht="15" customHeight="1">
      <c r="A117" s="42">
        <v>114</v>
      </c>
      <c r="B117" s="43" t="s">
        <v>245</v>
      </c>
      <c r="C117" s="43" t="s">
        <v>246</v>
      </c>
      <c r="D117" s="18" t="s">
        <v>35</v>
      </c>
      <c r="E117" s="43" t="s">
        <v>62</v>
      </c>
      <c r="F117" s="44">
        <v>0.03273148148148148</v>
      </c>
      <c r="G117" s="18" t="str">
        <f t="shared" si="3"/>
        <v>4.17/km</v>
      </c>
      <c r="H117" s="19">
        <f t="shared" si="4"/>
        <v>0.009571759259259256</v>
      </c>
      <c r="I117" s="19">
        <f>F117-INDEX($F$4:$F$246,MATCH(D117,$D$4:$D$246,0))</f>
        <v>0.008530092592592593</v>
      </c>
    </row>
    <row r="118" spans="1:9" ht="15" customHeight="1">
      <c r="A118" s="42">
        <v>115</v>
      </c>
      <c r="B118" s="43" t="s">
        <v>247</v>
      </c>
      <c r="C118" s="43" t="s">
        <v>248</v>
      </c>
      <c r="D118" s="18" t="s">
        <v>27</v>
      </c>
      <c r="E118" s="43" t="s">
        <v>127</v>
      </c>
      <c r="F118" s="44">
        <v>0.03292824074074074</v>
      </c>
      <c r="G118" s="18" t="str">
        <f t="shared" si="3"/>
        <v>4.19/km</v>
      </c>
      <c r="H118" s="19">
        <f t="shared" si="4"/>
        <v>0.009768518518518513</v>
      </c>
      <c r="I118" s="19">
        <f>F118-INDEX($F$4:$F$246,MATCH(D118,$D$4:$D$246,0))</f>
        <v>0.009201388888888887</v>
      </c>
    </row>
    <row r="119" spans="1:9" ht="15" customHeight="1">
      <c r="A119" s="42">
        <v>116</v>
      </c>
      <c r="B119" s="43" t="s">
        <v>249</v>
      </c>
      <c r="C119" s="43" t="s">
        <v>250</v>
      </c>
      <c r="D119" s="18" t="s">
        <v>27</v>
      </c>
      <c r="E119" s="43" t="s">
        <v>71</v>
      </c>
      <c r="F119" s="44">
        <v>0.03293981481481481</v>
      </c>
      <c r="G119" s="18" t="str">
        <f t="shared" si="3"/>
        <v>4.19/km</v>
      </c>
      <c r="H119" s="19">
        <f t="shared" si="4"/>
        <v>0.009780092592592587</v>
      </c>
      <c r="I119" s="19">
        <f>F119-INDEX($F$4:$F$246,MATCH(D119,$D$4:$D$246,0))</f>
        <v>0.009212962962962961</v>
      </c>
    </row>
    <row r="120" spans="1:9" ht="15" customHeight="1">
      <c r="A120" s="42">
        <v>117</v>
      </c>
      <c r="B120" s="43" t="s">
        <v>251</v>
      </c>
      <c r="C120" s="43" t="s">
        <v>252</v>
      </c>
      <c r="D120" s="18" t="s">
        <v>102</v>
      </c>
      <c r="E120" s="43" t="s">
        <v>127</v>
      </c>
      <c r="F120" s="44">
        <v>0.03295138888888889</v>
      </c>
      <c r="G120" s="18" t="str">
        <f t="shared" si="3"/>
        <v>4.19/km</v>
      </c>
      <c r="H120" s="19">
        <f t="shared" si="4"/>
        <v>0.009791666666666667</v>
      </c>
      <c r="I120" s="19">
        <f>F120-INDEX($F$4:$F$246,MATCH(D120,$D$4:$D$246,0))</f>
        <v>0.004756944444444449</v>
      </c>
    </row>
    <row r="121" spans="1:9" ht="15" customHeight="1">
      <c r="A121" s="42">
        <v>118</v>
      </c>
      <c r="B121" s="43" t="s">
        <v>253</v>
      </c>
      <c r="C121" s="43" t="s">
        <v>254</v>
      </c>
      <c r="D121" s="18" t="s">
        <v>35</v>
      </c>
      <c r="E121" s="43" t="s">
        <v>255</v>
      </c>
      <c r="F121" s="44">
        <v>0.033067129629629634</v>
      </c>
      <c r="G121" s="18" t="str">
        <f t="shared" si="3"/>
        <v>4.20/km</v>
      </c>
      <c r="H121" s="19">
        <f t="shared" si="4"/>
        <v>0.00990740740740741</v>
      </c>
      <c r="I121" s="19">
        <f>F121-INDEX($F$4:$F$246,MATCH(D121,$D$4:$D$246,0))</f>
        <v>0.008865740740740747</v>
      </c>
    </row>
    <row r="122" spans="1:9" ht="15" customHeight="1">
      <c r="A122" s="42">
        <v>119</v>
      </c>
      <c r="B122" s="43" t="s">
        <v>256</v>
      </c>
      <c r="C122" s="43" t="s">
        <v>257</v>
      </c>
      <c r="D122" s="18" t="s">
        <v>235</v>
      </c>
      <c r="E122" s="43" t="s">
        <v>258</v>
      </c>
      <c r="F122" s="44">
        <v>0.0330787037037037</v>
      </c>
      <c r="G122" s="18" t="str">
        <f t="shared" si="3"/>
        <v>4.20/km</v>
      </c>
      <c r="H122" s="19">
        <f t="shared" si="4"/>
        <v>0.009918981481481477</v>
      </c>
      <c r="I122" s="19">
        <f>F122-INDEX($F$4:$F$246,MATCH(D122,$D$4:$D$246,0))</f>
        <v>0.0009953703703703687</v>
      </c>
    </row>
    <row r="123" spans="1:9" ht="15" customHeight="1">
      <c r="A123" s="42">
        <v>120</v>
      </c>
      <c r="B123" s="43" t="s">
        <v>259</v>
      </c>
      <c r="C123" s="43" t="s">
        <v>260</v>
      </c>
      <c r="D123" s="18" t="s">
        <v>138</v>
      </c>
      <c r="E123" s="43" t="s">
        <v>81</v>
      </c>
      <c r="F123" s="44">
        <v>0.0330787037037037</v>
      </c>
      <c r="G123" s="18" t="str">
        <f t="shared" si="3"/>
        <v>4.20/km</v>
      </c>
      <c r="H123" s="19">
        <f t="shared" si="4"/>
        <v>0.009918981481481477</v>
      </c>
      <c r="I123" s="19">
        <f>F123-INDEX($F$4:$F$246,MATCH(D123,$D$4:$D$246,0))</f>
        <v>0.003645833333333331</v>
      </c>
    </row>
    <row r="124" spans="1:9" ht="15" customHeight="1">
      <c r="A124" s="42">
        <v>121</v>
      </c>
      <c r="B124" s="43" t="s">
        <v>261</v>
      </c>
      <c r="C124" s="43" t="s">
        <v>262</v>
      </c>
      <c r="D124" s="18" t="s">
        <v>27</v>
      </c>
      <c r="E124" s="43" t="s">
        <v>58</v>
      </c>
      <c r="F124" s="44">
        <v>0.03309027777777778</v>
      </c>
      <c r="G124" s="18" t="str">
        <f t="shared" si="3"/>
        <v>4.20/km</v>
      </c>
      <c r="H124" s="19">
        <f t="shared" si="4"/>
        <v>0.009930555555555557</v>
      </c>
      <c r="I124" s="19">
        <f>F124-INDEX($F$4:$F$246,MATCH(D124,$D$4:$D$246,0))</f>
        <v>0.009363425925925931</v>
      </c>
    </row>
    <row r="125" spans="1:9" ht="15" customHeight="1">
      <c r="A125" s="42">
        <v>122</v>
      </c>
      <c r="B125" s="43" t="s">
        <v>263</v>
      </c>
      <c r="C125" s="43" t="s">
        <v>264</v>
      </c>
      <c r="D125" s="18" t="s">
        <v>27</v>
      </c>
      <c r="E125" s="43" t="s">
        <v>71</v>
      </c>
      <c r="F125" s="44">
        <v>0.033136574074074075</v>
      </c>
      <c r="G125" s="18" t="str">
        <f t="shared" si="3"/>
        <v>4.20/km</v>
      </c>
      <c r="H125" s="19">
        <f t="shared" si="4"/>
        <v>0.009976851851851851</v>
      </c>
      <c r="I125" s="19">
        <f>F125-INDEX($F$4:$F$246,MATCH(D125,$D$4:$D$246,0))</f>
        <v>0.009409722222222226</v>
      </c>
    </row>
    <row r="126" spans="1:9" ht="15" customHeight="1">
      <c r="A126" s="42">
        <v>123</v>
      </c>
      <c r="B126" s="43" t="s">
        <v>265</v>
      </c>
      <c r="C126" s="43" t="s">
        <v>64</v>
      </c>
      <c r="D126" s="18" t="s">
        <v>20</v>
      </c>
      <c r="E126" s="43" t="s">
        <v>127</v>
      </c>
      <c r="F126" s="44">
        <v>0.03315972222222222</v>
      </c>
      <c r="G126" s="18" t="str">
        <f t="shared" si="3"/>
        <v>4.20/km</v>
      </c>
      <c r="H126" s="19">
        <f t="shared" si="4"/>
        <v>0.009999999999999998</v>
      </c>
      <c r="I126" s="19">
        <f>F126-INDEX($F$4:$F$246,MATCH(D126,$D$4:$D$246,0))</f>
        <v>0.009537037037037035</v>
      </c>
    </row>
    <row r="127" spans="1:9" ht="15" customHeight="1">
      <c r="A127" s="42">
        <v>124</v>
      </c>
      <c r="B127" s="43" t="s">
        <v>266</v>
      </c>
      <c r="C127" s="43" t="s">
        <v>267</v>
      </c>
      <c r="D127" s="18" t="s">
        <v>35</v>
      </c>
      <c r="E127" s="43" t="s">
        <v>268</v>
      </c>
      <c r="F127" s="44">
        <v>0.03318287037037037</v>
      </c>
      <c r="G127" s="18" t="str">
        <f t="shared" si="3"/>
        <v>4.21/km</v>
      </c>
      <c r="H127" s="19">
        <f t="shared" si="4"/>
        <v>0.010023148148148146</v>
      </c>
      <c r="I127" s="19">
        <f>F127-INDEX($F$4:$F$246,MATCH(D127,$D$4:$D$246,0))</f>
        <v>0.008981481481481483</v>
      </c>
    </row>
    <row r="128" spans="1:9" ht="15" customHeight="1">
      <c r="A128" s="42">
        <v>125</v>
      </c>
      <c r="B128" s="43" t="s">
        <v>269</v>
      </c>
      <c r="C128" s="43" t="s">
        <v>184</v>
      </c>
      <c r="D128" s="18" t="s">
        <v>35</v>
      </c>
      <c r="E128" s="43" t="s">
        <v>223</v>
      </c>
      <c r="F128" s="44">
        <v>0.03364583333333333</v>
      </c>
      <c r="G128" s="18" t="str">
        <f t="shared" si="3"/>
        <v>4.24/km</v>
      </c>
      <c r="H128" s="19">
        <f t="shared" si="4"/>
        <v>0.01048611111111111</v>
      </c>
      <c r="I128" s="19">
        <f>F128-INDEX($F$4:$F$246,MATCH(D128,$D$4:$D$246,0))</f>
        <v>0.009444444444444446</v>
      </c>
    </row>
    <row r="129" spans="1:9" ht="15" customHeight="1">
      <c r="A129" s="42">
        <v>126</v>
      </c>
      <c r="B129" s="43" t="s">
        <v>270</v>
      </c>
      <c r="C129" s="43" t="s">
        <v>66</v>
      </c>
      <c r="D129" s="18" t="s">
        <v>206</v>
      </c>
      <c r="E129" s="43" t="s">
        <v>107</v>
      </c>
      <c r="F129" s="44">
        <v>0.033680555555555554</v>
      </c>
      <c r="G129" s="18" t="str">
        <f t="shared" si="3"/>
        <v>4.25/km</v>
      </c>
      <c r="H129" s="19">
        <f t="shared" si="4"/>
        <v>0.01052083333333333</v>
      </c>
      <c r="I129" s="19">
        <f>F129-INDEX($F$4:$F$246,MATCH(D129,$D$4:$D$246,0))</f>
        <v>0.0021412037037037007</v>
      </c>
    </row>
    <row r="130" spans="1:9" ht="15" customHeight="1">
      <c r="A130" s="42">
        <v>127</v>
      </c>
      <c r="B130" s="43" t="s">
        <v>271</v>
      </c>
      <c r="C130" s="43" t="s">
        <v>272</v>
      </c>
      <c r="D130" s="18" t="s">
        <v>273</v>
      </c>
      <c r="E130" s="43" t="s">
        <v>274</v>
      </c>
      <c r="F130" s="44">
        <v>0.03369212962962963</v>
      </c>
      <c r="G130" s="18" t="str">
        <f t="shared" si="3"/>
        <v>4.25/km</v>
      </c>
      <c r="H130" s="19">
        <f t="shared" si="4"/>
        <v>0.010532407407407404</v>
      </c>
      <c r="I130" s="19">
        <f>F130-INDEX($F$4:$F$246,MATCH(D130,$D$4:$D$246,0))</f>
        <v>0</v>
      </c>
    </row>
    <row r="131" spans="1:9" ht="15" customHeight="1">
      <c r="A131" s="42">
        <v>128</v>
      </c>
      <c r="B131" s="43" t="s">
        <v>275</v>
      </c>
      <c r="C131" s="43" t="s">
        <v>276</v>
      </c>
      <c r="D131" s="18" t="s">
        <v>69</v>
      </c>
      <c r="E131" s="43" t="s">
        <v>223</v>
      </c>
      <c r="F131" s="44">
        <v>0.03377314814814815</v>
      </c>
      <c r="G131" s="18" t="str">
        <f t="shared" si="3"/>
        <v>4.25/km</v>
      </c>
      <c r="H131" s="19">
        <f t="shared" si="4"/>
        <v>0.010613425925925925</v>
      </c>
      <c r="I131" s="19">
        <f>F131-INDEX($F$4:$F$246,MATCH(D131,$D$4:$D$246,0))</f>
        <v>0.006608796296296297</v>
      </c>
    </row>
    <row r="132" spans="1:9" ht="15" customHeight="1">
      <c r="A132" s="48">
        <v>129</v>
      </c>
      <c r="B132" s="49" t="s">
        <v>277</v>
      </c>
      <c r="C132" s="49" t="s">
        <v>44</v>
      </c>
      <c r="D132" s="25" t="s">
        <v>166</v>
      </c>
      <c r="E132" s="49" t="s">
        <v>419</v>
      </c>
      <c r="F132" s="50">
        <v>0.03378472222222222</v>
      </c>
      <c r="G132" s="25" t="str">
        <f aca="true" t="shared" si="5" ref="G132:G195">TEXT(INT((HOUR(F132)*3600+MINUTE(F132)*60+SECOND(F132))/$I$2/60),"0")&amp;"."&amp;TEXT(MOD((HOUR(F132)*3600+MINUTE(F132)*60+SECOND(F132))/$I$2,60),"00")&amp;"/km"</f>
        <v>4.25/km</v>
      </c>
      <c r="H132" s="26">
        <f t="shared" si="4"/>
        <v>0.010624999999999999</v>
      </c>
      <c r="I132" s="26">
        <f>F132-INDEX($F$4:$F$246,MATCH(D132,$D$4:$D$246,0))</f>
        <v>0.00361111111111111</v>
      </c>
    </row>
    <row r="133" spans="1:9" ht="15" customHeight="1">
      <c r="A133" s="42">
        <v>130</v>
      </c>
      <c r="B133" s="43" t="s">
        <v>278</v>
      </c>
      <c r="C133" s="43" t="s">
        <v>64</v>
      </c>
      <c r="D133" s="18" t="s">
        <v>69</v>
      </c>
      <c r="E133" s="43" t="s">
        <v>119</v>
      </c>
      <c r="F133" s="44">
        <v>0.0338425925925926</v>
      </c>
      <c r="G133" s="18" t="str">
        <f t="shared" si="5"/>
        <v>4.26/km</v>
      </c>
      <c r="H133" s="19">
        <f t="shared" si="4"/>
        <v>0.010682870370370374</v>
      </c>
      <c r="I133" s="19">
        <f>F133-INDEX($F$4:$F$246,MATCH(D133,$D$4:$D$246,0))</f>
        <v>0.006678240740740745</v>
      </c>
    </row>
    <row r="134" spans="1:9" ht="15" customHeight="1">
      <c r="A134" s="42">
        <v>131</v>
      </c>
      <c r="B134" s="43" t="s">
        <v>279</v>
      </c>
      <c r="C134" s="43" t="s">
        <v>280</v>
      </c>
      <c r="D134" s="18" t="s">
        <v>102</v>
      </c>
      <c r="E134" s="43" t="s">
        <v>127</v>
      </c>
      <c r="F134" s="44">
        <v>0.033900462962962966</v>
      </c>
      <c r="G134" s="18" t="str">
        <f t="shared" si="5"/>
        <v>4.26/km</v>
      </c>
      <c r="H134" s="19">
        <f t="shared" si="4"/>
        <v>0.010740740740740742</v>
      </c>
      <c r="I134" s="19">
        <f>F134-INDEX($F$4:$F$246,MATCH(D134,$D$4:$D$246,0))</f>
        <v>0.0057060185185185235</v>
      </c>
    </row>
    <row r="135" spans="1:9" ht="15" customHeight="1">
      <c r="A135" s="42">
        <v>132</v>
      </c>
      <c r="B135" s="43" t="s">
        <v>97</v>
      </c>
      <c r="C135" s="43" t="s">
        <v>281</v>
      </c>
      <c r="D135" s="18" t="s">
        <v>102</v>
      </c>
      <c r="E135" s="43" t="s">
        <v>107</v>
      </c>
      <c r="F135" s="44">
        <v>0.034039351851851855</v>
      </c>
      <c r="G135" s="18" t="str">
        <f t="shared" si="5"/>
        <v>4.27/km</v>
      </c>
      <c r="H135" s="19">
        <f t="shared" si="4"/>
        <v>0.010879629629629631</v>
      </c>
      <c r="I135" s="19">
        <f>F135-INDEX($F$4:$F$246,MATCH(D135,$D$4:$D$246,0))</f>
        <v>0.005844907407407413</v>
      </c>
    </row>
    <row r="136" spans="1:9" ht="15" customHeight="1">
      <c r="A136" s="42">
        <v>133</v>
      </c>
      <c r="B136" s="43" t="s">
        <v>282</v>
      </c>
      <c r="C136" s="43" t="s">
        <v>104</v>
      </c>
      <c r="D136" s="18" t="s">
        <v>102</v>
      </c>
      <c r="E136" s="43" t="s">
        <v>62</v>
      </c>
      <c r="F136" s="44">
        <v>0.034305555555555554</v>
      </c>
      <c r="G136" s="18" t="str">
        <f t="shared" si="5"/>
        <v>4.29/km</v>
      </c>
      <c r="H136" s="19">
        <f t="shared" si="4"/>
        <v>0.01114583333333333</v>
      </c>
      <c r="I136" s="19">
        <f>F136-INDEX($F$4:$F$246,MATCH(D136,$D$4:$D$246,0))</f>
        <v>0.006111111111111112</v>
      </c>
    </row>
    <row r="137" spans="1:9" ht="15" customHeight="1">
      <c r="A137" s="42">
        <v>134</v>
      </c>
      <c r="B137" s="43" t="s">
        <v>283</v>
      </c>
      <c r="C137" s="43" t="s">
        <v>284</v>
      </c>
      <c r="D137" s="18" t="s">
        <v>27</v>
      </c>
      <c r="E137" s="43" t="s">
        <v>71</v>
      </c>
      <c r="F137" s="44">
        <v>0.03453703703703704</v>
      </c>
      <c r="G137" s="18" t="str">
        <f t="shared" si="5"/>
        <v>4.31/km</v>
      </c>
      <c r="H137" s="19">
        <f t="shared" si="4"/>
        <v>0.011377314814814816</v>
      </c>
      <c r="I137" s="19">
        <f>F137-INDEX($F$4:$F$246,MATCH(D137,$D$4:$D$246,0))</f>
        <v>0.01081018518518519</v>
      </c>
    </row>
    <row r="138" spans="1:9" ht="15" customHeight="1">
      <c r="A138" s="42">
        <v>135</v>
      </c>
      <c r="B138" s="43" t="s">
        <v>285</v>
      </c>
      <c r="C138" s="43" t="s">
        <v>57</v>
      </c>
      <c r="D138" s="18" t="s">
        <v>69</v>
      </c>
      <c r="E138" s="43" t="s">
        <v>255</v>
      </c>
      <c r="F138" s="44">
        <v>0.034652777777777775</v>
      </c>
      <c r="G138" s="18" t="str">
        <f t="shared" si="5"/>
        <v>4.32/km</v>
      </c>
      <c r="H138" s="19">
        <f t="shared" si="4"/>
        <v>0.011493055555555552</v>
      </c>
      <c r="I138" s="19">
        <f>F138-INDEX($F$4:$F$246,MATCH(D138,$D$4:$D$246,0))</f>
        <v>0.007488425925925923</v>
      </c>
    </row>
    <row r="139" spans="1:9" ht="15" customHeight="1">
      <c r="A139" s="42">
        <v>136</v>
      </c>
      <c r="B139" s="43" t="s">
        <v>286</v>
      </c>
      <c r="C139" s="43" t="s">
        <v>29</v>
      </c>
      <c r="D139" s="18" t="s">
        <v>35</v>
      </c>
      <c r="E139" s="43" t="s">
        <v>58</v>
      </c>
      <c r="F139" s="44">
        <v>0.034756944444444444</v>
      </c>
      <c r="G139" s="18" t="str">
        <f t="shared" si="5"/>
        <v>4.33/km</v>
      </c>
      <c r="H139" s="19">
        <f t="shared" si="4"/>
        <v>0.01159722222222222</v>
      </c>
      <c r="I139" s="19">
        <f>F139-INDEX($F$4:$F$246,MATCH(D139,$D$4:$D$246,0))</f>
        <v>0.010555555555555558</v>
      </c>
    </row>
    <row r="140" spans="1:9" ht="15" customHeight="1">
      <c r="A140" s="42">
        <v>137</v>
      </c>
      <c r="B140" s="43" t="s">
        <v>287</v>
      </c>
      <c r="C140" s="43" t="s">
        <v>288</v>
      </c>
      <c r="D140" s="18" t="s">
        <v>13</v>
      </c>
      <c r="E140" s="43" t="s">
        <v>62</v>
      </c>
      <c r="F140" s="44">
        <v>0.035023148148148144</v>
      </c>
      <c r="G140" s="18" t="str">
        <f t="shared" si="5"/>
        <v>4.35/km</v>
      </c>
      <c r="H140" s="19">
        <f t="shared" si="4"/>
        <v>0.01186342592592592</v>
      </c>
      <c r="I140" s="19">
        <f>F140-INDEX($F$4:$F$246,MATCH(D140,$D$4:$D$246,0))</f>
        <v>0.01186342592592592</v>
      </c>
    </row>
    <row r="141" spans="1:9" ht="15" customHeight="1">
      <c r="A141" s="42">
        <v>138</v>
      </c>
      <c r="B141" s="43" t="s">
        <v>289</v>
      </c>
      <c r="C141" s="43" t="s">
        <v>290</v>
      </c>
      <c r="D141" s="18" t="s">
        <v>235</v>
      </c>
      <c r="E141" s="43" t="s">
        <v>141</v>
      </c>
      <c r="F141" s="44">
        <v>0.035034722222222224</v>
      </c>
      <c r="G141" s="18" t="str">
        <f t="shared" si="5"/>
        <v>4.35/km</v>
      </c>
      <c r="H141" s="19">
        <f t="shared" si="4"/>
        <v>0.011875</v>
      </c>
      <c r="I141" s="19">
        <f>F141-INDEX($F$4:$F$246,MATCH(D141,$D$4:$D$246,0))</f>
        <v>0.0029513888888888923</v>
      </c>
    </row>
    <row r="142" spans="1:9" ht="15" customHeight="1">
      <c r="A142" s="42">
        <v>139</v>
      </c>
      <c r="B142" s="43" t="s">
        <v>243</v>
      </c>
      <c r="C142" s="43" t="s">
        <v>184</v>
      </c>
      <c r="D142" s="18" t="s">
        <v>35</v>
      </c>
      <c r="E142" s="43" t="s">
        <v>148</v>
      </c>
      <c r="F142" s="44">
        <v>0.035104166666666665</v>
      </c>
      <c r="G142" s="18" t="str">
        <f t="shared" si="5"/>
        <v>4.36/km</v>
      </c>
      <c r="H142" s="19">
        <f t="shared" si="4"/>
        <v>0.011944444444444442</v>
      </c>
      <c r="I142" s="19">
        <f>F142-INDEX($F$4:$F$246,MATCH(D142,$D$4:$D$246,0))</f>
        <v>0.010902777777777779</v>
      </c>
    </row>
    <row r="143" spans="1:9" ht="15" customHeight="1">
      <c r="A143" s="42">
        <v>140</v>
      </c>
      <c r="B143" s="43" t="s">
        <v>291</v>
      </c>
      <c r="C143" s="43" t="s">
        <v>212</v>
      </c>
      <c r="D143" s="18" t="s">
        <v>69</v>
      </c>
      <c r="E143" s="43" t="s">
        <v>148</v>
      </c>
      <c r="F143" s="44">
        <v>0.035104166666666665</v>
      </c>
      <c r="G143" s="18" t="str">
        <f t="shared" si="5"/>
        <v>4.36/km</v>
      </c>
      <c r="H143" s="19">
        <f t="shared" si="4"/>
        <v>0.011944444444444442</v>
      </c>
      <c r="I143" s="19">
        <f>F143-INDEX($F$4:$F$246,MATCH(D143,$D$4:$D$246,0))</f>
        <v>0.007939814814814813</v>
      </c>
    </row>
    <row r="144" spans="1:9" ht="15" customHeight="1">
      <c r="A144" s="42">
        <v>141</v>
      </c>
      <c r="B144" s="43" t="s">
        <v>292</v>
      </c>
      <c r="C144" s="43" t="s">
        <v>293</v>
      </c>
      <c r="D144" s="18" t="s">
        <v>294</v>
      </c>
      <c r="E144" s="43" t="s">
        <v>160</v>
      </c>
      <c r="F144" s="44">
        <v>0.0353587962962963</v>
      </c>
      <c r="G144" s="18" t="str">
        <f t="shared" si="5"/>
        <v>4.38/km</v>
      </c>
      <c r="H144" s="19">
        <f t="shared" si="4"/>
        <v>0.012199074074074074</v>
      </c>
      <c r="I144" s="19">
        <f>F144-INDEX($F$4:$F$246,MATCH(D144,$D$4:$D$246,0))</f>
        <v>0</v>
      </c>
    </row>
    <row r="145" spans="1:9" ht="15" customHeight="1">
      <c r="A145" s="42">
        <v>142</v>
      </c>
      <c r="B145" s="43" t="s">
        <v>289</v>
      </c>
      <c r="C145" s="43" t="s">
        <v>295</v>
      </c>
      <c r="D145" s="18" t="s">
        <v>83</v>
      </c>
      <c r="E145" s="43" t="s">
        <v>93</v>
      </c>
      <c r="F145" s="44">
        <v>0.03547453703703704</v>
      </c>
      <c r="G145" s="18" t="str">
        <f t="shared" si="5"/>
        <v>4.39/km</v>
      </c>
      <c r="H145" s="19">
        <f t="shared" si="4"/>
        <v>0.012314814814814817</v>
      </c>
      <c r="I145" s="19">
        <f>F145-INDEX($F$4:$F$246,MATCH(D145,$D$4:$D$246,0))</f>
        <v>0.007997685185185188</v>
      </c>
    </row>
    <row r="146" spans="1:9" ht="15" customHeight="1">
      <c r="A146" s="42">
        <v>143</v>
      </c>
      <c r="B146" s="43" t="s">
        <v>296</v>
      </c>
      <c r="C146" s="43" t="s">
        <v>29</v>
      </c>
      <c r="D146" s="18" t="s">
        <v>13</v>
      </c>
      <c r="E146" s="43" t="s">
        <v>127</v>
      </c>
      <c r="F146" s="44">
        <v>0.035486111111111114</v>
      </c>
      <c r="G146" s="18" t="str">
        <f t="shared" si="5"/>
        <v>4.39/km</v>
      </c>
      <c r="H146" s="19">
        <f t="shared" si="4"/>
        <v>0.01232638888888889</v>
      </c>
      <c r="I146" s="19">
        <f>F146-INDEX($F$4:$F$246,MATCH(D146,$D$4:$D$246,0))</f>
        <v>0.01232638888888889</v>
      </c>
    </row>
    <row r="147" spans="1:9" ht="15" customHeight="1">
      <c r="A147" s="42">
        <v>144</v>
      </c>
      <c r="B147" s="43" t="s">
        <v>297</v>
      </c>
      <c r="C147" s="43" t="s">
        <v>55</v>
      </c>
      <c r="D147" s="18" t="s">
        <v>235</v>
      </c>
      <c r="E147" s="43" t="s">
        <v>14</v>
      </c>
      <c r="F147" s="44">
        <v>0.03553240740740741</v>
      </c>
      <c r="G147" s="18" t="str">
        <f t="shared" si="5"/>
        <v>4.39/km</v>
      </c>
      <c r="H147" s="19">
        <f t="shared" si="4"/>
        <v>0.012372685185185184</v>
      </c>
      <c r="I147" s="19">
        <f>F147-INDEX($F$4:$F$246,MATCH(D147,$D$4:$D$246,0))</f>
        <v>0.0034490740740740766</v>
      </c>
    </row>
    <row r="148" spans="1:9" ht="15" customHeight="1">
      <c r="A148" s="42">
        <v>145</v>
      </c>
      <c r="B148" s="43" t="s">
        <v>298</v>
      </c>
      <c r="C148" s="43" t="s">
        <v>121</v>
      </c>
      <c r="D148" s="18" t="s">
        <v>27</v>
      </c>
      <c r="E148" s="43" t="s">
        <v>129</v>
      </c>
      <c r="F148" s="44">
        <v>0.03564814814814815</v>
      </c>
      <c r="G148" s="18" t="str">
        <f t="shared" si="5"/>
        <v>4.40/km</v>
      </c>
      <c r="H148" s="19">
        <f t="shared" si="4"/>
        <v>0.012488425925925927</v>
      </c>
      <c r="I148" s="19">
        <f>F148-INDEX($F$4:$F$246,MATCH(D148,$D$4:$D$246,0))</f>
        <v>0.011921296296296301</v>
      </c>
    </row>
    <row r="149" spans="1:9" ht="15" customHeight="1">
      <c r="A149" s="42">
        <v>146</v>
      </c>
      <c r="B149" s="43" t="s">
        <v>299</v>
      </c>
      <c r="C149" s="43" t="s">
        <v>300</v>
      </c>
      <c r="D149" s="18" t="s">
        <v>102</v>
      </c>
      <c r="E149" s="43" t="s">
        <v>71</v>
      </c>
      <c r="F149" s="44">
        <v>0.035729166666666666</v>
      </c>
      <c r="G149" s="18" t="str">
        <f t="shared" si="5"/>
        <v>4.41/km</v>
      </c>
      <c r="H149" s="19">
        <f t="shared" si="4"/>
        <v>0.012569444444444442</v>
      </c>
      <c r="I149" s="19">
        <f>F149-INDEX($F$4:$F$246,MATCH(D149,$D$4:$D$246,0))</f>
        <v>0.007534722222222224</v>
      </c>
    </row>
    <row r="150" spans="1:9" ht="15" customHeight="1">
      <c r="A150" s="42">
        <v>147</v>
      </c>
      <c r="B150" s="43" t="s">
        <v>301</v>
      </c>
      <c r="C150" s="43" t="s">
        <v>55</v>
      </c>
      <c r="D150" s="18" t="s">
        <v>27</v>
      </c>
      <c r="E150" s="43" t="s">
        <v>71</v>
      </c>
      <c r="F150" s="44">
        <v>0.035740740740740747</v>
      </c>
      <c r="G150" s="18" t="str">
        <f t="shared" si="5"/>
        <v>4.41/km</v>
      </c>
      <c r="H150" s="19">
        <f t="shared" si="4"/>
        <v>0.012581018518518523</v>
      </c>
      <c r="I150" s="19">
        <f>F150-INDEX($F$4:$F$246,MATCH(D150,$D$4:$D$246,0))</f>
        <v>0.012013888888888897</v>
      </c>
    </row>
    <row r="151" spans="1:9" ht="15" customHeight="1">
      <c r="A151" s="42">
        <v>148</v>
      </c>
      <c r="B151" s="43" t="s">
        <v>282</v>
      </c>
      <c r="C151" s="43" t="s">
        <v>55</v>
      </c>
      <c r="D151" s="18" t="s">
        <v>102</v>
      </c>
      <c r="E151" s="43" t="s">
        <v>223</v>
      </c>
      <c r="F151" s="44">
        <v>0.03582175925925926</v>
      </c>
      <c r="G151" s="18" t="str">
        <f t="shared" si="5"/>
        <v>4.41/km</v>
      </c>
      <c r="H151" s="19">
        <f t="shared" si="4"/>
        <v>0.012662037037037038</v>
      </c>
      <c r="I151" s="19">
        <f>F151-INDEX($F$4:$F$246,MATCH(D151,$D$4:$D$246,0))</f>
        <v>0.007627314814814819</v>
      </c>
    </row>
    <row r="152" spans="1:9" ht="15" customHeight="1">
      <c r="A152" s="42">
        <v>149</v>
      </c>
      <c r="B152" s="43" t="s">
        <v>302</v>
      </c>
      <c r="C152" s="43" t="s">
        <v>257</v>
      </c>
      <c r="D152" s="18" t="s">
        <v>206</v>
      </c>
      <c r="E152" s="43" t="s">
        <v>303</v>
      </c>
      <c r="F152" s="44">
        <v>0.035833333333333335</v>
      </c>
      <c r="G152" s="18" t="str">
        <f t="shared" si="5"/>
        <v>4.41/km</v>
      </c>
      <c r="H152" s="19">
        <f t="shared" si="4"/>
        <v>0.012673611111111111</v>
      </c>
      <c r="I152" s="19">
        <f>F152-INDEX($F$4:$F$246,MATCH(D152,$D$4:$D$246,0))</f>
        <v>0.004293981481481482</v>
      </c>
    </row>
    <row r="153" spans="1:9" ht="15" customHeight="1">
      <c r="A153" s="42">
        <v>150</v>
      </c>
      <c r="B153" s="43" t="s">
        <v>304</v>
      </c>
      <c r="C153" s="43" t="s">
        <v>66</v>
      </c>
      <c r="D153" s="18" t="s">
        <v>166</v>
      </c>
      <c r="E153" s="43" t="s">
        <v>107</v>
      </c>
      <c r="F153" s="44">
        <v>0.03584490740740741</v>
      </c>
      <c r="G153" s="18" t="str">
        <f t="shared" si="5"/>
        <v>4.42/km</v>
      </c>
      <c r="H153" s="19">
        <f t="shared" si="4"/>
        <v>0.012685185185185185</v>
      </c>
      <c r="I153" s="19">
        <f>F153-INDEX($F$4:$F$246,MATCH(D153,$D$4:$D$246,0))</f>
        <v>0.005671296296296296</v>
      </c>
    </row>
    <row r="154" spans="1:9" ht="15" customHeight="1">
      <c r="A154" s="42">
        <v>151</v>
      </c>
      <c r="B154" s="43" t="s">
        <v>305</v>
      </c>
      <c r="C154" s="43" t="s">
        <v>306</v>
      </c>
      <c r="D154" s="18" t="s">
        <v>166</v>
      </c>
      <c r="E154" s="43" t="s">
        <v>148</v>
      </c>
      <c r="F154" s="44">
        <v>0.03584490740740741</v>
      </c>
      <c r="G154" s="18" t="str">
        <f t="shared" si="5"/>
        <v>4.42/km</v>
      </c>
      <c r="H154" s="19">
        <f t="shared" si="4"/>
        <v>0.012685185185185185</v>
      </c>
      <c r="I154" s="19">
        <f>F154-INDEX($F$4:$F$246,MATCH(D154,$D$4:$D$246,0))</f>
        <v>0.005671296296296296</v>
      </c>
    </row>
    <row r="155" spans="1:9" ht="15" customHeight="1">
      <c r="A155" s="42">
        <v>152</v>
      </c>
      <c r="B155" s="43" t="s">
        <v>307</v>
      </c>
      <c r="C155" s="43" t="s">
        <v>73</v>
      </c>
      <c r="D155" s="18" t="s">
        <v>27</v>
      </c>
      <c r="E155" s="43" t="s">
        <v>96</v>
      </c>
      <c r="F155" s="44">
        <v>0.0358912037037037</v>
      </c>
      <c r="G155" s="18" t="str">
        <f t="shared" si="5"/>
        <v>4.42/km</v>
      </c>
      <c r="H155" s="19">
        <f t="shared" si="4"/>
        <v>0.012731481481481479</v>
      </c>
      <c r="I155" s="19">
        <f>F155-INDEX($F$4:$F$246,MATCH(D155,$D$4:$D$246,0))</f>
        <v>0.012164351851851853</v>
      </c>
    </row>
    <row r="156" spans="1:9" ht="15" customHeight="1">
      <c r="A156" s="42">
        <v>153</v>
      </c>
      <c r="B156" s="43" t="s">
        <v>308</v>
      </c>
      <c r="C156" s="43" t="s">
        <v>257</v>
      </c>
      <c r="D156" s="18" t="s">
        <v>206</v>
      </c>
      <c r="E156" s="43" t="s">
        <v>90</v>
      </c>
      <c r="F156" s="44">
        <v>0.035925925925925924</v>
      </c>
      <c r="G156" s="18" t="str">
        <f t="shared" si="5"/>
        <v>4.42/km</v>
      </c>
      <c r="H156" s="19">
        <f t="shared" si="4"/>
        <v>0.0127662037037037</v>
      </c>
      <c r="I156" s="19">
        <f>F156-INDEX($F$4:$F$246,MATCH(D156,$D$4:$D$246,0))</f>
        <v>0.0043865740740740705</v>
      </c>
    </row>
    <row r="157" spans="1:9" ht="15" customHeight="1">
      <c r="A157" s="42">
        <v>154</v>
      </c>
      <c r="B157" s="43" t="s">
        <v>309</v>
      </c>
      <c r="C157" s="43" t="s">
        <v>310</v>
      </c>
      <c r="D157" s="18" t="s">
        <v>83</v>
      </c>
      <c r="E157" s="43" t="s">
        <v>71</v>
      </c>
      <c r="F157" s="44">
        <v>0.03601851851851852</v>
      </c>
      <c r="G157" s="18" t="str">
        <f t="shared" si="5"/>
        <v>4.43/km</v>
      </c>
      <c r="H157" s="19">
        <f t="shared" si="4"/>
        <v>0.012858796296296295</v>
      </c>
      <c r="I157" s="19">
        <f>F157-INDEX($F$4:$F$246,MATCH(D157,$D$4:$D$246,0))</f>
        <v>0.008541666666666666</v>
      </c>
    </row>
    <row r="158" spans="1:9" ht="15" customHeight="1">
      <c r="A158" s="42">
        <v>155</v>
      </c>
      <c r="B158" s="43" t="s">
        <v>287</v>
      </c>
      <c r="C158" s="43" t="s">
        <v>311</v>
      </c>
      <c r="D158" s="18" t="s">
        <v>27</v>
      </c>
      <c r="E158" s="43" t="s">
        <v>62</v>
      </c>
      <c r="F158" s="44">
        <v>0.03619212962962963</v>
      </c>
      <c r="G158" s="18" t="str">
        <f t="shared" si="5"/>
        <v>4.44/km</v>
      </c>
      <c r="H158" s="19">
        <f t="shared" si="4"/>
        <v>0.013032407407407406</v>
      </c>
      <c r="I158" s="19">
        <f>F158-INDEX($F$4:$F$246,MATCH(D158,$D$4:$D$246,0))</f>
        <v>0.01246527777777778</v>
      </c>
    </row>
    <row r="159" spans="1:9" ht="15" customHeight="1">
      <c r="A159" s="42">
        <v>156</v>
      </c>
      <c r="B159" s="43" t="s">
        <v>312</v>
      </c>
      <c r="C159" s="43" t="s">
        <v>313</v>
      </c>
      <c r="D159" s="18" t="s">
        <v>206</v>
      </c>
      <c r="E159" s="43" t="s">
        <v>303</v>
      </c>
      <c r="F159" s="44">
        <v>0.0362037037037037</v>
      </c>
      <c r="G159" s="18" t="str">
        <f t="shared" si="5"/>
        <v>4.44/km</v>
      </c>
      <c r="H159" s="19">
        <f t="shared" si="4"/>
        <v>0.01304398148148148</v>
      </c>
      <c r="I159" s="19">
        <f>F159-INDEX($F$4:$F$246,MATCH(D159,$D$4:$D$246,0))</f>
        <v>0.00466435185185185</v>
      </c>
    </row>
    <row r="160" spans="1:9" ht="15" customHeight="1">
      <c r="A160" s="42">
        <v>157</v>
      </c>
      <c r="B160" s="43" t="s">
        <v>314</v>
      </c>
      <c r="C160" s="43" t="s">
        <v>64</v>
      </c>
      <c r="D160" s="18" t="s">
        <v>69</v>
      </c>
      <c r="E160" s="43" t="s">
        <v>127</v>
      </c>
      <c r="F160" s="44">
        <v>0.0362037037037037</v>
      </c>
      <c r="G160" s="18" t="str">
        <f t="shared" si="5"/>
        <v>4.44/km</v>
      </c>
      <c r="H160" s="19">
        <f aca="true" t="shared" si="6" ref="H160:H175">F160-$F$4</f>
        <v>0.01304398148148148</v>
      </c>
      <c r="I160" s="19">
        <f>F160-INDEX($F$4:$F$246,MATCH(D160,$D$4:$D$246,0))</f>
        <v>0.00903935185185185</v>
      </c>
    </row>
    <row r="161" spans="1:9" ht="15" customHeight="1">
      <c r="A161" s="42">
        <v>158</v>
      </c>
      <c r="B161" s="43" t="s">
        <v>279</v>
      </c>
      <c r="C161" s="43" t="s">
        <v>64</v>
      </c>
      <c r="D161" s="18" t="s">
        <v>102</v>
      </c>
      <c r="E161" s="43" t="s">
        <v>71</v>
      </c>
      <c r="F161" s="44">
        <v>0.03626157407407408</v>
      </c>
      <c r="G161" s="18" t="str">
        <f t="shared" si="5"/>
        <v>4.45/km</v>
      </c>
      <c r="H161" s="19">
        <f t="shared" si="6"/>
        <v>0.013101851851851854</v>
      </c>
      <c r="I161" s="19">
        <f>F161-INDEX($F$4:$F$246,MATCH(D161,$D$4:$D$246,0))</f>
        <v>0.008067129629629636</v>
      </c>
    </row>
    <row r="162" spans="1:9" ht="15" customHeight="1">
      <c r="A162" s="42">
        <v>159</v>
      </c>
      <c r="B162" s="43" t="s">
        <v>315</v>
      </c>
      <c r="C162" s="43" t="s">
        <v>316</v>
      </c>
      <c r="D162" s="18" t="s">
        <v>235</v>
      </c>
      <c r="E162" s="43" t="s">
        <v>317</v>
      </c>
      <c r="F162" s="44">
        <v>0.03635416666666667</v>
      </c>
      <c r="G162" s="18" t="str">
        <f t="shared" si="5"/>
        <v>4.46/km</v>
      </c>
      <c r="H162" s="19">
        <f t="shared" si="6"/>
        <v>0.013194444444444443</v>
      </c>
      <c r="I162" s="19">
        <f>F162-INDEX($F$4:$F$246,MATCH(D162,$D$4:$D$246,0))</f>
        <v>0.004270833333333335</v>
      </c>
    </row>
    <row r="163" spans="1:9" ht="15" customHeight="1">
      <c r="A163" s="42">
        <v>160</v>
      </c>
      <c r="B163" s="43" t="s">
        <v>214</v>
      </c>
      <c r="C163" s="43" t="s">
        <v>318</v>
      </c>
      <c r="D163" s="18" t="s">
        <v>294</v>
      </c>
      <c r="E163" s="43" t="s">
        <v>160</v>
      </c>
      <c r="F163" s="44">
        <v>0.036458333333333336</v>
      </c>
      <c r="G163" s="18" t="str">
        <f t="shared" si="5"/>
        <v>4.46/km</v>
      </c>
      <c r="H163" s="19">
        <f t="shared" si="6"/>
        <v>0.013298611111111112</v>
      </c>
      <c r="I163" s="19">
        <f>F163-INDEX($F$4:$F$246,MATCH(D163,$D$4:$D$246,0))</f>
        <v>0.0010995370370370378</v>
      </c>
    </row>
    <row r="164" spans="1:9" ht="15" customHeight="1">
      <c r="A164" s="42">
        <v>161</v>
      </c>
      <c r="B164" s="43" t="s">
        <v>319</v>
      </c>
      <c r="C164" s="43" t="s">
        <v>320</v>
      </c>
      <c r="D164" s="18" t="s">
        <v>102</v>
      </c>
      <c r="E164" s="43" t="s">
        <v>114</v>
      </c>
      <c r="F164" s="44">
        <v>0.03649305555555555</v>
      </c>
      <c r="G164" s="18" t="str">
        <f t="shared" si="5"/>
        <v>4.47/km</v>
      </c>
      <c r="H164" s="19">
        <f t="shared" si="6"/>
        <v>0.013333333333333326</v>
      </c>
      <c r="I164" s="19">
        <f>F164-INDEX($F$4:$F$246,MATCH(D164,$D$4:$D$246,0))</f>
        <v>0.008298611111111107</v>
      </c>
    </row>
    <row r="165" spans="1:9" ht="15" customHeight="1">
      <c r="A165" s="42">
        <v>162</v>
      </c>
      <c r="B165" s="43" t="s">
        <v>321</v>
      </c>
      <c r="C165" s="43" t="s">
        <v>55</v>
      </c>
      <c r="D165" s="18" t="s">
        <v>102</v>
      </c>
      <c r="E165" s="43" t="s">
        <v>42</v>
      </c>
      <c r="F165" s="44">
        <v>0.03653935185185185</v>
      </c>
      <c r="G165" s="18" t="str">
        <f t="shared" si="5"/>
        <v>4.47/km</v>
      </c>
      <c r="H165" s="19">
        <f t="shared" si="6"/>
        <v>0.013379629629629627</v>
      </c>
      <c r="I165" s="19">
        <f>F165-INDEX($F$4:$F$246,MATCH(D165,$D$4:$D$246,0))</f>
        <v>0.008344907407407409</v>
      </c>
    </row>
    <row r="166" spans="1:9" ht="15" customHeight="1">
      <c r="A166" s="42">
        <v>163</v>
      </c>
      <c r="B166" s="43" t="s">
        <v>322</v>
      </c>
      <c r="C166" s="43" t="s">
        <v>323</v>
      </c>
      <c r="D166" s="18" t="s">
        <v>83</v>
      </c>
      <c r="E166" s="43" t="s">
        <v>58</v>
      </c>
      <c r="F166" s="44">
        <v>0.036585648148148145</v>
      </c>
      <c r="G166" s="18" t="str">
        <f t="shared" si="5"/>
        <v>4.47/km</v>
      </c>
      <c r="H166" s="19">
        <f t="shared" si="6"/>
        <v>0.013425925925925921</v>
      </c>
      <c r="I166" s="19">
        <f>F166-INDEX($F$4:$F$246,MATCH(D166,$D$4:$D$246,0))</f>
        <v>0.009108796296296292</v>
      </c>
    </row>
    <row r="167" spans="1:9" ht="15" customHeight="1">
      <c r="A167" s="42">
        <v>164</v>
      </c>
      <c r="B167" s="43" t="s">
        <v>324</v>
      </c>
      <c r="C167" s="43" t="s">
        <v>55</v>
      </c>
      <c r="D167" s="18" t="s">
        <v>27</v>
      </c>
      <c r="E167" s="43" t="s">
        <v>42</v>
      </c>
      <c r="F167" s="44">
        <v>0.03674768518518518</v>
      </c>
      <c r="G167" s="18" t="str">
        <f t="shared" si="5"/>
        <v>4.49/km</v>
      </c>
      <c r="H167" s="19">
        <f t="shared" si="6"/>
        <v>0.013587962962962958</v>
      </c>
      <c r="I167" s="19">
        <f>F167-INDEX($F$4:$F$246,MATCH(D167,$D$4:$D$246,0))</f>
        <v>0.013020833333333332</v>
      </c>
    </row>
    <row r="168" spans="1:9" ht="15" customHeight="1">
      <c r="A168" s="42">
        <v>165</v>
      </c>
      <c r="B168" s="43" t="s">
        <v>325</v>
      </c>
      <c r="C168" s="43" t="s">
        <v>326</v>
      </c>
      <c r="D168" s="18" t="s">
        <v>69</v>
      </c>
      <c r="E168" s="43" t="s">
        <v>223</v>
      </c>
      <c r="F168" s="44">
        <v>0.036770833333333336</v>
      </c>
      <c r="G168" s="18" t="str">
        <f t="shared" si="5"/>
        <v>4.49/km</v>
      </c>
      <c r="H168" s="19">
        <f t="shared" si="6"/>
        <v>0.013611111111111112</v>
      </c>
      <c r="I168" s="19">
        <f>F168-INDEX($F$4:$F$246,MATCH(D168,$D$4:$D$246,0))</f>
        <v>0.009606481481481483</v>
      </c>
    </row>
    <row r="169" spans="1:9" ht="15" customHeight="1">
      <c r="A169" s="42">
        <v>166</v>
      </c>
      <c r="B169" s="43" t="s">
        <v>327</v>
      </c>
      <c r="C169" s="43" t="s">
        <v>150</v>
      </c>
      <c r="D169" s="18" t="s">
        <v>102</v>
      </c>
      <c r="E169" s="43" t="s">
        <v>255</v>
      </c>
      <c r="F169" s="44">
        <v>0.03679398148148148</v>
      </c>
      <c r="G169" s="18" t="str">
        <f t="shared" si="5"/>
        <v>4.49/km</v>
      </c>
      <c r="H169" s="19">
        <f t="shared" si="6"/>
        <v>0.01363425925925926</v>
      </c>
      <c r="I169" s="19">
        <f>F169-INDEX($F$4:$F$246,MATCH(D169,$D$4:$D$246,0))</f>
        <v>0.008599537037037041</v>
      </c>
    </row>
    <row r="170" spans="1:9" ht="15" customHeight="1">
      <c r="A170" s="42">
        <v>167</v>
      </c>
      <c r="B170" s="43" t="s">
        <v>328</v>
      </c>
      <c r="C170" s="43" t="s">
        <v>329</v>
      </c>
      <c r="D170" s="18" t="s">
        <v>219</v>
      </c>
      <c r="E170" s="43" t="s">
        <v>148</v>
      </c>
      <c r="F170" s="44">
        <v>0.036909722222222226</v>
      </c>
      <c r="G170" s="18" t="str">
        <f t="shared" si="5"/>
        <v>4.50/km</v>
      </c>
      <c r="H170" s="19">
        <f t="shared" si="6"/>
        <v>0.013750000000000002</v>
      </c>
      <c r="I170" s="19">
        <f>F170-INDEX($F$4:$F$246,MATCH(D170,$D$4:$D$246,0))</f>
        <v>0.005196759259259262</v>
      </c>
    </row>
    <row r="171" spans="1:9" ht="15" customHeight="1">
      <c r="A171" s="42">
        <v>168</v>
      </c>
      <c r="B171" s="43" t="s">
        <v>302</v>
      </c>
      <c r="C171" s="43" t="s">
        <v>330</v>
      </c>
      <c r="D171" s="18" t="s">
        <v>13</v>
      </c>
      <c r="E171" s="43" t="s">
        <v>268</v>
      </c>
      <c r="F171" s="44">
        <v>0.03733796296296296</v>
      </c>
      <c r="G171" s="18" t="str">
        <f t="shared" si="5"/>
        <v>4.53/km</v>
      </c>
      <c r="H171" s="19">
        <f t="shared" si="6"/>
        <v>0.014178240740740738</v>
      </c>
      <c r="I171" s="19">
        <f>F171-INDEX($F$4:$F$246,MATCH(D171,$D$4:$D$246,0))</f>
        <v>0.014178240740740738</v>
      </c>
    </row>
    <row r="172" spans="1:9" ht="15" customHeight="1">
      <c r="A172" s="42">
        <v>169</v>
      </c>
      <c r="B172" s="43" t="s">
        <v>331</v>
      </c>
      <c r="C172" s="43" t="s">
        <v>242</v>
      </c>
      <c r="D172" s="18" t="s">
        <v>138</v>
      </c>
      <c r="E172" s="43" t="s">
        <v>268</v>
      </c>
      <c r="F172" s="44">
        <v>0.03733796296296296</v>
      </c>
      <c r="G172" s="18" t="str">
        <f t="shared" si="5"/>
        <v>4.53/km</v>
      </c>
      <c r="H172" s="19">
        <f t="shared" si="6"/>
        <v>0.014178240740740738</v>
      </c>
      <c r="I172" s="19">
        <f>F172-INDEX($F$4:$F$246,MATCH(D172,$D$4:$D$246,0))</f>
        <v>0.007905092592592592</v>
      </c>
    </row>
    <row r="173" spans="1:9" ht="15" customHeight="1">
      <c r="A173" s="42">
        <v>170</v>
      </c>
      <c r="B173" s="43" t="s">
        <v>332</v>
      </c>
      <c r="C173" s="43" t="s">
        <v>333</v>
      </c>
      <c r="D173" s="18" t="s">
        <v>166</v>
      </c>
      <c r="E173" s="43" t="s">
        <v>160</v>
      </c>
      <c r="F173" s="44">
        <v>0.037395833333333336</v>
      </c>
      <c r="G173" s="18" t="str">
        <f t="shared" si="5"/>
        <v>4.54/km</v>
      </c>
      <c r="H173" s="19">
        <f t="shared" si="6"/>
        <v>0.014236111111111113</v>
      </c>
      <c r="I173" s="19">
        <f>F173-INDEX($F$4:$F$246,MATCH(D173,$D$4:$D$246,0))</f>
        <v>0.007222222222222224</v>
      </c>
    </row>
    <row r="174" spans="1:9" ht="15" customHeight="1">
      <c r="A174" s="42">
        <v>171</v>
      </c>
      <c r="B174" s="43" t="s">
        <v>334</v>
      </c>
      <c r="C174" s="43" t="s">
        <v>335</v>
      </c>
      <c r="D174" s="18" t="s">
        <v>206</v>
      </c>
      <c r="E174" s="43" t="s">
        <v>336</v>
      </c>
      <c r="F174" s="44">
        <v>0.03740740740740741</v>
      </c>
      <c r="G174" s="18" t="str">
        <f t="shared" si="5"/>
        <v>4.54/km</v>
      </c>
      <c r="H174" s="19">
        <f t="shared" si="6"/>
        <v>0.014247685185185186</v>
      </c>
      <c r="I174" s="19">
        <f>F174-INDEX($F$4:$F$246,MATCH(D174,$D$4:$D$246,0))</f>
        <v>0.005868055555555557</v>
      </c>
    </row>
    <row r="175" spans="1:9" ht="15" customHeight="1">
      <c r="A175" s="42">
        <v>172</v>
      </c>
      <c r="B175" s="43" t="s">
        <v>337</v>
      </c>
      <c r="C175" s="43" t="s">
        <v>101</v>
      </c>
      <c r="D175" s="18" t="s">
        <v>206</v>
      </c>
      <c r="E175" s="43" t="s">
        <v>71</v>
      </c>
      <c r="F175" s="44">
        <v>0.03747685185185185</v>
      </c>
      <c r="G175" s="18" t="str">
        <f t="shared" si="5"/>
        <v>4.54/km</v>
      </c>
      <c r="H175" s="19">
        <f t="shared" si="6"/>
        <v>0.014317129629629628</v>
      </c>
      <c r="I175" s="19">
        <f>F175-INDEX($F$4:$F$246,MATCH(D175,$D$4:$D$246,0))</f>
        <v>0.005937499999999998</v>
      </c>
    </row>
    <row r="176" spans="1:9" ht="15" customHeight="1">
      <c r="A176" s="42">
        <v>173</v>
      </c>
      <c r="B176" s="43" t="s">
        <v>338</v>
      </c>
      <c r="C176" s="43" t="s">
        <v>144</v>
      </c>
      <c r="D176" s="18" t="s">
        <v>69</v>
      </c>
      <c r="E176" s="43" t="s">
        <v>96</v>
      </c>
      <c r="F176" s="44">
        <v>0.037523148148148146</v>
      </c>
      <c r="G176" s="18" t="str">
        <f t="shared" si="5"/>
        <v>4.55/km</v>
      </c>
      <c r="H176" s="19">
        <f aca="true" t="shared" si="7" ref="H176:H192">F176-$F$4</f>
        <v>0.014363425925925922</v>
      </c>
      <c r="I176" s="19">
        <f>F176-INDEX($F$4:$F$246,MATCH(D176,$D$4:$D$246,0))</f>
        <v>0.010358796296296293</v>
      </c>
    </row>
    <row r="177" spans="1:9" ht="15" customHeight="1">
      <c r="A177" s="42">
        <v>174</v>
      </c>
      <c r="B177" s="43" t="s">
        <v>339</v>
      </c>
      <c r="C177" s="43" t="s">
        <v>340</v>
      </c>
      <c r="D177" s="18" t="s">
        <v>341</v>
      </c>
      <c r="E177" s="43" t="s">
        <v>342</v>
      </c>
      <c r="F177" s="44">
        <v>0.03753472222222222</v>
      </c>
      <c r="G177" s="18" t="str">
        <f t="shared" si="5"/>
        <v>4.55/km</v>
      </c>
      <c r="H177" s="19">
        <f t="shared" si="7"/>
        <v>0.014374999999999995</v>
      </c>
      <c r="I177" s="19">
        <f>F177-INDEX($F$4:$F$246,MATCH(D177,$D$4:$D$246,0))</f>
        <v>0</v>
      </c>
    </row>
    <row r="178" spans="1:9" ht="15" customHeight="1">
      <c r="A178" s="42">
        <v>175</v>
      </c>
      <c r="B178" s="43" t="s">
        <v>343</v>
      </c>
      <c r="C178" s="43" t="s">
        <v>344</v>
      </c>
      <c r="D178" s="18" t="s">
        <v>102</v>
      </c>
      <c r="E178" s="43" t="s">
        <v>96</v>
      </c>
      <c r="F178" s="44">
        <v>0.03756944444444445</v>
      </c>
      <c r="G178" s="18" t="str">
        <f t="shared" si="5"/>
        <v>4.55/km</v>
      </c>
      <c r="H178" s="19">
        <f t="shared" si="7"/>
        <v>0.014409722222222223</v>
      </c>
      <c r="I178" s="19">
        <f>F178-INDEX($F$4:$F$246,MATCH(D178,$D$4:$D$246,0))</f>
        <v>0.009375000000000005</v>
      </c>
    </row>
    <row r="179" spans="1:9" ht="15" customHeight="1">
      <c r="A179" s="42">
        <v>176</v>
      </c>
      <c r="B179" s="43" t="s">
        <v>345</v>
      </c>
      <c r="C179" s="43" t="s">
        <v>346</v>
      </c>
      <c r="D179" s="18" t="s">
        <v>83</v>
      </c>
      <c r="E179" s="43" t="s">
        <v>347</v>
      </c>
      <c r="F179" s="44">
        <v>0.03761574074074074</v>
      </c>
      <c r="G179" s="18" t="str">
        <f t="shared" si="5"/>
        <v>4.55/km</v>
      </c>
      <c r="H179" s="19">
        <f t="shared" si="7"/>
        <v>0.014456018518518517</v>
      </c>
      <c r="I179" s="19">
        <f>F179-INDEX($F$4:$F$246,MATCH(D179,$D$4:$D$246,0))</f>
        <v>0.010138888888888888</v>
      </c>
    </row>
    <row r="180" spans="1:9" ht="15" customHeight="1">
      <c r="A180" s="42">
        <v>177</v>
      </c>
      <c r="B180" s="43" t="s">
        <v>348</v>
      </c>
      <c r="C180" s="43" t="s">
        <v>181</v>
      </c>
      <c r="D180" s="18" t="s">
        <v>206</v>
      </c>
      <c r="E180" s="43" t="s">
        <v>127</v>
      </c>
      <c r="F180" s="44">
        <v>0.0378587962962963</v>
      </c>
      <c r="G180" s="18" t="str">
        <f t="shared" si="5"/>
        <v>4.57/km</v>
      </c>
      <c r="H180" s="19">
        <f t="shared" si="7"/>
        <v>0.014699074074074076</v>
      </c>
      <c r="I180" s="19">
        <f>F180-INDEX($F$4:$F$246,MATCH(D180,$D$4:$D$246,0))</f>
        <v>0.006319444444444447</v>
      </c>
    </row>
    <row r="181" spans="1:9" ht="15" customHeight="1">
      <c r="A181" s="42">
        <v>178</v>
      </c>
      <c r="B181" s="43" t="s">
        <v>179</v>
      </c>
      <c r="C181" s="43" t="s">
        <v>288</v>
      </c>
      <c r="D181" s="18" t="s">
        <v>69</v>
      </c>
      <c r="E181" s="43" t="s">
        <v>71</v>
      </c>
      <c r="F181" s="44">
        <v>0.03792824074074074</v>
      </c>
      <c r="G181" s="18" t="str">
        <f t="shared" si="5"/>
        <v>4.58/km</v>
      </c>
      <c r="H181" s="19">
        <f t="shared" si="7"/>
        <v>0.014768518518518518</v>
      </c>
      <c r="I181" s="19">
        <f>F181-INDEX($F$4:$F$246,MATCH(D181,$D$4:$D$246,0))</f>
        <v>0.010763888888888889</v>
      </c>
    </row>
    <row r="182" spans="1:9" ht="15" customHeight="1">
      <c r="A182" s="42">
        <v>179</v>
      </c>
      <c r="B182" s="43" t="s">
        <v>349</v>
      </c>
      <c r="C182" s="43" t="s">
        <v>333</v>
      </c>
      <c r="D182" s="18" t="s">
        <v>102</v>
      </c>
      <c r="E182" s="43" t="s">
        <v>107</v>
      </c>
      <c r="F182" s="44">
        <v>0.03799768518518518</v>
      </c>
      <c r="G182" s="18" t="str">
        <f t="shared" si="5"/>
        <v>4.58/km</v>
      </c>
      <c r="H182" s="19">
        <f t="shared" si="7"/>
        <v>0.014837962962962959</v>
      </c>
      <c r="I182" s="19">
        <f>F182-INDEX($F$4:$F$246,MATCH(D182,$D$4:$D$246,0))</f>
        <v>0.00980324074074074</v>
      </c>
    </row>
    <row r="183" spans="1:9" ht="15" customHeight="1">
      <c r="A183" s="42">
        <v>180</v>
      </c>
      <c r="B183" s="43" t="s">
        <v>179</v>
      </c>
      <c r="C183" s="43" t="s">
        <v>55</v>
      </c>
      <c r="D183" s="18" t="s">
        <v>20</v>
      </c>
      <c r="E183" s="43" t="s">
        <v>71</v>
      </c>
      <c r="F183" s="44">
        <v>0.03804398148148148</v>
      </c>
      <c r="G183" s="18" t="str">
        <f t="shared" si="5"/>
        <v>4.59/km</v>
      </c>
      <c r="H183" s="19">
        <f t="shared" si="7"/>
        <v>0.014884259259259253</v>
      </c>
      <c r="I183" s="19">
        <f>F183-INDEX($F$4:$F$246,MATCH(D183,$D$4:$D$246,0))</f>
        <v>0.01442129629629629</v>
      </c>
    </row>
    <row r="184" spans="1:9" ht="15" customHeight="1">
      <c r="A184" s="42">
        <v>181</v>
      </c>
      <c r="B184" s="43" t="s">
        <v>350</v>
      </c>
      <c r="C184" s="43" t="s">
        <v>64</v>
      </c>
      <c r="D184" s="18" t="s">
        <v>69</v>
      </c>
      <c r="E184" s="43" t="s">
        <v>71</v>
      </c>
      <c r="F184" s="44">
        <v>0.03804398148148148</v>
      </c>
      <c r="G184" s="18" t="str">
        <f t="shared" si="5"/>
        <v>4.59/km</v>
      </c>
      <c r="H184" s="19">
        <f t="shared" si="7"/>
        <v>0.014884259259259253</v>
      </c>
      <c r="I184" s="19">
        <f>F184-INDEX($F$4:$F$246,MATCH(D184,$D$4:$D$246,0))</f>
        <v>0.010879629629629625</v>
      </c>
    </row>
    <row r="185" spans="1:9" ht="15" customHeight="1">
      <c r="A185" s="42">
        <v>182</v>
      </c>
      <c r="B185" s="43" t="s">
        <v>351</v>
      </c>
      <c r="C185" s="43" t="s">
        <v>352</v>
      </c>
      <c r="D185" s="18" t="s">
        <v>353</v>
      </c>
      <c r="E185" s="43" t="s">
        <v>354</v>
      </c>
      <c r="F185" s="44">
        <v>0.038078703703703705</v>
      </c>
      <c r="G185" s="18" t="str">
        <f t="shared" si="5"/>
        <v>4.59/km</v>
      </c>
      <c r="H185" s="19">
        <f t="shared" si="7"/>
        <v>0.014918981481481481</v>
      </c>
      <c r="I185" s="19">
        <f>F185-INDEX($F$4:$F$246,MATCH(D185,$D$4:$D$246,0))</f>
        <v>0</v>
      </c>
    </row>
    <row r="186" spans="1:9" ht="15" customHeight="1">
      <c r="A186" s="42">
        <v>183</v>
      </c>
      <c r="B186" s="43" t="s">
        <v>355</v>
      </c>
      <c r="C186" s="43" t="s">
        <v>92</v>
      </c>
      <c r="D186" s="18" t="s">
        <v>235</v>
      </c>
      <c r="E186" s="43" t="s">
        <v>223</v>
      </c>
      <c r="F186" s="44">
        <v>0.03826388888888889</v>
      </c>
      <c r="G186" s="18" t="str">
        <f t="shared" si="5"/>
        <v>5.01/km</v>
      </c>
      <c r="H186" s="19">
        <f t="shared" si="7"/>
        <v>0.015104166666666665</v>
      </c>
      <c r="I186" s="19">
        <f>F186-INDEX($F$4:$F$246,MATCH(D186,$D$4:$D$246,0))</f>
        <v>0.006180555555555557</v>
      </c>
    </row>
    <row r="187" spans="1:9" ht="15" customHeight="1">
      <c r="A187" s="42">
        <v>184</v>
      </c>
      <c r="B187" s="43" t="s">
        <v>356</v>
      </c>
      <c r="C187" s="43" t="s">
        <v>357</v>
      </c>
      <c r="D187" s="18" t="s">
        <v>358</v>
      </c>
      <c r="E187" s="43" t="s">
        <v>223</v>
      </c>
      <c r="F187" s="44">
        <v>0.03829861111111111</v>
      </c>
      <c r="G187" s="18" t="str">
        <f t="shared" si="5"/>
        <v>5.01/km</v>
      </c>
      <c r="H187" s="19">
        <f t="shared" si="7"/>
        <v>0.015138888888888886</v>
      </c>
      <c r="I187" s="19">
        <f>F187-INDEX($F$4:$F$246,MATCH(D187,$D$4:$D$246,0))</f>
        <v>0</v>
      </c>
    </row>
    <row r="188" spans="1:9" ht="15" customHeight="1">
      <c r="A188" s="42">
        <v>185</v>
      </c>
      <c r="B188" s="43" t="s">
        <v>359</v>
      </c>
      <c r="C188" s="43" t="s">
        <v>252</v>
      </c>
      <c r="D188" s="18" t="s">
        <v>235</v>
      </c>
      <c r="E188" s="43" t="s">
        <v>71</v>
      </c>
      <c r="F188" s="44">
        <v>0.03844907407407407</v>
      </c>
      <c r="G188" s="18" t="str">
        <f t="shared" si="5"/>
        <v>5.02/km</v>
      </c>
      <c r="H188" s="19">
        <f t="shared" si="7"/>
        <v>0.015289351851851849</v>
      </c>
      <c r="I188" s="19">
        <f>F188-INDEX($F$4:$F$246,MATCH(D188,$D$4:$D$246,0))</f>
        <v>0.006365740740740741</v>
      </c>
    </row>
    <row r="189" spans="1:9" ht="15" customHeight="1">
      <c r="A189" s="42">
        <v>186</v>
      </c>
      <c r="B189" s="43" t="s">
        <v>360</v>
      </c>
      <c r="C189" s="43" t="s">
        <v>361</v>
      </c>
      <c r="D189" s="18" t="s">
        <v>27</v>
      </c>
      <c r="E189" s="43" t="s">
        <v>362</v>
      </c>
      <c r="F189" s="44">
        <v>0.038564814814814816</v>
      </c>
      <c r="G189" s="18" t="str">
        <f t="shared" si="5"/>
        <v>5.03/km</v>
      </c>
      <c r="H189" s="19">
        <f t="shared" si="7"/>
        <v>0.015405092592592592</v>
      </c>
      <c r="I189" s="19">
        <f>F189-INDEX($F$4:$F$246,MATCH(D189,$D$4:$D$246,0))</f>
        <v>0.014837962962962966</v>
      </c>
    </row>
    <row r="190" spans="1:9" ht="15" customHeight="1">
      <c r="A190" s="42">
        <v>187</v>
      </c>
      <c r="B190" s="43" t="s">
        <v>363</v>
      </c>
      <c r="C190" s="43" t="s">
        <v>361</v>
      </c>
      <c r="D190" s="18" t="s">
        <v>102</v>
      </c>
      <c r="E190" s="43" t="s">
        <v>362</v>
      </c>
      <c r="F190" s="44">
        <v>0.03857638888888889</v>
      </c>
      <c r="G190" s="18" t="str">
        <f t="shared" si="5"/>
        <v>5.03/km</v>
      </c>
      <c r="H190" s="19">
        <f t="shared" si="7"/>
        <v>0.015416666666666665</v>
      </c>
      <c r="I190" s="19">
        <f>F190-INDEX($F$4:$F$246,MATCH(D190,$D$4:$D$246,0))</f>
        <v>0.010381944444444447</v>
      </c>
    </row>
    <row r="191" spans="1:9" ht="15" customHeight="1">
      <c r="A191" s="42">
        <v>188</v>
      </c>
      <c r="B191" s="43" t="s">
        <v>364</v>
      </c>
      <c r="C191" s="43" t="s">
        <v>55</v>
      </c>
      <c r="D191" s="18" t="s">
        <v>273</v>
      </c>
      <c r="E191" s="43" t="s">
        <v>42</v>
      </c>
      <c r="F191" s="44">
        <v>0.03868055555555556</v>
      </c>
      <c r="G191" s="18" t="str">
        <f t="shared" si="5"/>
        <v>5.04/km</v>
      </c>
      <c r="H191" s="19">
        <f t="shared" si="7"/>
        <v>0.015520833333333334</v>
      </c>
      <c r="I191" s="19">
        <f>F191-INDEX($F$4:$F$246,MATCH(D191,$D$4:$D$246,0))</f>
        <v>0.004988425925925931</v>
      </c>
    </row>
    <row r="192" spans="1:9" ht="15" customHeight="1">
      <c r="A192" s="42">
        <v>189</v>
      </c>
      <c r="B192" s="43" t="s">
        <v>365</v>
      </c>
      <c r="C192" s="43" t="s">
        <v>150</v>
      </c>
      <c r="D192" s="18" t="s">
        <v>353</v>
      </c>
      <c r="E192" s="43" t="s">
        <v>366</v>
      </c>
      <c r="F192" s="44">
        <v>0.03918981481481481</v>
      </c>
      <c r="G192" s="18" t="str">
        <f t="shared" si="5"/>
        <v>5.08/km</v>
      </c>
      <c r="H192" s="19">
        <f t="shared" si="7"/>
        <v>0.016030092592592585</v>
      </c>
      <c r="I192" s="19">
        <f>F192-INDEX($F$4:$F$246,MATCH(D192,$D$4:$D$246,0))</f>
        <v>0.0011111111111111044</v>
      </c>
    </row>
    <row r="193" spans="1:9" ht="15" customHeight="1">
      <c r="A193" s="42">
        <v>190</v>
      </c>
      <c r="B193" s="43" t="s">
        <v>367</v>
      </c>
      <c r="C193" s="43" t="s">
        <v>67</v>
      </c>
      <c r="D193" s="18" t="s">
        <v>206</v>
      </c>
      <c r="E193" s="43" t="s">
        <v>223</v>
      </c>
      <c r="F193" s="44">
        <v>0.039386574074074074</v>
      </c>
      <c r="G193" s="18" t="str">
        <f t="shared" si="5"/>
        <v>5.09/km</v>
      </c>
      <c r="H193" s="19">
        <f aca="true" t="shared" si="8" ref="H193:H226">F193-$F$4</f>
        <v>0.01622685185185185</v>
      </c>
      <c r="I193" s="19">
        <f>F193-INDEX($F$4:$F$246,MATCH(D193,$D$4:$D$246,0))</f>
        <v>0.00784722222222222</v>
      </c>
    </row>
    <row r="194" spans="1:9" ht="15" customHeight="1">
      <c r="A194" s="42">
        <v>191</v>
      </c>
      <c r="B194" s="43" t="s">
        <v>368</v>
      </c>
      <c r="C194" s="43" t="s">
        <v>55</v>
      </c>
      <c r="D194" s="18" t="s">
        <v>273</v>
      </c>
      <c r="E194" s="43" t="s">
        <v>87</v>
      </c>
      <c r="F194" s="44">
        <v>0.039560185185185184</v>
      </c>
      <c r="G194" s="18" t="str">
        <f t="shared" si="5"/>
        <v>5.11/km</v>
      </c>
      <c r="H194" s="19">
        <f t="shared" si="8"/>
        <v>0.01640046296296296</v>
      </c>
      <c r="I194" s="19">
        <f>F194-INDEX($F$4:$F$246,MATCH(D194,$D$4:$D$246,0))</f>
        <v>0.005868055555555557</v>
      </c>
    </row>
    <row r="195" spans="1:9" ht="15" customHeight="1">
      <c r="A195" s="42">
        <v>192</v>
      </c>
      <c r="B195" s="43" t="s">
        <v>369</v>
      </c>
      <c r="C195" s="43" t="s">
        <v>64</v>
      </c>
      <c r="D195" s="18" t="s">
        <v>20</v>
      </c>
      <c r="E195" s="43" t="s">
        <v>62</v>
      </c>
      <c r="F195" s="44">
        <v>0.039699074074074074</v>
      </c>
      <c r="G195" s="18" t="str">
        <f t="shared" si="5"/>
        <v>5.12/km</v>
      </c>
      <c r="H195" s="19">
        <f t="shared" si="8"/>
        <v>0.01653935185185185</v>
      </c>
      <c r="I195" s="19">
        <f>F195-INDEX($F$4:$F$246,MATCH(D195,$D$4:$D$246,0))</f>
        <v>0.016076388888888887</v>
      </c>
    </row>
    <row r="196" spans="1:9" ht="15" customHeight="1">
      <c r="A196" s="42">
        <v>193</v>
      </c>
      <c r="B196" s="43" t="s">
        <v>370</v>
      </c>
      <c r="C196" s="43" t="s">
        <v>371</v>
      </c>
      <c r="D196" s="18" t="s">
        <v>166</v>
      </c>
      <c r="E196" s="43" t="s">
        <v>62</v>
      </c>
      <c r="F196" s="44">
        <v>0.039699074074074074</v>
      </c>
      <c r="G196" s="18" t="str">
        <f aca="true" t="shared" si="9" ref="G196:G226">TEXT(INT((HOUR(F196)*3600+MINUTE(F196)*60+SECOND(F196))/$I$2/60),"0")&amp;"."&amp;TEXT(MOD((HOUR(F196)*3600+MINUTE(F196)*60+SECOND(F196))/$I$2,60),"00")&amp;"/km"</f>
        <v>5.12/km</v>
      </c>
      <c r="H196" s="19">
        <f t="shared" si="8"/>
        <v>0.01653935185185185</v>
      </c>
      <c r="I196" s="19">
        <f>F196-INDEX($F$4:$F$246,MATCH(D196,$D$4:$D$246,0))</f>
        <v>0.009525462962962961</v>
      </c>
    </row>
    <row r="197" spans="1:9" ht="15" customHeight="1">
      <c r="A197" s="42">
        <v>194</v>
      </c>
      <c r="B197" s="43" t="s">
        <v>372</v>
      </c>
      <c r="C197" s="43" t="s">
        <v>150</v>
      </c>
      <c r="D197" s="18" t="s">
        <v>13</v>
      </c>
      <c r="E197" s="43" t="s">
        <v>71</v>
      </c>
      <c r="F197" s="44">
        <v>0.039699074074074074</v>
      </c>
      <c r="G197" s="18" t="str">
        <f t="shared" si="9"/>
        <v>5.12/km</v>
      </c>
      <c r="H197" s="19">
        <f t="shared" si="8"/>
        <v>0.01653935185185185</v>
      </c>
      <c r="I197" s="19">
        <f>F197-INDEX($F$4:$F$246,MATCH(D197,$D$4:$D$246,0))</f>
        <v>0.01653935185185185</v>
      </c>
    </row>
    <row r="198" spans="1:9" ht="15" customHeight="1">
      <c r="A198" s="42">
        <v>195</v>
      </c>
      <c r="B198" s="43" t="s">
        <v>373</v>
      </c>
      <c r="C198" s="43" t="s">
        <v>374</v>
      </c>
      <c r="D198" s="18" t="s">
        <v>294</v>
      </c>
      <c r="E198" s="43" t="s">
        <v>169</v>
      </c>
      <c r="F198" s="44">
        <v>0.03974537037037037</v>
      </c>
      <c r="G198" s="18" t="str">
        <f t="shared" si="9"/>
        <v>5.12/km</v>
      </c>
      <c r="H198" s="19">
        <f t="shared" si="8"/>
        <v>0.016585648148148145</v>
      </c>
      <c r="I198" s="19">
        <f>F198-INDEX($F$4:$F$246,MATCH(D198,$D$4:$D$246,0))</f>
        <v>0.0043865740740740705</v>
      </c>
    </row>
    <row r="199" spans="1:9" ht="15" customHeight="1">
      <c r="A199" s="42">
        <v>196</v>
      </c>
      <c r="B199" s="43" t="s">
        <v>339</v>
      </c>
      <c r="C199" s="43" t="s">
        <v>375</v>
      </c>
      <c r="D199" s="18" t="s">
        <v>294</v>
      </c>
      <c r="E199" s="43" t="s">
        <v>71</v>
      </c>
      <c r="F199" s="44">
        <v>0.040011574074074074</v>
      </c>
      <c r="G199" s="18" t="str">
        <f t="shared" si="9"/>
        <v>5.14/km</v>
      </c>
      <c r="H199" s="19">
        <f t="shared" si="8"/>
        <v>0.01685185185185185</v>
      </c>
      <c r="I199" s="19">
        <f>F199-INDEX($F$4:$F$246,MATCH(D199,$D$4:$D$246,0))</f>
        <v>0.0046527777777777765</v>
      </c>
    </row>
    <row r="200" spans="1:9" ht="15" customHeight="1">
      <c r="A200" s="42">
        <v>197</v>
      </c>
      <c r="B200" s="43" t="s">
        <v>376</v>
      </c>
      <c r="C200" s="43" t="s">
        <v>377</v>
      </c>
      <c r="D200" s="18" t="s">
        <v>102</v>
      </c>
      <c r="E200" s="43" t="s">
        <v>114</v>
      </c>
      <c r="F200" s="44">
        <v>0.04010416666666667</v>
      </c>
      <c r="G200" s="18" t="str">
        <f t="shared" si="9"/>
        <v>5.15/km</v>
      </c>
      <c r="H200" s="19">
        <f t="shared" si="8"/>
        <v>0.016944444444444446</v>
      </c>
      <c r="I200" s="19">
        <f>F200-INDEX($F$4:$F$246,MATCH(D200,$D$4:$D$246,0))</f>
        <v>0.011909722222222228</v>
      </c>
    </row>
    <row r="201" spans="1:9" ht="15" customHeight="1">
      <c r="A201" s="42">
        <v>198</v>
      </c>
      <c r="B201" s="43" t="s">
        <v>378</v>
      </c>
      <c r="C201" s="43" t="s">
        <v>144</v>
      </c>
      <c r="D201" s="18" t="s">
        <v>20</v>
      </c>
      <c r="E201" s="43" t="s">
        <v>268</v>
      </c>
      <c r="F201" s="44">
        <v>0.04017361111111111</v>
      </c>
      <c r="G201" s="18" t="str">
        <f t="shared" si="9"/>
        <v>5.16/km</v>
      </c>
      <c r="H201" s="19">
        <f t="shared" si="8"/>
        <v>0.017013888888888887</v>
      </c>
      <c r="I201" s="19">
        <f>F201-INDEX($F$4:$F$246,MATCH(D201,$D$4:$D$246,0))</f>
        <v>0.016550925925925924</v>
      </c>
    </row>
    <row r="202" spans="1:9" ht="15" customHeight="1">
      <c r="A202" s="42">
        <v>199</v>
      </c>
      <c r="B202" s="43" t="s">
        <v>379</v>
      </c>
      <c r="C202" s="43" t="s">
        <v>380</v>
      </c>
      <c r="D202" s="18" t="s">
        <v>341</v>
      </c>
      <c r="E202" s="43" t="s">
        <v>71</v>
      </c>
      <c r="F202" s="44">
        <v>0.040185185185185185</v>
      </c>
      <c r="G202" s="18" t="str">
        <f t="shared" si="9"/>
        <v>5.16/km</v>
      </c>
      <c r="H202" s="19">
        <f t="shared" si="8"/>
        <v>0.01702546296296296</v>
      </c>
      <c r="I202" s="19">
        <f>F202-INDEX($F$4:$F$246,MATCH(D202,$D$4:$D$246,0))</f>
        <v>0.0026504629629629656</v>
      </c>
    </row>
    <row r="203" spans="1:9" ht="15" customHeight="1">
      <c r="A203" s="42">
        <v>200</v>
      </c>
      <c r="B203" s="43" t="s">
        <v>381</v>
      </c>
      <c r="C203" s="43" t="s">
        <v>382</v>
      </c>
      <c r="D203" s="18" t="s">
        <v>35</v>
      </c>
      <c r="E203" s="43" t="s">
        <v>71</v>
      </c>
      <c r="F203" s="44">
        <v>0.0402662037037037</v>
      </c>
      <c r="G203" s="18" t="str">
        <f t="shared" si="9"/>
        <v>5.16/km</v>
      </c>
      <c r="H203" s="19">
        <f t="shared" si="8"/>
        <v>0.017106481481481476</v>
      </c>
      <c r="I203" s="19">
        <f>F203-INDEX($F$4:$F$246,MATCH(D203,$D$4:$D$246,0))</f>
        <v>0.016064814814814813</v>
      </c>
    </row>
    <row r="204" spans="1:9" ht="15" customHeight="1">
      <c r="A204" s="42">
        <v>201</v>
      </c>
      <c r="B204" s="43" t="s">
        <v>383</v>
      </c>
      <c r="C204" s="43" t="s">
        <v>55</v>
      </c>
      <c r="D204" s="18" t="s">
        <v>13</v>
      </c>
      <c r="E204" s="43" t="s">
        <v>71</v>
      </c>
      <c r="F204" s="44">
        <v>0.0402662037037037</v>
      </c>
      <c r="G204" s="18" t="str">
        <f t="shared" si="9"/>
        <v>5.16/km</v>
      </c>
      <c r="H204" s="19">
        <f t="shared" si="8"/>
        <v>0.017106481481481476</v>
      </c>
      <c r="I204" s="19">
        <f>F204-INDEX($F$4:$F$246,MATCH(D204,$D$4:$D$246,0))</f>
        <v>0.017106481481481476</v>
      </c>
    </row>
    <row r="205" spans="1:9" ht="15" customHeight="1">
      <c r="A205" s="42">
        <v>202</v>
      </c>
      <c r="B205" s="43" t="s">
        <v>384</v>
      </c>
      <c r="C205" s="43" t="s">
        <v>280</v>
      </c>
      <c r="D205" s="18" t="s">
        <v>273</v>
      </c>
      <c r="E205" s="43" t="s">
        <v>127</v>
      </c>
      <c r="F205" s="44">
        <v>0.040497685185185185</v>
      </c>
      <c r="G205" s="18" t="str">
        <f t="shared" si="9"/>
        <v>5.18/km</v>
      </c>
      <c r="H205" s="19">
        <f t="shared" si="8"/>
        <v>0.01733796296296296</v>
      </c>
      <c r="I205" s="19">
        <f>F205-INDEX($F$4:$F$246,MATCH(D205,$D$4:$D$246,0))</f>
        <v>0.006805555555555558</v>
      </c>
    </row>
    <row r="206" spans="1:9" ht="15" customHeight="1">
      <c r="A206" s="42">
        <v>203</v>
      </c>
      <c r="B206" s="43" t="s">
        <v>385</v>
      </c>
      <c r="C206" s="43" t="s">
        <v>386</v>
      </c>
      <c r="D206" s="18" t="s">
        <v>341</v>
      </c>
      <c r="E206" s="43" t="s">
        <v>114</v>
      </c>
      <c r="F206" s="44">
        <v>0.040532407407407406</v>
      </c>
      <c r="G206" s="18" t="str">
        <f t="shared" si="9"/>
        <v>5.18/km</v>
      </c>
      <c r="H206" s="19">
        <f t="shared" si="8"/>
        <v>0.017372685185185182</v>
      </c>
      <c r="I206" s="19">
        <f>F206-INDEX($F$4:$F$246,MATCH(D206,$D$4:$D$246,0))</f>
        <v>0.0029976851851851866</v>
      </c>
    </row>
    <row r="207" spans="1:9" ht="15" customHeight="1">
      <c r="A207" s="42">
        <v>204</v>
      </c>
      <c r="B207" s="43" t="s">
        <v>387</v>
      </c>
      <c r="C207" s="43" t="s">
        <v>388</v>
      </c>
      <c r="D207" s="18" t="s">
        <v>341</v>
      </c>
      <c r="E207" s="43" t="s">
        <v>114</v>
      </c>
      <c r="F207" s="44">
        <v>0.04091435185185185</v>
      </c>
      <c r="G207" s="18" t="str">
        <f t="shared" si="9"/>
        <v>5.21/km</v>
      </c>
      <c r="H207" s="19">
        <f t="shared" si="8"/>
        <v>0.017754629629629624</v>
      </c>
      <c r="I207" s="19">
        <f>F207-INDEX($F$4:$F$246,MATCH(D207,$D$4:$D$246,0))</f>
        <v>0.0033796296296296283</v>
      </c>
    </row>
    <row r="208" spans="1:9" ht="15" customHeight="1">
      <c r="A208" s="42">
        <v>205</v>
      </c>
      <c r="B208" s="43" t="s">
        <v>389</v>
      </c>
      <c r="C208" s="43" t="s">
        <v>390</v>
      </c>
      <c r="D208" s="18" t="s">
        <v>206</v>
      </c>
      <c r="E208" s="43" t="s">
        <v>127</v>
      </c>
      <c r="F208" s="44">
        <v>0.04113425925925926</v>
      </c>
      <c r="G208" s="18" t="str">
        <f t="shared" si="9"/>
        <v>5.23/km</v>
      </c>
      <c r="H208" s="19">
        <f t="shared" si="8"/>
        <v>0.017974537037037035</v>
      </c>
      <c r="I208" s="19">
        <f>F208-INDEX($F$4:$F$246,MATCH(D208,$D$4:$D$246,0))</f>
        <v>0.009594907407407406</v>
      </c>
    </row>
    <row r="209" spans="1:9" ht="15" customHeight="1">
      <c r="A209" s="42">
        <v>206</v>
      </c>
      <c r="B209" s="43" t="s">
        <v>391</v>
      </c>
      <c r="C209" s="43" t="s">
        <v>392</v>
      </c>
      <c r="D209" s="18" t="s">
        <v>138</v>
      </c>
      <c r="E209" s="43" t="s">
        <v>96</v>
      </c>
      <c r="F209" s="44">
        <v>0.04162037037037037</v>
      </c>
      <c r="G209" s="18" t="str">
        <f t="shared" si="9"/>
        <v>5.27/km</v>
      </c>
      <c r="H209" s="19">
        <f t="shared" si="8"/>
        <v>0.018460648148148146</v>
      </c>
      <c r="I209" s="19">
        <f>F209-INDEX($F$4:$F$246,MATCH(D209,$D$4:$D$246,0))</f>
        <v>0.0121875</v>
      </c>
    </row>
    <row r="210" spans="1:9" ht="15" customHeight="1">
      <c r="A210" s="42">
        <v>207</v>
      </c>
      <c r="B210" s="43" t="s">
        <v>393</v>
      </c>
      <c r="C210" s="43" t="s">
        <v>394</v>
      </c>
      <c r="D210" s="18" t="s">
        <v>83</v>
      </c>
      <c r="E210" s="43" t="s">
        <v>71</v>
      </c>
      <c r="F210" s="44">
        <v>0.04175925925925925</v>
      </c>
      <c r="G210" s="18" t="str">
        <f t="shared" si="9"/>
        <v>5.28/km</v>
      </c>
      <c r="H210" s="19">
        <f t="shared" si="8"/>
        <v>0.01859953703703703</v>
      </c>
      <c r="I210" s="19">
        <f>F210-INDEX($F$4:$F$246,MATCH(D210,$D$4:$D$246,0))</f>
        <v>0.0142824074074074</v>
      </c>
    </row>
    <row r="211" spans="1:9" ht="15" customHeight="1">
      <c r="A211" s="42">
        <v>208</v>
      </c>
      <c r="B211" s="43" t="s">
        <v>395</v>
      </c>
      <c r="C211" s="43" t="s">
        <v>396</v>
      </c>
      <c r="D211" s="18" t="s">
        <v>206</v>
      </c>
      <c r="E211" s="43" t="s">
        <v>127</v>
      </c>
      <c r="F211" s="44">
        <v>0.04175925925925925</v>
      </c>
      <c r="G211" s="18" t="str">
        <f t="shared" si="9"/>
        <v>5.28/km</v>
      </c>
      <c r="H211" s="19">
        <f t="shared" si="8"/>
        <v>0.01859953703703703</v>
      </c>
      <c r="I211" s="19">
        <f>F211-INDEX($F$4:$F$246,MATCH(D211,$D$4:$D$246,0))</f>
        <v>0.0102199074074074</v>
      </c>
    </row>
    <row r="212" spans="1:9" ht="15" customHeight="1">
      <c r="A212" s="42">
        <v>209</v>
      </c>
      <c r="B212" s="43" t="s">
        <v>397</v>
      </c>
      <c r="C212" s="43" t="s">
        <v>29</v>
      </c>
      <c r="D212" s="18" t="s">
        <v>20</v>
      </c>
      <c r="E212" s="43" t="s">
        <v>62</v>
      </c>
      <c r="F212" s="44">
        <v>0.04251157407407408</v>
      </c>
      <c r="G212" s="18" t="str">
        <f t="shared" si="9"/>
        <v>5.34/km</v>
      </c>
      <c r="H212" s="19">
        <f t="shared" si="8"/>
        <v>0.019351851851851853</v>
      </c>
      <c r="I212" s="19">
        <f>F212-INDEX($F$4:$F$246,MATCH(D212,$D$4:$D$246,0))</f>
        <v>0.01888888888888889</v>
      </c>
    </row>
    <row r="213" spans="1:9" ht="15" customHeight="1">
      <c r="A213" s="42">
        <v>210</v>
      </c>
      <c r="B213" s="43" t="s">
        <v>398</v>
      </c>
      <c r="C213" s="43" t="s">
        <v>399</v>
      </c>
      <c r="D213" s="18" t="s">
        <v>294</v>
      </c>
      <c r="E213" s="43" t="s">
        <v>362</v>
      </c>
      <c r="F213" s="44">
        <v>0.04351851851851852</v>
      </c>
      <c r="G213" s="18" t="str">
        <f t="shared" si="9"/>
        <v>5.42/km</v>
      </c>
      <c r="H213" s="19">
        <f t="shared" si="8"/>
        <v>0.020358796296296295</v>
      </c>
      <c r="I213" s="19">
        <f>F213-INDEX($F$4:$F$246,MATCH(D213,$D$4:$D$246,0))</f>
        <v>0.008159722222222221</v>
      </c>
    </row>
    <row r="214" spans="1:9" ht="15" customHeight="1">
      <c r="A214" s="42">
        <v>211</v>
      </c>
      <c r="B214" s="43" t="s">
        <v>400</v>
      </c>
      <c r="C214" s="43" t="s">
        <v>401</v>
      </c>
      <c r="D214" s="18" t="s">
        <v>138</v>
      </c>
      <c r="E214" s="43" t="s">
        <v>129</v>
      </c>
      <c r="F214" s="44">
        <v>0.04439814814814815</v>
      </c>
      <c r="G214" s="18" t="str">
        <f t="shared" si="9"/>
        <v>5.49/km</v>
      </c>
      <c r="H214" s="19">
        <f t="shared" si="8"/>
        <v>0.021238425925925928</v>
      </c>
      <c r="I214" s="19">
        <f>F214-INDEX($F$4:$F$246,MATCH(D214,$D$4:$D$246,0))</f>
        <v>0.014965277777777782</v>
      </c>
    </row>
    <row r="215" spans="1:9" ht="15" customHeight="1">
      <c r="A215" s="42">
        <v>212</v>
      </c>
      <c r="B215" s="43" t="s">
        <v>180</v>
      </c>
      <c r="C215" s="43" t="s">
        <v>402</v>
      </c>
      <c r="D215" s="18" t="s">
        <v>206</v>
      </c>
      <c r="E215" s="43" t="s">
        <v>223</v>
      </c>
      <c r="F215" s="44">
        <v>0.04442129629629629</v>
      </c>
      <c r="G215" s="18" t="str">
        <f t="shared" si="9"/>
        <v>5.49/km</v>
      </c>
      <c r="H215" s="19">
        <f t="shared" si="8"/>
        <v>0.021261574074074068</v>
      </c>
      <c r="I215" s="19">
        <f>F215-INDEX($F$4:$F$246,MATCH(D215,$D$4:$D$246,0))</f>
        <v>0.012881944444444439</v>
      </c>
    </row>
    <row r="216" spans="1:9" ht="15" customHeight="1">
      <c r="A216" s="42">
        <v>213</v>
      </c>
      <c r="B216" s="43" t="s">
        <v>403</v>
      </c>
      <c r="C216" s="43" t="s">
        <v>252</v>
      </c>
      <c r="D216" s="18" t="s">
        <v>166</v>
      </c>
      <c r="E216" s="43" t="s">
        <v>71</v>
      </c>
      <c r="F216" s="44">
        <v>0.044826388888888895</v>
      </c>
      <c r="G216" s="18" t="str">
        <f t="shared" si="9"/>
        <v>5.52/km</v>
      </c>
      <c r="H216" s="19">
        <f t="shared" si="8"/>
        <v>0.02166666666666667</v>
      </c>
      <c r="I216" s="19">
        <f>F216-INDEX($F$4:$F$246,MATCH(D216,$D$4:$D$246,0))</f>
        <v>0.014652777777777782</v>
      </c>
    </row>
    <row r="217" spans="1:9" ht="15" customHeight="1">
      <c r="A217" s="42">
        <v>214</v>
      </c>
      <c r="B217" s="43" t="s">
        <v>404</v>
      </c>
      <c r="C217" s="43" t="s">
        <v>405</v>
      </c>
      <c r="D217" s="18" t="s">
        <v>219</v>
      </c>
      <c r="E217" s="43" t="s">
        <v>96</v>
      </c>
      <c r="F217" s="44">
        <v>0.04521990740740741</v>
      </c>
      <c r="G217" s="18" t="str">
        <f t="shared" si="9"/>
        <v>5.55/km</v>
      </c>
      <c r="H217" s="19">
        <f t="shared" si="8"/>
        <v>0.022060185185185186</v>
      </c>
      <c r="I217" s="19">
        <f>F217-INDEX($F$4:$F$246,MATCH(D217,$D$4:$D$246,0))</f>
        <v>0.013506944444444446</v>
      </c>
    </row>
    <row r="218" spans="1:9" ht="15" customHeight="1">
      <c r="A218" s="42">
        <v>215</v>
      </c>
      <c r="B218" s="43" t="s">
        <v>406</v>
      </c>
      <c r="C218" s="43" t="s">
        <v>333</v>
      </c>
      <c r="D218" s="18" t="s">
        <v>27</v>
      </c>
      <c r="E218" s="43" t="s">
        <v>96</v>
      </c>
      <c r="F218" s="44">
        <v>0.04521990740740741</v>
      </c>
      <c r="G218" s="18" t="str">
        <f t="shared" si="9"/>
        <v>5.55/km</v>
      </c>
      <c r="H218" s="19">
        <f t="shared" si="8"/>
        <v>0.022060185185185186</v>
      </c>
      <c r="I218" s="19">
        <f>F218-INDEX($F$4:$F$246,MATCH(D218,$D$4:$D$246,0))</f>
        <v>0.02149305555555556</v>
      </c>
    </row>
    <row r="219" spans="1:9" ht="15" customHeight="1">
      <c r="A219" s="42">
        <v>216</v>
      </c>
      <c r="B219" s="43" t="s">
        <v>407</v>
      </c>
      <c r="C219" s="43" t="s">
        <v>204</v>
      </c>
      <c r="D219" s="18" t="s">
        <v>219</v>
      </c>
      <c r="E219" s="43" t="s">
        <v>62</v>
      </c>
      <c r="F219" s="44">
        <v>0.04530092592592593</v>
      </c>
      <c r="G219" s="18" t="str">
        <f t="shared" si="9"/>
        <v>5.56/km</v>
      </c>
      <c r="H219" s="19">
        <f t="shared" si="8"/>
        <v>0.022141203703703708</v>
      </c>
      <c r="I219" s="19">
        <f>F219-INDEX($F$4:$F$246,MATCH(D219,$D$4:$D$246,0))</f>
        <v>0.013587962962962968</v>
      </c>
    </row>
    <row r="220" spans="1:9" ht="15" customHeight="1">
      <c r="A220" s="42">
        <v>217</v>
      </c>
      <c r="B220" s="43" t="s">
        <v>408</v>
      </c>
      <c r="C220" s="43" t="s">
        <v>409</v>
      </c>
      <c r="D220" s="18" t="s">
        <v>102</v>
      </c>
      <c r="E220" s="43" t="s">
        <v>223</v>
      </c>
      <c r="F220" s="44">
        <v>0.04600694444444445</v>
      </c>
      <c r="G220" s="18" t="str">
        <f t="shared" si="9"/>
        <v>6.01/km</v>
      </c>
      <c r="H220" s="19">
        <f t="shared" si="8"/>
        <v>0.022847222222222224</v>
      </c>
      <c r="I220" s="19">
        <f>F220-INDEX($F$4:$F$246,MATCH(D220,$D$4:$D$246,0))</f>
        <v>0.017812500000000005</v>
      </c>
    </row>
    <row r="221" spans="1:9" ht="15" customHeight="1">
      <c r="A221" s="42">
        <v>218</v>
      </c>
      <c r="B221" s="43" t="s">
        <v>410</v>
      </c>
      <c r="C221" s="43" t="s">
        <v>41</v>
      </c>
      <c r="D221" s="18" t="s">
        <v>353</v>
      </c>
      <c r="E221" s="43" t="s">
        <v>411</v>
      </c>
      <c r="F221" s="44">
        <v>0.047071759259259265</v>
      </c>
      <c r="G221" s="18" t="str">
        <f t="shared" si="9"/>
        <v>6.10/km</v>
      </c>
      <c r="H221" s="19">
        <f t="shared" si="8"/>
        <v>0.02391203703703704</v>
      </c>
      <c r="I221" s="19">
        <f>F221-INDEX($F$4:$F$246,MATCH(D221,$D$4:$D$246,0))</f>
        <v>0.00899305555555556</v>
      </c>
    </row>
    <row r="222" spans="1:9" ht="15" customHeight="1">
      <c r="A222" s="42">
        <v>219</v>
      </c>
      <c r="B222" s="43" t="s">
        <v>339</v>
      </c>
      <c r="C222" s="43" t="s">
        <v>64</v>
      </c>
      <c r="D222" s="18" t="s">
        <v>69</v>
      </c>
      <c r="E222" s="43" t="s">
        <v>160</v>
      </c>
      <c r="F222" s="44">
        <v>0.04795138888888889</v>
      </c>
      <c r="G222" s="18" t="str">
        <f t="shared" si="9"/>
        <v>6.17/km</v>
      </c>
      <c r="H222" s="19">
        <f t="shared" si="8"/>
        <v>0.024791666666666667</v>
      </c>
      <c r="I222" s="19">
        <f>F222-INDEX($F$4:$F$246,MATCH(D222,$D$4:$D$246,0))</f>
        <v>0.020787037037037038</v>
      </c>
    </row>
    <row r="223" spans="1:9" ht="15" customHeight="1">
      <c r="A223" s="42">
        <v>220</v>
      </c>
      <c r="B223" s="43" t="s">
        <v>412</v>
      </c>
      <c r="C223" s="43" t="s">
        <v>401</v>
      </c>
      <c r="D223" s="18" t="s">
        <v>294</v>
      </c>
      <c r="E223" s="43" t="s">
        <v>160</v>
      </c>
      <c r="F223" s="44">
        <v>0.04795138888888889</v>
      </c>
      <c r="G223" s="18" t="str">
        <f t="shared" si="9"/>
        <v>6.17/km</v>
      </c>
      <c r="H223" s="19">
        <f t="shared" si="8"/>
        <v>0.024791666666666667</v>
      </c>
      <c r="I223" s="19">
        <f>F223-INDEX($F$4:$F$246,MATCH(D223,$D$4:$D$246,0))</f>
        <v>0.012592592592592593</v>
      </c>
    </row>
    <row r="224" spans="1:9" ht="15" customHeight="1">
      <c r="A224" s="42">
        <v>221</v>
      </c>
      <c r="B224" s="43" t="s">
        <v>203</v>
      </c>
      <c r="C224" s="43" t="s">
        <v>401</v>
      </c>
      <c r="D224" s="18" t="s">
        <v>138</v>
      </c>
      <c r="E224" s="43" t="s">
        <v>71</v>
      </c>
      <c r="F224" s="44">
        <v>0.04795138888888889</v>
      </c>
      <c r="G224" s="18" t="str">
        <f t="shared" si="9"/>
        <v>6.17/km</v>
      </c>
      <c r="H224" s="19">
        <f t="shared" si="8"/>
        <v>0.024791666666666667</v>
      </c>
      <c r="I224" s="19">
        <f>F224-INDEX($F$4:$F$246,MATCH(D224,$D$4:$D$246,0))</f>
        <v>0.01851851851851852</v>
      </c>
    </row>
    <row r="225" spans="1:9" ht="15" customHeight="1">
      <c r="A225" s="42">
        <v>222</v>
      </c>
      <c r="B225" s="43" t="s">
        <v>413</v>
      </c>
      <c r="C225" s="43" t="s">
        <v>414</v>
      </c>
      <c r="D225" s="18" t="s">
        <v>294</v>
      </c>
      <c r="E225" s="43" t="s">
        <v>81</v>
      </c>
      <c r="F225" s="44">
        <v>0.04795138888888889</v>
      </c>
      <c r="G225" s="18" t="str">
        <f t="shared" si="9"/>
        <v>6.17/km</v>
      </c>
      <c r="H225" s="19">
        <f t="shared" si="8"/>
        <v>0.024791666666666667</v>
      </c>
      <c r="I225" s="19">
        <f>F225-INDEX($F$4:$F$246,MATCH(D225,$D$4:$D$246,0))</f>
        <v>0.012592592592592593</v>
      </c>
    </row>
    <row r="226" spans="1:9" ht="15" customHeight="1" thickBot="1">
      <c r="A226" s="45">
        <v>223</v>
      </c>
      <c r="B226" s="46" t="s">
        <v>415</v>
      </c>
      <c r="C226" s="46" t="s">
        <v>64</v>
      </c>
      <c r="D226" s="20" t="s">
        <v>353</v>
      </c>
      <c r="E226" s="46" t="s">
        <v>416</v>
      </c>
      <c r="F226" s="47">
        <v>0.04795138888888889</v>
      </c>
      <c r="G226" s="20" t="str">
        <f t="shared" si="9"/>
        <v>6.17/km</v>
      </c>
      <c r="H226" s="21">
        <f t="shared" si="8"/>
        <v>0.024791666666666667</v>
      </c>
      <c r="I226" s="21">
        <f>F226-INDEX($F$4:$F$246,MATCH(D226,$D$4:$D$246,0))</f>
        <v>0.009872685185185186</v>
      </c>
    </row>
  </sheetData>
  <autoFilter ref="A3:I22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27">
      <selection activeCell="F46" sqref="F4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3" t="str">
        <f>Individuale!A1</f>
        <v>Corri Gaeta 19ª edizione</v>
      </c>
      <c r="B1" s="34"/>
      <c r="C1" s="35"/>
    </row>
    <row r="2" spans="1:3" ht="33" customHeight="1" thickBot="1">
      <c r="A2" s="36" t="str">
        <f>Individuale!A2&amp;" km. "&amp;Individuale!I2</f>
        <v>Gaeta (LT) Italia - Domenica 01/11/2009 km. 11</v>
      </c>
      <c r="B2" s="37"/>
      <c r="C2" s="38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24">
        <v>1</v>
      </c>
      <c r="B4" s="51" t="s">
        <v>71</v>
      </c>
      <c r="C4" s="55">
        <v>27</v>
      </c>
    </row>
    <row r="5" spans="1:3" ht="15" customHeight="1">
      <c r="A5" s="22">
        <v>2</v>
      </c>
      <c r="B5" s="52" t="s">
        <v>127</v>
      </c>
      <c r="C5" s="56">
        <v>20</v>
      </c>
    </row>
    <row r="6" spans="1:3" ht="15" customHeight="1">
      <c r="A6" s="22">
        <v>3</v>
      </c>
      <c r="B6" s="52" t="s">
        <v>42</v>
      </c>
      <c r="C6" s="56">
        <v>12</v>
      </c>
    </row>
    <row r="7" spans="1:3" ht="15" customHeight="1">
      <c r="A7" s="22">
        <v>4</v>
      </c>
      <c r="B7" s="52" t="s">
        <v>62</v>
      </c>
      <c r="C7" s="56">
        <v>12</v>
      </c>
    </row>
    <row r="8" spans="1:3" ht="15" customHeight="1">
      <c r="A8" s="22">
        <v>5</v>
      </c>
      <c r="B8" s="52" t="s">
        <v>58</v>
      </c>
      <c r="C8" s="56">
        <v>11</v>
      </c>
    </row>
    <row r="9" spans="1:3" ht="15" customHeight="1">
      <c r="A9" s="22">
        <v>6</v>
      </c>
      <c r="B9" s="52" t="s">
        <v>223</v>
      </c>
      <c r="C9" s="56">
        <v>10</v>
      </c>
    </row>
    <row r="10" spans="1:3" ht="15" customHeight="1">
      <c r="A10" s="22">
        <v>7</v>
      </c>
      <c r="B10" s="52" t="s">
        <v>96</v>
      </c>
      <c r="C10" s="56">
        <v>10</v>
      </c>
    </row>
    <row r="11" spans="1:3" ht="15" customHeight="1">
      <c r="A11" s="22">
        <v>8</v>
      </c>
      <c r="B11" s="52" t="s">
        <v>160</v>
      </c>
      <c r="C11" s="56">
        <v>9</v>
      </c>
    </row>
    <row r="12" spans="1:3" ht="15" customHeight="1">
      <c r="A12" s="22">
        <v>9</v>
      </c>
      <c r="B12" s="52" t="s">
        <v>107</v>
      </c>
      <c r="C12" s="56">
        <v>8</v>
      </c>
    </row>
    <row r="13" spans="1:3" ht="15" customHeight="1">
      <c r="A13" s="22">
        <v>10</v>
      </c>
      <c r="B13" s="52" t="s">
        <v>45</v>
      </c>
      <c r="C13" s="56">
        <v>7</v>
      </c>
    </row>
    <row r="14" spans="1:3" ht="15" customHeight="1">
      <c r="A14" s="22">
        <v>11</v>
      </c>
      <c r="B14" s="52" t="s">
        <v>148</v>
      </c>
      <c r="C14" s="56">
        <v>7</v>
      </c>
    </row>
    <row r="15" spans="1:3" ht="15" customHeight="1">
      <c r="A15" s="22">
        <v>12</v>
      </c>
      <c r="B15" s="52" t="s">
        <v>119</v>
      </c>
      <c r="C15" s="56">
        <v>6</v>
      </c>
    </row>
    <row r="16" spans="1:3" ht="15" customHeight="1">
      <c r="A16" s="22">
        <v>13</v>
      </c>
      <c r="B16" s="52" t="s">
        <v>114</v>
      </c>
      <c r="C16" s="56">
        <v>5</v>
      </c>
    </row>
    <row r="17" spans="1:3" ht="15" customHeight="1">
      <c r="A17" s="22">
        <v>14</v>
      </c>
      <c r="B17" s="52" t="s">
        <v>129</v>
      </c>
      <c r="C17" s="56">
        <v>5</v>
      </c>
    </row>
    <row r="18" spans="1:3" ht="15" customHeight="1">
      <c r="A18" s="22">
        <v>15</v>
      </c>
      <c r="B18" s="52" t="s">
        <v>65</v>
      </c>
      <c r="C18" s="56">
        <v>4</v>
      </c>
    </row>
    <row r="19" spans="1:3" ht="15" customHeight="1">
      <c r="A19" s="22">
        <v>16</v>
      </c>
      <c r="B19" s="52" t="s">
        <v>21</v>
      </c>
      <c r="C19" s="56">
        <v>4</v>
      </c>
    </row>
    <row r="20" spans="1:3" ht="15" customHeight="1">
      <c r="A20" s="22">
        <v>17</v>
      </c>
      <c r="B20" s="52" t="s">
        <v>268</v>
      </c>
      <c r="C20" s="56">
        <v>4</v>
      </c>
    </row>
    <row r="21" spans="1:3" ht="15" customHeight="1">
      <c r="A21" s="22">
        <v>18</v>
      </c>
      <c r="B21" s="52" t="s">
        <v>141</v>
      </c>
      <c r="C21" s="56">
        <v>3</v>
      </c>
    </row>
    <row r="22" spans="1:3" ht="15" customHeight="1">
      <c r="A22" s="22">
        <v>19</v>
      </c>
      <c r="B22" s="52" t="s">
        <v>14</v>
      </c>
      <c r="C22" s="56">
        <v>3</v>
      </c>
    </row>
    <row r="23" spans="1:3" ht="15" customHeight="1">
      <c r="A23" s="22">
        <v>20</v>
      </c>
      <c r="B23" s="52" t="s">
        <v>81</v>
      </c>
      <c r="C23" s="56">
        <v>3</v>
      </c>
    </row>
    <row r="24" spans="1:3" ht="15" customHeight="1">
      <c r="A24" s="22">
        <v>21</v>
      </c>
      <c r="B24" s="52" t="s">
        <v>169</v>
      </c>
      <c r="C24" s="56">
        <v>3</v>
      </c>
    </row>
    <row r="25" spans="1:3" ht="15" customHeight="1">
      <c r="A25" s="22">
        <v>22</v>
      </c>
      <c r="B25" s="52" t="s">
        <v>362</v>
      </c>
      <c r="C25" s="56">
        <v>3</v>
      </c>
    </row>
    <row r="26" spans="1:3" ht="15" customHeight="1">
      <c r="A26" s="22">
        <v>23</v>
      </c>
      <c r="B26" s="52" t="s">
        <v>255</v>
      </c>
      <c r="C26" s="56">
        <v>3</v>
      </c>
    </row>
    <row r="27" spans="1:3" ht="15" customHeight="1">
      <c r="A27" s="22">
        <v>24</v>
      </c>
      <c r="B27" s="52" t="s">
        <v>87</v>
      </c>
      <c r="C27" s="56">
        <v>2</v>
      </c>
    </row>
    <row r="28" spans="1:3" ht="15" customHeight="1">
      <c r="A28" s="22">
        <v>25</v>
      </c>
      <c r="B28" s="52" t="s">
        <v>189</v>
      </c>
      <c r="C28" s="56">
        <v>2</v>
      </c>
    </row>
    <row r="29" spans="1:3" ht="15" customHeight="1">
      <c r="A29" s="22">
        <v>26</v>
      </c>
      <c r="B29" s="52" t="s">
        <v>93</v>
      </c>
      <c r="C29" s="56">
        <v>2</v>
      </c>
    </row>
    <row r="30" spans="1:3" ht="15" customHeight="1">
      <c r="A30" s="22">
        <v>27</v>
      </c>
      <c r="B30" s="52" t="s">
        <v>303</v>
      </c>
      <c r="C30" s="56">
        <v>2</v>
      </c>
    </row>
    <row r="31" spans="1:3" ht="15" customHeight="1">
      <c r="A31" s="22">
        <v>28</v>
      </c>
      <c r="B31" s="52" t="s">
        <v>99</v>
      </c>
      <c r="C31" s="56">
        <v>2</v>
      </c>
    </row>
    <row r="32" spans="1:3" ht="15" customHeight="1">
      <c r="A32" s="22">
        <v>29</v>
      </c>
      <c r="B32" s="52" t="s">
        <v>192</v>
      </c>
      <c r="C32" s="56">
        <v>2</v>
      </c>
    </row>
    <row r="33" spans="1:3" ht="15" customHeight="1">
      <c r="A33" s="22">
        <v>30</v>
      </c>
      <c r="B33" s="52" t="s">
        <v>90</v>
      </c>
      <c r="C33" s="56">
        <v>2</v>
      </c>
    </row>
    <row r="34" spans="1:3" ht="15" customHeight="1">
      <c r="A34" s="22">
        <v>31</v>
      </c>
      <c r="B34" s="52" t="s">
        <v>420</v>
      </c>
      <c r="C34" s="56">
        <v>1</v>
      </c>
    </row>
    <row r="35" spans="1:3" ht="15" customHeight="1">
      <c r="A35" s="22">
        <v>32</v>
      </c>
      <c r="B35" s="52" t="s">
        <v>139</v>
      </c>
      <c r="C35" s="56">
        <v>1</v>
      </c>
    </row>
    <row r="36" spans="1:3" ht="15" customHeight="1">
      <c r="A36" s="22">
        <v>33</v>
      </c>
      <c r="B36" s="52" t="s">
        <v>153</v>
      </c>
      <c r="C36" s="56">
        <v>1</v>
      </c>
    </row>
    <row r="37" spans="1:3" ht="15" customHeight="1">
      <c r="A37" s="22">
        <v>34</v>
      </c>
      <c r="B37" s="52" t="s">
        <v>416</v>
      </c>
      <c r="C37" s="56">
        <v>1</v>
      </c>
    </row>
    <row r="38" spans="1:3" ht="15" customHeight="1">
      <c r="A38" s="22">
        <v>35</v>
      </c>
      <c r="B38" s="52" t="s">
        <v>36</v>
      </c>
      <c r="C38" s="56">
        <v>1</v>
      </c>
    </row>
    <row r="39" spans="1:3" ht="15" customHeight="1">
      <c r="A39" s="27">
        <v>36</v>
      </c>
      <c r="B39" s="54" t="s">
        <v>419</v>
      </c>
      <c r="C39" s="58">
        <v>1</v>
      </c>
    </row>
    <row r="40" spans="1:3" ht="15" customHeight="1">
      <c r="A40" s="22">
        <v>37</v>
      </c>
      <c r="B40" s="52" t="s">
        <v>24</v>
      </c>
      <c r="C40" s="56">
        <v>1</v>
      </c>
    </row>
    <row r="41" spans="1:3" ht="15" customHeight="1">
      <c r="A41" s="22">
        <v>38</v>
      </c>
      <c r="B41" s="52" t="s">
        <v>200</v>
      </c>
      <c r="C41" s="56">
        <v>1</v>
      </c>
    </row>
    <row r="42" spans="1:3" ht="15" customHeight="1">
      <c r="A42" s="22">
        <v>39</v>
      </c>
      <c r="B42" s="52" t="s">
        <v>216</v>
      </c>
      <c r="C42" s="56">
        <v>1</v>
      </c>
    </row>
    <row r="43" spans="1:3" ht="15" customHeight="1">
      <c r="A43" s="22">
        <v>40</v>
      </c>
      <c r="B43" s="52" t="s">
        <v>151</v>
      </c>
      <c r="C43" s="56">
        <v>1</v>
      </c>
    </row>
    <row r="44" spans="1:3" ht="15" customHeight="1">
      <c r="A44" s="22">
        <v>41</v>
      </c>
      <c r="B44" s="52" t="s">
        <v>48</v>
      </c>
      <c r="C44" s="56">
        <v>1</v>
      </c>
    </row>
    <row r="45" spans="1:3" ht="15" customHeight="1">
      <c r="A45" s="22">
        <v>42</v>
      </c>
      <c r="B45" s="52" t="s">
        <v>167</v>
      </c>
      <c r="C45" s="56">
        <v>1</v>
      </c>
    </row>
    <row r="46" spans="1:3" ht="15" customHeight="1">
      <c r="A46" s="22">
        <v>43</v>
      </c>
      <c r="B46" s="52" t="s">
        <v>354</v>
      </c>
      <c r="C46" s="56">
        <v>1</v>
      </c>
    </row>
    <row r="47" spans="1:3" ht="15" customHeight="1">
      <c r="A47" s="22">
        <v>44</v>
      </c>
      <c r="B47" s="52" t="s">
        <v>105</v>
      </c>
      <c r="C47" s="56">
        <v>1</v>
      </c>
    </row>
    <row r="48" spans="1:3" ht="15" customHeight="1">
      <c r="A48" s="22">
        <v>45</v>
      </c>
      <c r="B48" s="52" t="s">
        <v>32</v>
      </c>
      <c r="C48" s="56">
        <v>1</v>
      </c>
    </row>
    <row r="49" spans="1:3" ht="15" customHeight="1">
      <c r="A49" s="22">
        <v>46</v>
      </c>
      <c r="B49" s="52" t="s">
        <v>366</v>
      </c>
      <c r="C49" s="56">
        <v>1</v>
      </c>
    </row>
    <row r="50" spans="1:3" ht="15" customHeight="1">
      <c r="A50" s="22">
        <v>47</v>
      </c>
      <c r="B50" s="52" t="s">
        <v>171</v>
      </c>
      <c r="C50" s="56">
        <v>1</v>
      </c>
    </row>
    <row r="51" spans="1:3" ht="15" customHeight="1">
      <c r="A51" s="22">
        <v>48</v>
      </c>
      <c r="B51" s="52" t="s">
        <v>110</v>
      </c>
      <c r="C51" s="56">
        <v>1</v>
      </c>
    </row>
    <row r="52" spans="1:3" ht="15" customHeight="1">
      <c r="A52" s="22">
        <v>49</v>
      </c>
      <c r="B52" s="52" t="s">
        <v>53</v>
      </c>
      <c r="C52" s="56">
        <v>1</v>
      </c>
    </row>
    <row r="53" spans="1:3" ht="15" customHeight="1">
      <c r="A53" s="22">
        <v>50</v>
      </c>
      <c r="B53" s="52" t="s">
        <v>258</v>
      </c>
      <c r="C53" s="56">
        <v>1</v>
      </c>
    </row>
    <row r="54" spans="1:3" ht="15" customHeight="1">
      <c r="A54" s="22">
        <v>51</v>
      </c>
      <c r="B54" s="52" t="s">
        <v>274</v>
      </c>
      <c r="C54" s="56">
        <v>1</v>
      </c>
    </row>
    <row r="55" spans="1:3" ht="15" customHeight="1">
      <c r="A55" s="22">
        <v>52</v>
      </c>
      <c r="B55" s="52" t="s">
        <v>411</v>
      </c>
      <c r="C55" s="56">
        <v>1</v>
      </c>
    </row>
    <row r="56" spans="1:3" ht="15" customHeight="1">
      <c r="A56" s="22">
        <v>53</v>
      </c>
      <c r="B56" s="52" t="s">
        <v>164</v>
      </c>
      <c r="C56" s="56">
        <v>1</v>
      </c>
    </row>
    <row r="57" spans="1:3" ht="15" customHeight="1">
      <c r="A57" s="22">
        <v>54</v>
      </c>
      <c r="B57" s="52" t="s">
        <v>17</v>
      </c>
      <c r="C57" s="56">
        <v>1</v>
      </c>
    </row>
    <row r="58" spans="1:3" ht="15" customHeight="1">
      <c r="A58" s="22">
        <v>55</v>
      </c>
      <c r="B58" s="52" t="s">
        <v>39</v>
      </c>
      <c r="C58" s="56">
        <v>1</v>
      </c>
    </row>
    <row r="59" spans="1:3" ht="15" customHeight="1">
      <c r="A59" s="22">
        <v>56</v>
      </c>
      <c r="B59" s="52" t="s">
        <v>124</v>
      </c>
      <c r="C59" s="56">
        <v>1</v>
      </c>
    </row>
    <row r="60" spans="1:3" ht="15" customHeight="1">
      <c r="A60" s="22">
        <v>57</v>
      </c>
      <c r="B60" s="52" t="s">
        <v>76</v>
      </c>
      <c r="C60" s="56">
        <v>1</v>
      </c>
    </row>
    <row r="61" spans="1:3" ht="15" customHeight="1">
      <c r="A61" s="22">
        <v>58</v>
      </c>
      <c r="B61" s="52" t="s">
        <v>317</v>
      </c>
      <c r="C61" s="56">
        <v>1</v>
      </c>
    </row>
    <row r="62" spans="1:3" ht="15" customHeight="1">
      <c r="A62" s="22">
        <v>59</v>
      </c>
      <c r="B62" s="52" t="s">
        <v>336</v>
      </c>
      <c r="C62" s="56">
        <v>1</v>
      </c>
    </row>
    <row r="63" spans="1:3" ht="15" customHeight="1" thickBot="1">
      <c r="A63" s="23">
        <v>60</v>
      </c>
      <c r="B63" s="53" t="s">
        <v>347</v>
      </c>
      <c r="C63" s="57">
        <v>1</v>
      </c>
    </row>
    <row r="64" ht="12.75">
      <c r="C64" s="4">
        <f>SUM(C4:C63)</f>
        <v>223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2009-11-04T14:43:13Z</dcterms:modified>
  <cp:category/>
  <cp:version/>
  <cp:contentType/>
  <cp:contentStatus/>
</cp:coreProperties>
</file>