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<sst xmlns="http://schemas.openxmlformats.org/spreadsheetml/2006/main" count="166" uniqueCount="91">
  <si>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</si>
  <si>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</si>
  <si>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</si>
  <si>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</si>
  <si>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</si>
  <si>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</si>
  <si>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</si>
  <si>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</si>
  <si>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</si>
  <si>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</si>
  <si>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</si>
  <si>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COLLEFERRO ATLETICA</t>
  </si>
  <si>
    <t>U.S. ROMA 83</t>
  </si>
  <si>
    <t>RUNNING CLUB FUTURA</t>
  </si>
  <si>
    <t>GIOVANNI SCAVO 2000 ATL.</t>
  </si>
  <si>
    <t>LBM SPORT TEAM</t>
  </si>
  <si>
    <t>COMANDO SCUOLE DELL'ESERCITO</t>
  </si>
  <si>
    <t>AS.TRA. ROMA</t>
  </si>
  <si>
    <t>A.S.D. PODISTICA SOLIDARIETA'</t>
  </si>
  <si>
    <t>SOUFYANE El Fadil</t>
  </si>
  <si>
    <t>DE GIACOMO Giuseppe</t>
  </si>
  <si>
    <t>ROMANO Marco</t>
  </si>
  <si>
    <t>D'ERRIGO Mauro</t>
  </si>
  <si>
    <t>OI Vittorio</t>
  </si>
  <si>
    <t>GIROLAMI Marco</t>
  </si>
  <si>
    <t>TASI Ilir</t>
  </si>
  <si>
    <t>DI STEFANO Michael</t>
  </si>
  <si>
    <t>TRABUCCO Antonio</t>
  </si>
  <si>
    <t>VIGORITO Alessandro</t>
  </si>
  <si>
    <t>SOZIO Fabio</t>
  </si>
  <si>
    <t>BELTRONE Emilio</t>
  </si>
  <si>
    <t>CAPPELLI Andrea</t>
  </si>
  <si>
    <t>FALCE Antonio</t>
  </si>
  <si>
    <t>BELLI Francesco</t>
  </si>
  <si>
    <t>CICCONE Luciano</t>
  </si>
  <si>
    <t>MARMO Luca</t>
  </si>
  <si>
    <t>VERSARI Nicola</t>
  </si>
  <si>
    <t>LEMMA Umberto</t>
  </si>
  <si>
    <t>EUSEBI Antonio</t>
  </si>
  <si>
    <t>CORLIANO' Ettore Stefan</t>
  </si>
  <si>
    <t>PIACENTINI Umbertino</t>
  </si>
  <si>
    <t>D'AMICO Nicola</t>
  </si>
  <si>
    <t>SPERATI Maurizio</t>
  </si>
  <si>
    <t>CAMPAGNA Mario</t>
  </si>
  <si>
    <t>PALERMI Sergio</t>
  </si>
  <si>
    <t>DE VITO Domenico</t>
  </si>
  <si>
    <t>CIALONE Bruno</t>
  </si>
  <si>
    <t>PROIETTI Mauro</t>
  </si>
  <si>
    <t>FERRARI Giovanni</t>
  </si>
  <si>
    <t>QUAGLIA Emma</t>
  </si>
  <si>
    <t>SOUFYANE Laila</t>
  </si>
  <si>
    <t>SANTINI Simona</t>
  </si>
  <si>
    <t>ROCCO Martina</t>
  </si>
  <si>
    <t>WOTCIESZEK Ewa</t>
  </si>
  <si>
    <t>GIACOMOZZI Paola</t>
  </si>
  <si>
    <t>PATTA Paola</t>
  </si>
  <si>
    <t>SCACCIA Alessandra</t>
  </si>
  <si>
    <t>MIACCI Annalisa</t>
  </si>
  <si>
    <t>CORREALE Veronica</t>
  </si>
  <si>
    <t>COLATOSTI Chiara</t>
  </si>
  <si>
    <t>SM</t>
  </si>
  <si>
    <t>MM40</t>
  </si>
  <si>
    <t>TM</t>
  </si>
  <si>
    <t>MM35</t>
  </si>
  <si>
    <t>AM</t>
  </si>
  <si>
    <t>MM60</t>
  </si>
  <si>
    <t>MM45</t>
  </si>
  <si>
    <t>MM50</t>
  </si>
  <si>
    <t>MM55</t>
  </si>
  <si>
    <t>SF</t>
  </si>
  <si>
    <t>MF35</t>
  </si>
  <si>
    <t>PF</t>
  </si>
  <si>
    <t>Rit</t>
  </si>
  <si>
    <t>ATL. BRESCIA 1950</t>
  </si>
  <si>
    <t>POD. FISIOSPORT</t>
  </si>
  <si>
    <t>ATL. ALATRI 2001 I CICLOPI</t>
  </si>
  <si>
    <t>ATL. STUDENTESCA CA.RI.RI</t>
  </si>
  <si>
    <t>A.S.D. C.U.S. GENOVA</t>
  </si>
  <si>
    <t>ATLETICA DEL PARCO</t>
  </si>
  <si>
    <t>A.S.WORLD MARATHON CLUB</t>
  </si>
  <si>
    <t>ACSI CAMPIDOGLIO PALATINO</t>
  </si>
  <si>
    <t>CLUB ATL. CENTRALE</t>
  </si>
  <si>
    <t>ACSI PALATINO CAMPIDOGLIO</t>
  </si>
  <si>
    <t>A.S. ROMA - CUS ATLETICA</t>
  </si>
  <si>
    <t>A.S. ATL. VILLA GUGLIELMI</t>
  </si>
  <si>
    <t>OLIMPIA 2004</t>
  </si>
  <si>
    <t>A.S.D. ATL. POMEZIA MEDIOLANUM</t>
  </si>
  <si>
    <t>A.S.D. RUNNING EVOLUTION</t>
  </si>
  <si>
    <t>A.S. RUNNERS CIAMPINO</t>
  </si>
  <si>
    <t>5000 di Frascati 1ª edizione</t>
  </si>
  <si>
    <t>Frascati (RM) Italia - Mercoledì 24/06/2009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</si>
</sst>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67" fontId="1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1" t="s">
        <v>89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90</v>
      </c>
      <c r="B2" s="34"/>
      <c r="C2" s="34"/>
      <c r="D2" s="34"/>
      <c r="E2" s="34"/>
      <c r="F2" s="34"/>
      <c r="G2" s="35"/>
      <c r="H2" s="5" t="s">
        <v>0</v>
      </c>
      <c r="I2" s="6">
        <v>5</v>
      </c>
    </row>
    <row r="3" spans="1:9" ht="37.5" customHeight="1" thickBot="1">
      <c r="A3" s="13" t="s">
        <v>1</v>
      </c>
      <c r="B3" s="29" t="s">
        <v>2</v>
      </c>
      <c r="C3" s="30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7">
        <v>1</v>
      </c>
      <c r="B4" s="50" t="s">
        <v>19</v>
      </c>
      <c r="C4" s="51"/>
      <c r="D4" s="43" t="s">
        <v>60</v>
      </c>
      <c r="E4" s="42" t="s">
        <v>13</v>
      </c>
      <c r="F4" s="44">
        <v>0.010717592592592593</v>
      </c>
      <c r="G4" s="20" t="str">
        <f>TEXT(INT((HOUR(F4)*3600+MINUTE(F4)*60+SECOND(F4))/$I$2/60),"0")&amp;"."&amp;TEXT(MOD((HOUR(F4)*3600+MINUTE(F4)*60+SECOND(F4))/$I$2,60),"00")&amp;"/km"</f>
        <v>3.05/km</v>
      </c>
      <c r="H4" s="21">
        <f>F4-$F$4</f>
        <v>0</v>
      </c>
      <c r="I4" s="21">
        <f>F4-INDEX($F$4:$F$44,MATCH(D4,$D$4:$D$44,0))</f>
        <v>0</v>
      </c>
    </row>
    <row r="5" spans="1:9" s="1" customFormat="1" ht="15" customHeight="1">
      <c r="A5" s="14">
        <v>2</v>
      </c>
      <c r="B5" s="52" t="s">
        <v>20</v>
      </c>
      <c r="C5" s="53"/>
      <c r="D5" s="46" t="s">
        <v>60</v>
      </c>
      <c r="E5" s="45" t="s">
        <v>13</v>
      </c>
      <c r="F5" s="47">
        <v>0.011180555555555556</v>
      </c>
      <c r="G5" s="22" t="str">
        <f>TEXT(INT((HOUR(F5)*3600+MINUTE(F5)*60+SECOND(F5))/$I$2/60),"0")&amp;"."&amp;TEXT(MOD((HOUR(F5)*3600+MINUTE(F5)*60+SECOND(F5))/$I$2,60),"00")&amp;"/km"</f>
        <v>3.13/km</v>
      </c>
      <c r="H5" s="23">
        <f>F5-$F$4</f>
        <v>0.00046296296296296363</v>
      </c>
      <c r="I5" s="23">
        <f>F5-INDEX($F$4:$F$44,MATCH(D5,$D$4:$D$44,0))</f>
        <v>0.00046296296296296363</v>
      </c>
    </row>
    <row r="6" spans="1:9" s="1" customFormat="1" ht="15" customHeight="1">
      <c r="A6" s="14">
        <v>3</v>
      </c>
      <c r="B6" s="52" t="s">
        <v>49</v>
      </c>
      <c r="C6" s="53"/>
      <c r="D6" s="46" t="s">
        <v>69</v>
      </c>
      <c r="E6" s="45" t="s">
        <v>77</v>
      </c>
      <c r="F6" s="47">
        <v>0.011215277777777777</v>
      </c>
      <c r="G6" s="22" t="str">
        <f>TEXT(INT((HOUR(F6)*3600+MINUTE(F6)*60+SECOND(F6))/$I$2/60),"0")&amp;"."&amp;TEXT(MOD((HOUR(F6)*3600+MINUTE(F6)*60+SECOND(F6))/$I$2,60),"00")&amp;"/km"</f>
        <v>3.14/km</v>
      </c>
      <c r="H6" s="23">
        <f>F6-$F$4</f>
        <v>0.0004976851851851843</v>
      </c>
      <c r="I6" s="23">
        <f>F6-INDEX($F$4:$F$44,MATCH(D6,$D$4:$D$44,0))</f>
        <v>0</v>
      </c>
    </row>
    <row r="7" spans="1:9" s="1" customFormat="1" ht="15" customHeight="1">
      <c r="A7" s="14">
        <v>4</v>
      </c>
      <c r="B7" s="52" t="s">
        <v>21</v>
      </c>
      <c r="C7" s="53"/>
      <c r="D7" s="46" t="s">
        <v>60</v>
      </c>
      <c r="E7" s="45" t="s">
        <v>13</v>
      </c>
      <c r="F7" s="47">
        <v>0.011273148148148148</v>
      </c>
      <c r="G7" s="22" t="str">
        <f>TEXT(INT((HOUR(F7)*3600+MINUTE(F7)*60+SECOND(F7))/$I$2/60),"0")&amp;"."&amp;TEXT(MOD((HOUR(F7)*3600+MINUTE(F7)*60+SECOND(F7))/$I$2,60),"00")&amp;"/km"</f>
        <v>3.15/km</v>
      </c>
      <c r="H7" s="23">
        <f>F7-$F$4</f>
        <v>0.0005555555555555557</v>
      </c>
      <c r="I7" s="23">
        <f>F7-INDEX($F$4:$F$44,MATCH(D7,$D$4:$D$44,0))</f>
        <v>0.0005555555555555557</v>
      </c>
    </row>
    <row r="8" spans="1:9" s="1" customFormat="1" ht="15" customHeight="1">
      <c r="A8" s="14">
        <v>5</v>
      </c>
      <c r="B8" s="52" t="s">
        <v>50</v>
      </c>
      <c r="C8" s="53"/>
      <c r="D8" s="46" t="s">
        <v>69</v>
      </c>
      <c r="E8" s="45" t="s">
        <v>76</v>
      </c>
      <c r="F8" s="47">
        <v>0.011273148148148148</v>
      </c>
      <c r="G8" s="22" t="str">
        <f>TEXT(INT((HOUR(F8)*3600+MINUTE(F8)*60+SECOND(F8))/$I$2/60),"0")&amp;"."&amp;TEXT(MOD((HOUR(F8)*3600+MINUTE(F8)*60+SECOND(F8))/$I$2,60),"00")&amp;"/km"</f>
        <v>3.15/km</v>
      </c>
      <c r="H8" s="23">
        <f>F8-$F$4</f>
        <v>0.0005555555555555557</v>
      </c>
      <c r="I8" s="23">
        <f>F8-INDEX($F$4:$F$44,MATCH(D8,$D$4:$D$44,0))</f>
        <v>5.787037037037132E-05</v>
      </c>
    </row>
    <row r="9" spans="1:9" s="1" customFormat="1" ht="15" customHeight="1">
      <c r="A9" s="14">
        <v>6</v>
      </c>
      <c r="B9" s="52" t="s">
        <v>51</v>
      </c>
      <c r="C9" s="53"/>
      <c r="D9" s="46" t="s">
        <v>69</v>
      </c>
      <c r="E9" s="45" t="s">
        <v>73</v>
      </c>
      <c r="F9" s="47">
        <v>0.011435185185185185</v>
      </c>
      <c r="G9" s="22" t="str">
        <f>TEXT(INT((HOUR(F9)*3600+MINUTE(F9)*60+SECOND(F9))/$I$2/60),"0")&amp;"."&amp;TEXT(MOD((HOUR(F9)*3600+MINUTE(F9)*60+SECOND(F9))/$I$2,60),"00")&amp;"/km"</f>
        <v>3.18/km</v>
      </c>
      <c r="H9" s="23">
        <f>F9-$F$4</f>
        <v>0.0007175925925925926</v>
      </c>
      <c r="I9" s="23">
        <f>F9-INDEX($F$4:$F$44,MATCH(D9,$D$4:$D$44,0))</f>
        <v>0.00021990740740740825</v>
      </c>
    </row>
    <row r="10" spans="1:9" s="1" customFormat="1" ht="15" customHeight="1">
      <c r="A10" s="18">
        <v>7</v>
      </c>
      <c r="B10" s="66" t="s">
        <v>22</v>
      </c>
      <c r="C10" s="67"/>
      <c r="D10" s="68" t="s">
        <v>61</v>
      </c>
      <c r="E10" s="69" t="s">
        <v>18</v>
      </c>
      <c r="F10" s="70">
        <v>0.011886574074074075</v>
      </c>
      <c r="G10" s="25" t="str">
        <f>TEXT(INT((HOUR(F10)*3600+MINUTE(F10)*60+SECOND(F10))/$I$2/60),"0")&amp;"."&amp;TEXT(MOD((HOUR(F10)*3600+MINUTE(F10)*60+SECOND(F10))/$I$2,60),"00")&amp;"/km"</f>
        <v>3.25/km</v>
      </c>
      <c r="H10" s="26">
        <f>F10-$F$4</f>
        <v>0.0011689814814814826</v>
      </c>
      <c r="I10" s="26">
        <f>F10-INDEX($F$4:$F$44,MATCH(D10,$D$4:$D$44,0))</f>
        <v>0</v>
      </c>
    </row>
    <row r="11" spans="1:9" s="1" customFormat="1" ht="15" customHeight="1">
      <c r="A11" s="14">
        <v>8</v>
      </c>
      <c r="B11" s="52" t="s">
        <v>52</v>
      </c>
      <c r="C11" s="53"/>
      <c r="D11" s="46" t="s">
        <v>69</v>
      </c>
      <c r="E11" s="45" t="s">
        <v>13</v>
      </c>
      <c r="F11" s="47">
        <v>0.011932870370370371</v>
      </c>
      <c r="G11" s="22" t="str">
        <f>TEXT(INT((HOUR(F11)*3600+MINUTE(F11)*60+SECOND(F11))/$I$2/60),"0")&amp;"."&amp;TEXT(MOD((HOUR(F11)*3600+MINUTE(F11)*60+SECOND(F11))/$I$2,60),"00")&amp;"/km"</f>
        <v>3.26/km</v>
      </c>
      <c r="H11" s="23">
        <f>F11-$F$4</f>
        <v>0.0012152777777777787</v>
      </c>
      <c r="I11" s="23">
        <f>F11-INDEX($F$4:$F$44,MATCH(D11,$D$4:$D$44,0))</f>
        <v>0.0007175925925925943</v>
      </c>
    </row>
    <row r="12" spans="1:9" s="1" customFormat="1" ht="15" customHeight="1">
      <c r="A12" s="14">
        <v>9</v>
      </c>
      <c r="B12" s="52" t="s">
        <v>23</v>
      </c>
      <c r="C12" s="53"/>
      <c r="D12" s="46" t="s">
        <v>62</v>
      </c>
      <c r="E12" s="45" t="s">
        <v>74</v>
      </c>
      <c r="F12" s="47">
        <v>0.011944444444444445</v>
      </c>
      <c r="G12" s="22" t="str">
        <f>TEXT(INT((HOUR(F12)*3600+MINUTE(F12)*60+SECOND(F12))/$I$2/60),"0")&amp;"."&amp;TEXT(MOD((HOUR(F12)*3600+MINUTE(F12)*60+SECOND(F12))/$I$2,60),"00")&amp;"/km"</f>
        <v>3.26/km</v>
      </c>
      <c r="H12" s="23">
        <f>F12-$F$4</f>
        <v>0.0012268518518518522</v>
      </c>
      <c r="I12" s="23">
        <f>F12-INDEX($F$4:$F$44,MATCH(D12,$D$4:$D$44,0))</f>
        <v>0</v>
      </c>
    </row>
    <row r="13" spans="1:9" s="1" customFormat="1" ht="15" customHeight="1">
      <c r="A13" s="14">
        <v>10</v>
      </c>
      <c r="B13" s="52" t="s">
        <v>24</v>
      </c>
      <c r="C13" s="53"/>
      <c r="D13" s="46" t="s">
        <v>60</v>
      </c>
      <c r="E13" s="45" t="s">
        <v>11</v>
      </c>
      <c r="F13" s="47">
        <v>0.011967592592592592</v>
      </c>
      <c r="G13" s="22" t="str">
        <f>TEXT(INT((HOUR(F13)*3600+MINUTE(F13)*60+SECOND(F13))/$I$2/60),"0")&amp;"."&amp;TEXT(MOD((HOUR(F13)*3600+MINUTE(F13)*60+SECOND(F13))/$I$2,60),"00")&amp;"/km"</f>
        <v>3.27/km</v>
      </c>
      <c r="H13" s="23">
        <f>F13-$F$4</f>
        <v>0.0012499999999999994</v>
      </c>
      <c r="I13" s="23">
        <f>F13-INDEX($F$4:$F$44,MATCH(D13,$D$4:$D$44,0))</f>
        <v>0.0012499999999999994</v>
      </c>
    </row>
    <row r="14" spans="1:9" s="2" customFormat="1" ht="15" customHeight="1">
      <c r="A14" s="14">
        <v>11</v>
      </c>
      <c r="B14" s="52" t="s">
        <v>25</v>
      </c>
      <c r="C14" s="53"/>
      <c r="D14" s="46" t="s">
        <v>63</v>
      </c>
      <c r="E14" s="45" t="s">
        <v>11</v>
      </c>
      <c r="F14" s="47">
        <v>0.01199074074074074</v>
      </c>
      <c r="G14" s="22" t="str">
        <f>TEXT(INT((HOUR(F14)*3600+MINUTE(F14)*60+SECOND(F14))/$I$2/60),"0")&amp;"."&amp;TEXT(MOD((HOUR(F14)*3600+MINUTE(F14)*60+SECOND(F14))/$I$2,60),"00")&amp;"/km"</f>
        <v>3.27/km</v>
      </c>
      <c r="H14" s="23">
        <f>F14-$F$4</f>
        <v>0.0012731481481481465</v>
      </c>
      <c r="I14" s="23">
        <f>F14-INDEX($F$4:$F$44,MATCH(D14,$D$4:$D$44,0))</f>
        <v>0</v>
      </c>
    </row>
    <row r="15" spans="1:9" s="1" customFormat="1" ht="15" customHeight="1">
      <c r="A15" s="14">
        <v>12</v>
      </c>
      <c r="B15" s="52" t="s">
        <v>26</v>
      </c>
      <c r="C15" s="53"/>
      <c r="D15" s="46" t="s">
        <v>64</v>
      </c>
      <c r="E15" s="45" t="s">
        <v>76</v>
      </c>
      <c r="F15" s="47">
        <v>0.012013888888888888</v>
      </c>
      <c r="G15" s="22" t="str">
        <f>TEXT(INT((HOUR(F15)*3600+MINUTE(F15)*60+SECOND(F15))/$I$2/60),"0")&amp;"."&amp;TEXT(MOD((HOUR(F15)*3600+MINUTE(F15)*60+SECOND(F15))/$I$2,60),"00")&amp;"/km"</f>
        <v>3.28/km</v>
      </c>
      <c r="H15" s="23">
        <f>F15-$F$4</f>
        <v>0.0012962962962962954</v>
      </c>
      <c r="I15" s="23">
        <f>F15-INDEX($F$4:$F$44,MATCH(D15,$D$4:$D$44,0))</f>
        <v>0</v>
      </c>
    </row>
    <row r="16" spans="1:9" s="1" customFormat="1" ht="15" customHeight="1">
      <c r="A16" s="14">
        <v>13</v>
      </c>
      <c r="B16" s="52" t="s">
        <v>27</v>
      </c>
      <c r="C16" s="53"/>
      <c r="D16" s="46" t="s">
        <v>65</v>
      </c>
      <c r="E16" s="45" t="s">
        <v>13</v>
      </c>
      <c r="F16" s="47">
        <v>0.012164351851851852</v>
      </c>
      <c r="G16" s="22" t="str">
        <f>TEXT(INT((HOUR(F16)*3600+MINUTE(F16)*60+SECOND(F16))/$I$2/60),"0")&amp;"."&amp;TEXT(MOD((HOUR(F16)*3600+MINUTE(F16)*60+SECOND(F16))/$I$2,60),"00")&amp;"/km"</f>
        <v>3.30/km</v>
      </c>
      <c r="H16" s="23">
        <f>F16-$F$4</f>
        <v>0.0014467592592592587</v>
      </c>
      <c r="I16" s="23">
        <f>F16-INDEX($F$4:$F$44,MATCH(D16,$D$4:$D$44,0))</f>
        <v>0</v>
      </c>
    </row>
    <row r="17" spans="1:9" s="1" customFormat="1" ht="15" customHeight="1">
      <c r="A17" s="14">
        <v>14</v>
      </c>
      <c r="B17" s="52" t="s">
        <v>28</v>
      </c>
      <c r="C17" s="53"/>
      <c r="D17" s="46" t="s">
        <v>61</v>
      </c>
      <c r="E17" s="45" t="s">
        <v>88</v>
      </c>
      <c r="F17" s="47">
        <v>0.012199074074074072</v>
      </c>
      <c r="G17" s="22" t="str">
        <f>TEXT(INT((HOUR(F17)*3600+MINUTE(F17)*60+SECOND(F17))/$I$2/60),"0")&amp;"."&amp;TEXT(MOD((HOUR(F17)*3600+MINUTE(F17)*60+SECOND(F17))/$I$2,60),"00")&amp;"/km"</f>
        <v>3.31/km</v>
      </c>
      <c r="H17" s="23">
        <f>F17-$F$4</f>
        <v>0.0014814814814814795</v>
      </c>
      <c r="I17" s="23">
        <f>F17-INDEX($F$4:$F$44,MATCH(D17,$D$4:$D$44,0))</f>
        <v>0.0003124999999999968</v>
      </c>
    </row>
    <row r="18" spans="1:9" s="1" customFormat="1" ht="15" customHeight="1">
      <c r="A18" s="14">
        <v>15</v>
      </c>
      <c r="B18" s="52" t="s">
        <v>29</v>
      </c>
      <c r="C18" s="53"/>
      <c r="D18" s="46" t="s">
        <v>61</v>
      </c>
      <c r="E18" s="45" t="s">
        <v>84</v>
      </c>
      <c r="F18" s="47">
        <v>0.01230324074074074</v>
      </c>
      <c r="G18" s="22" t="str">
        <f>TEXT(INT((HOUR(F18)*3600+MINUTE(F18)*60+SECOND(F18))/$I$2/60),"0")&amp;"."&amp;TEXT(MOD((HOUR(F18)*3600+MINUTE(F18)*60+SECOND(F18))/$I$2,60),"00")&amp;"/km"</f>
        <v>3.33/km</v>
      </c>
      <c r="H18" s="23">
        <f>F18-$F$4</f>
        <v>0.0015856481481481468</v>
      </c>
      <c r="I18" s="23">
        <f>F18-INDEX($F$4:$F$44,MATCH(D18,$D$4:$D$44,0))</f>
        <v>0.00041666666666666415</v>
      </c>
    </row>
    <row r="19" spans="1:9" s="1" customFormat="1" ht="15" customHeight="1">
      <c r="A19" s="14">
        <v>16</v>
      </c>
      <c r="B19" s="52" t="s">
        <v>30</v>
      </c>
      <c r="C19" s="53"/>
      <c r="D19" s="46" t="s">
        <v>61</v>
      </c>
      <c r="E19" s="45" t="s">
        <v>81</v>
      </c>
      <c r="F19" s="47">
        <v>0.012349537037037039</v>
      </c>
      <c r="G19" s="22" t="str">
        <f>TEXT(INT((HOUR(F19)*3600+MINUTE(F19)*60+SECOND(F19))/$I$2/60),"0")&amp;"."&amp;TEXT(MOD((HOUR(F19)*3600+MINUTE(F19)*60+SECOND(F19))/$I$2,60),"00")&amp;"/km"</f>
        <v>3.33/km</v>
      </c>
      <c r="H19" s="23">
        <f>F19-$F$4</f>
        <v>0.0016319444444444463</v>
      </c>
      <c r="I19" s="23">
        <f>F19-INDEX($F$4:$F$44,MATCH(D19,$D$4:$D$44,0))</f>
        <v>0.00046296296296296363</v>
      </c>
    </row>
    <row r="20" spans="1:9" s="1" customFormat="1" ht="15" customHeight="1">
      <c r="A20" s="14">
        <v>17</v>
      </c>
      <c r="B20" s="52" t="s">
        <v>38</v>
      </c>
      <c r="C20" s="53"/>
      <c r="D20" s="46" t="s">
        <v>66</v>
      </c>
      <c r="E20" s="45" t="s">
        <v>85</v>
      </c>
      <c r="F20" s="47">
        <v>0.012615740740740742</v>
      </c>
      <c r="G20" s="22" t="str">
        <f>TEXT(INT((HOUR(F20)*3600+MINUTE(F20)*60+SECOND(F20))/$I$2/60),"0")&amp;"."&amp;TEXT(MOD((HOUR(F20)*3600+MINUTE(F20)*60+SECOND(F20))/$I$2,60),"00")&amp;"/km"</f>
        <v>3.38/km</v>
      </c>
      <c r="H20" s="23">
        <f>F20-$F$4</f>
        <v>0.0018981481481481488</v>
      </c>
      <c r="I20" s="23">
        <f>F20-INDEX($F$4:$F$44,MATCH(D20,$D$4:$D$44,0))</f>
        <v>0</v>
      </c>
    </row>
    <row r="21" spans="1:9" s="1" customFormat="1" ht="15" customHeight="1">
      <c r="A21" s="14">
        <v>18</v>
      </c>
      <c r="B21" s="52" t="s">
        <v>54</v>
      </c>
      <c r="C21" s="53"/>
      <c r="D21" s="46" t="s">
        <v>69</v>
      </c>
      <c r="E21" s="45" t="s">
        <v>13</v>
      </c>
      <c r="F21" s="47">
        <v>0.012615740740740742</v>
      </c>
      <c r="G21" s="22" t="str">
        <f>TEXT(INT((HOUR(F21)*3600+MINUTE(F21)*60+SECOND(F21))/$I$2/60),"0")&amp;"."&amp;TEXT(MOD((HOUR(F21)*3600+MINUTE(F21)*60+SECOND(F21))/$I$2,60),"00")&amp;"/km"</f>
        <v>3.38/km</v>
      </c>
      <c r="H21" s="23">
        <f>F21-$F$4</f>
        <v>0.0018981481481481488</v>
      </c>
      <c r="I21" s="23">
        <f>F21-INDEX($F$4:$F$44,MATCH(D21,$D$4:$D$44,0))</f>
        <v>0.0014004629629629645</v>
      </c>
    </row>
    <row r="22" spans="1:9" s="1" customFormat="1" ht="15" customHeight="1">
      <c r="A22" s="14">
        <v>19</v>
      </c>
      <c r="B22" s="52" t="s">
        <v>39</v>
      </c>
      <c r="C22" s="53"/>
      <c r="D22" s="46" t="s">
        <v>63</v>
      </c>
      <c r="E22" s="45" t="s">
        <v>16</v>
      </c>
      <c r="F22" s="47">
        <v>0.01267361111111111</v>
      </c>
      <c r="G22" s="22" t="str">
        <f>TEXT(INT((HOUR(F22)*3600+MINUTE(F22)*60+SECOND(F22))/$I$2/60),"0")&amp;"."&amp;TEXT(MOD((HOUR(F22)*3600+MINUTE(F22)*60+SECOND(F22))/$I$2,60),"00")&amp;"/km"</f>
        <v>3.39/km</v>
      </c>
      <c r="H22" s="23">
        <f>F22-$F$4</f>
        <v>0.0019560185185185167</v>
      </c>
      <c r="I22" s="23">
        <f>F22-INDEX($F$4:$F$44,MATCH(D22,$D$4:$D$44,0))</f>
        <v>0.0006828703703703701</v>
      </c>
    </row>
    <row r="23" spans="1:9" s="1" customFormat="1" ht="15" customHeight="1">
      <c r="A23" s="14">
        <v>20</v>
      </c>
      <c r="B23" s="52" t="s">
        <v>55</v>
      </c>
      <c r="C23" s="53"/>
      <c r="D23" s="46" t="s">
        <v>69</v>
      </c>
      <c r="E23" s="45" t="s">
        <v>82</v>
      </c>
      <c r="F23" s="47">
        <v>0.012708333333333334</v>
      </c>
      <c r="G23" s="22" t="str">
        <f>TEXT(INT((HOUR(F23)*3600+MINUTE(F23)*60+SECOND(F23))/$I$2/60),"0")&amp;"."&amp;TEXT(MOD((HOUR(F23)*3600+MINUTE(F23)*60+SECOND(F23))/$I$2,60),"00")&amp;"/km"</f>
        <v>3.40/km</v>
      </c>
      <c r="H23" s="23">
        <f>F23-$F$4</f>
        <v>0.001990740740740741</v>
      </c>
      <c r="I23" s="23">
        <f>F23-INDEX($F$4:$F$44,MATCH(D23,$D$4:$D$44,0))</f>
        <v>0.0014930555555555565</v>
      </c>
    </row>
    <row r="24" spans="1:9" s="1" customFormat="1" ht="15" customHeight="1">
      <c r="A24" s="14">
        <v>21</v>
      </c>
      <c r="B24" s="52" t="s">
        <v>31</v>
      </c>
      <c r="C24" s="53"/>
      <c r="D24" s="46" t="s">
        <v>61</v>
      </c>
      <c r="E24" s="45" t="s">
        <v>12</v>
      </c>
      <c r="F24" s="47">
        <v>0.012719907407407407</v>
      </c>
      <c r="G24" s="22" t="str">
        <f>TEXT(INT((HOUR(F24)*3600+MINUTE(F24)*60+SECOND(F24))/$I$2/60),"0")&amp;"."&amp;TEXT(MOD((HOUR(F24)*3600+MINUTE(F24)*60+SECOND(F24))/$I$2,60),"00")&amp;"/km"</f>
        <v>3.40/km</v>
      </c>
      <c r="H24" s="23">
        <f>F24-$F$4</f>
        <v>0.0020023148148148144</v>
      </c>
      <c r="I24" s="23">
        <f>F24-INDEX($F$4:$F$44,MATCH(D24,$D$4:$D$44,0))</f>
        <v>0.0008333333333333318</v>
      </c>
    </row>
    <row r="25" spans="1:9" s="1" customFormat="1" ht="15" customHeight="1">
      <c r="A25" s="14">
        <v>22</v>
      </c>
      <c r="B25" s="52" t="s">
        <v>53</v>
      </c>
      <c r="C25" s="53"/>
      <c r="D25" s="46" t="s">
        <v>69</v>
      </c>
      <c r="E25" s="45" t="s">
        <v>13</v>
      </c>
      <c r="F25" s="47">
        <v>0.01273148148148148</v>
      </c>
      <c r="G25" s="22" t="str">
        <f>TEXT(INT((HOUR(F25)*3600+MINUTE(F25)*60+SECOND(F25))/$I$2/60),"0")&amp;"."&amp;TEXT(MOD((HOUR(F25)*3600+MINUTE(F25)*60+SECOND(F25))/$I$2,60),"00")&amp;"/km"</f>
        <v>3.40/km</v>
      </c>
      <c r="H25" s="23">
        <f>F25-$F$4</f>
        <v>0.002013888888888888</v>
      </c>
      <c r="I25" s="23">
        <f>F25-INDEX($F$4:$F$44,MATCH(D25,$D$4:$D$44,0))</f>
        <v>0.0015162037037037036</v>
      </c>
    </row>
    <row r="26" spans="1:9" ht="15" customHeight="1">
      <c r="A26" s="14">
        <v>23</v>
      </c>
      <c r="B26" s="52" t="s">
        <v>40</v>
      </c>
      <c r="C26" s="53"/>
      <c r="D26" s="46" t="s">
        <v>60</v>
      </c>
      <c r="E26" s="45" t="s">
        <v>11</v>
      </c>
      <c r="F26" s="47">
        <v>0.012858796296296297</v>
      </c>
      <c r="G26" s="22" t="str">
        <f>TEXT(INT((HOUR(F26)*3600+MINUTE(F26)*60+SECOND(F26))/$I$2/60),"0")&amp;"."&amp;TEXT(MOD((HOUR(F26)*3600+MINUTE(F26)*60+SECOND(F26))/$I$2,60),"00")&amp;"/km"</f>
        <v>3.42/km</v>
      </c>
      <c r="H26" s="23">
        <f>F26-$F$4</f>
        <v>0.002141203703703704</v>
      </c>
      <c r="I26" s="23">
        <f>F26-INDEX($F$4:$F$44,MATCH(D26,$D$4:$D$44,0))</f>
        <v>0.002141203703703704</v>
      </c>
    </row>
    <row r="27" spans="1:9" ht="15" customHeight="1">
      <c r="A27" s="14">
        <v>24</v>
      </c>
      <c r="B27" s="52" t="s">
        <v>56</v>
      </c>
      <c r="C27" s="53"/>
      <c r="D27" s="46" t="s">
        <v>70</v>
      </c>
      <c r="E27" s="45" t="s">
        <v>11</v>
      </c>
      <c r="F27" s="47">
        <v>0.01289351851851852</v>
      </c>
      <c r="G27" s="22" t="str">
        <f>TEXT(INT((HOUR(F27)*3600+MINUTE(F27)*60+SECOND(F27))/$I$2/60),"0")&amp;"."&amp;TEXT(MOD((HOUR(F27)*3600+MINUTE(F27)*60+SECOND(F27))/$I$2,60),"00")&amp;"/km"</f>
        <v>3.43/km</v>
      </c>
      <c r="H27" s="23">
        <f>F27-$F$4</f>
        <v>0.0021759259259259266</v>
      </c>
      <c r="I27" s="23">
        <f>F27-INDEX($F$4:$F$44,MATCH(D27,$D$4:$D$44,0))</f>
        <v>0</v>
      </c>
    </row>
    <row r="28" spans="1:9" ht="15" customHeight="1">
      <c r="A28" s="14">
        <v>25</v>
      </c>
      <c r="B28" s="52" t="s">
        <v>57</v>
      </c>
      <c r="C28" s="53"/>
      <c r="D28" s="46" t="s">
        <v>69</v>
      </c>
      <c r="E28" s="45" t="s">
        <v>11</v>
      </c>
      <c r="F28" s="47">
        <v>0.013020833333333334</v>
      </c>
      <c r="G28" s="22" t="str">
        <f>TEXT(INT((HOUR(F28)*3600+MINUTE(F28)*60+SECOND(F28))/$I$2/60),"0")&amp;"."&amp;TEXT(MOD((HOUR(F28)*3600+MINUTE(F28)*60+SECOND(F28))/$I$2,60),"00")&amp;"/km"</f>
        <v>3.45/km</v>
      </c>
      <c r="H28" s="23">
        <f>F28-$F$4</f>
        <v>0.002303240740740741</v>
      </c>
      <c r="I28" s="23">
        <f>F28-INDEX($F$4:$F$44,MATCH(D28,$D$4:$D$44,0))</f>
        <v>0.0018055555555555568</v>
      </c>
    </row>
    <row r="29" spans="1:9" ht="15" customHeight="1">
      <c r="A29" s="14">
        <v>26</v>
      </c>
      <c r="B29" s="52" t="s">
        <v>58</v>
      </c>
      <c r="C29" s="53"/>
      <c r="D29" s="46" t="s">
        <v>69</v>
      </c>
      <c r="E29" s="45" t="s">
        <v>83</v>
      </c>
      <c r="F29" s="47">
        <v>0.013368055555555557</v>
      </c>
      <c r="G29" s="22" t="str">
        <f>TEXT(INT((HOUR(F29)*3600+MINUTE(F29)*60+SECOND(F29))/$I$2/60),"0")&amp;"."&amp;TEXT(MOD((HOUR(F29)*3600+MINUTE(F29)*60+SECOND(F29))/$I$2,60),"00")&amp;"/km"</f>
        <v>3.51/km</v>
      </c>
      <c r="H29" s="23">
        <f>F29-$F$4</f>
        <v>0.002650462962962964</v>
      </c>
      <c r="I29" s="23">
        <f>F29-INDEX($F$4:$F$44,MATCH(D29,$D$4:$D$44,0))</f>
        <v>0.0021527777777777795</v>
      </c>
    </row>
    <row r="30" spans="1:9" ht="15" customHeight="1">
      <c r="A30" s="14">
        <v>27</v>
      </c>
      <c r="B30" s="52" t="s">
        <v>41</v>
      </c>
      <c r="C30" s="53"/>
      <c r="D30" s="46" t="s">
        <v>67</v>
      </c>
      <c r="E30" s="45" t="s">
        <v>78</v>
      </c>
      <c r="F30" s="47">
        <v>0.013425925925925924</v>
      </c>
      <c r="G30" s="22" t="str">
        <f>TEXT(INT((HOUR(F30)*3600+MINUTE(F30)*60+SECOND(F30))/$I$2/60),"0")&amp;"."&amp;TEXT(MOD((HOUR(F30)*3600+MINUTE(F30)*60+SECOND(F30))/$I$2,60),"00")&amp;"/km"</f>
        <v>3.52/km</v>
      </c>
      <c r="H30" s="23">
        <f>F30-$F$4</f>
        <v>0.0027083333333333317</v>
      </c>
      <c r="I30" s="23">
        <f>F30-INDEX($F$4:$F$44,MATCH(D30,$D$4:$D$44,0))</f>
        <v>0</v>
      </c>
    </row>
    <row r="31" spans="1:9" ht="15" customHeight="1">
      <c r="A31" s="14">
        <v>28</v>
      </c>
      <c r="B31" s="52" t="s">
        <v>42</v>
      </c>
      <c r="C31" s="53"/>
      <c r="D31" s="46" t="s">
        <v>61</v>
      </c>
      <c r="E31" s="45" t="s">
        <v>85</v>
      </c>
      <c r="F31" s="47">
        <v>0.013518518518518518</v>
      </c>
      <c r="G31" s="22" t="str">
        <f>TEXT(INT((HOUR(F31)*3600+MINUTE(F31)*60+SECOND(F31))/$I$2/60),"0")&amp;"."&amp;TEXT(MOD((HOUR(F31)*3600+MINUTE(F31)*60+SECOND(F31))/$I$2,60),"00")&amp;"/km"</f>
        <v>3.54/km</v>
      </c>
      <c r="H31" s="23">
        <f>F31-$F$4</f>
        <v>0.0028009259259259255</v>
      </c>
      <c r="I31" s="23">
        <f>F31-INDEX($F$4:$F$44,MATCH(D31,$D$4:$D$44,0))</f>
        <v>0.0016319444444444428</v>
      </c>
    </row>
    <row r="32" spans="1:9" ht="15" customHeight="1">
      <c r="A32" s="14">
        <v>29</v>
      </c>
      <c r="B32" s="52" t="s">
        <v>43</v>
      </c>
      <c r="C32" s="53"/>
      <c r="D32" s="46" t="s">
        <v>67</v>
      </c>
      <c r="E32" s="45" t="s">
        <v>79</v>
      </c>
      <c r="F32" s="47">
        <v>0.013680555555555555</v>
      </c>
      <c r="G32" s="22" t="str">
        <f>TEXT(INT((HOUR(F32)*3600+MINUTE(F32)*60+SECOND(F32))/$I$2/60),"0")&amp;"."&amp;TEXT(MOD((HOUR(F32)*3600+MINUTE(F32)*60+SECOND(F32))/$I$2,60),"00")&amp;"/km"</f>
        <v>3.56/km</v>
      </c>
      <c r="H32" s="23">
        <f>F32-$F$4</f>
        <v>0.0029629629629629624</v>
      </c>
      <c r="I32" s="23">
        <f>F32-INDEX($F$4:$F$44,MATCH(D32,$D$4:$D$44,0))</f>
        <v>0.0002546296296296307</v>
      </c>
    </row>
    <row r="33" spans="1:9" ht="15" customHeight="1">
      <c r="A33" s="14">
        <v>30</v>
      </c>
      <c r="B33" s="52" t="s">
        <v>44</v>
      </c>
      <c r="C33" s="53"/>
      <c r="D33" s="46" t="s">
        <v>66</v>
      </c>
      <c r="E33" s="45" t="s">
        <v>17</v>
      </c>
      <c r="F33" s="47">
        <v>0.013692129629629629</v>
      </c>
      <c r="G33" s="22" t="str">
        <f>TEXT(INT((HOUR(F33)*3600+MINUTE(F33)*60+SECOND(F33))/$I$2/60),"0")&amp;"."&amp;TEXT(MOD((HOUR(F33)*3600+MINUTE(F33)*60+SECOND(F33))/$I$2,60),"00")&amp;"/km"</f>
        <v>3.57/km</v>
      </c>
      <c r="H33" s="23">
        <f>F33-$F$4</f>
        <v>0.002974537037037036</v>
      </c>
      <c r="I33" s="23">
        <f>F33-INDEX($F$4:$F$44,MATCH(D33,$D$4:$D$44,0))</f>
        <v>0.0010763888888888871</v>
      </c>
    </row>
    <row r="34" spans="1:9" ht="15" customHeight="1">
      <c r="A34" s="14">
        <v>31</v>
      </c>
      <c r="B34" s="52" t="s">
        <v>45</v>
      </c>
      <c r="C34" s="53"/>
      <c r="D34" s="46" t="s">
        <v>63</v>
      </c>
      <c r="E34" s="45" t="s">
        <v>86</v>
      </c>
      <c r="F34" s="47">
        <v>0.014016203703703704</v>
      </c>
      <c r="G34" s="22" t="str">
        <f>TEXT(INT((HOUR(F34)*3600+MINUTE(F34)*60+SECOND(F34))/$I$2/60),"0")&amp;"."&amp;TEXT(MOD((HOUR(F34)*3600+MINUTE(F34)*60+SECOND(F34))/$I$2,60),"00")&amp;"/km"</f>
        <v>4.02/km</v>
      </c>
      <c r="H34" s="23">
        <f>F34-$F$4</f>
        <v>0.0032986111111111115</v>
      </c>
      <c r="I34" s="23">
        <f>F34-INDEX($F$4:$F$44,MATCH(D34,$D$4:$D$44,0))</f>
        <v>0.002025462962962965</v>
      </c>
    </row>
    <row r="35" spans="1:9" ht="15" customHeight="1">
      <c r="A35" s="14">
        <v>32</v>
      </c>
      <c r="B35" s="52" t="s">
        <v>59</v>
      </c>
      <c r="C35" s="53"/>
      <c r="D35" s="46" t="s">
        <v>71</v>
      </c>
      <c r="E35" s="45" t="s">
        <v>11</v>
      </c>
      <c r="F35" s="47">
        <v>0.014259259259259261</v>
      </c>
      <c r="G35" s="22" t="str">
        <f>TEXT(INT((HOUR(F35)*3600+MINUTE(F35)*60+SECOND(F35))/$I$2/60),"0")&amp;"."&amp;TEXT(MOD((HOUR(F35)*3600+MINUTE(F35)*60+SECOND(F35))/$I$2,60),"00")&amp;"/km"</f>
        <v>4.06/km</v>
      </c>
      <c r="H35" s="23">
        <f>F35-$F$4</f>
        <v>0.0035416666666666687</v>
      </c>
      <c r="I35" s="23">
        <f>F35-INDEX($F$4:$F$44,MATCH(D35,$D$4:$D$44,0))</f>
        <v>0</v>
      </c>
    </row>
    <row r="36" spans="1:9" ht="15" customHeight="1">
      <c r="A36" s="14">
        <v>33</v>
      </c>
      <c r="B36" s="52" t="s">
        <v>46</v>
      </c>
      <c r="C36" s="53"/>
      <c r="D36" s="46" t="s">
        <v>68</v>
      </c>
      <c r="E36" s="45" t="s">
        <v>75</v>
      </c>
      <c r="F36" s="47">
        <v>0.014699074074074074</v>
      </c>
      <c r="G36" s="22" t="str">
        <f>TEXT(INT((HOUR(F36)*3600+MINUTE(F36)*60+SECOND(F36))/$I$2/60),"0")&amp;"."&amp;TEXT(MOD((HOUR(F36)*3600+MINUTE(F36)*60+SECOND(F36))/$I$2,60),"00")&amp;"/km"</f>
        <v>4.14/km</v>
      </c>
      <c r="H36" s="23">
        <f>F36-$F$4</f>
        <v>0.003981481481481482</v>
      </c>
      <c r="I36" s="23">
        <f>F36-INDEX($F$4:$F$44,MATCH(D36,$D$4:$D$44,0))</f>
        <v>0</v>
      </c>
    </row>
    <row r="37" spans="1:9" ht="15" customHeight="1">
      <c r="A37" s="14">
        <v>34</v>
      </c>
      <c r="B37" s="52" t="s">
        <v>47</v>
      </c>
      <c r="C37" s="53"/>
      <c r="D37" s="46" t="s">
        <v>68</v>
      </c>
      <c r="E37" s="45" t="s">
        <v>87</v>
      </c>
      <c r="F37" s="47">
        <v>0.016377314814814813</v>
      </c>
      <c r="G37" s="22" t="str">
        <f>TEXT(INT((HOUR(F37)*3600+MINUTE(F37)*60+SECOND(F37))/$I$2/60),"0")&amp;"."&amp;TEXT(MOD((HOUR(F37)*3600+MINUTE(F37)*60+SECOND(F37))/$I$2,60),"00")&amp;"/km"</f>
        <v>4.43/km</v>
      </c>
      <c r="H37" s="23">
        <f>F37-$F$4</f>
        <v>0.0056597222222222205</v>
      </c>
      <c r="I37" s="23">
        <f>F37-INDEX($F$4:$F$44,MATCH(D37,$D$4:$D$44,0))</f>
        <v>0.0016782407407407388</v>
      </c>
    </row>
    <row r="38" spans="1:9" ht="15" customHeight="1">
      <c r="A38" s="14"/>
      <c r="B38" s="52" t="s">
        <v>33</v>
      </c>
      <c r="C38" s="53"/>
      <c r="D38" s="46" t="s">
        <v>63</v>
      </c>
      <c r="E38" s="45" t="s">
        <v>11</v>
      </c>
      <c r="F38" s="46" t="s">
        <v>72</v>
      </c>
      <c r="G38" s="27">
        <v>0</v>
      </c>
      <c r="H38" s="23">
        <v>0</v>
      </c>
      <c r="I38" s="23">
        <v>0</v>
      </c>
    </row>
    <row r="39" spans="1:9" ht="15" customHeight="1">
      <c r="A39" s="14"/>
      <c r="B39" s="52" t="s">
        <v>34</v>
      </c>
      <c r="C39" s="53"/>
      <c r="D39" s="46" t="s">
        <v>61</v>
      </c>
      <c r="E39" s="45" t="s">
        <v>15</v>
      </c>
      <c r="F39" s="46" t="s">
        <v>72</v>
      </c>
      <c r="G39" s="27">
        <v>0</v>
      </c>
      <c r="H39" s="23">
        <v>0</v>
      </c>
      <c r="I39" s="23">
        <v>0</v>
      </c>
    </row>
    <row r="40" spans="1:9" ht="15" customHeight="1">
      <c r="A40" s="14"/>
      <c r="B40" s="52" t="s">
        <v>32</v>
      </c>
      <c r="C40" s="53"/>
      <c r="D40" s="46" t="s">
        <v>66</v>
      </c>
      <c r="E40" s="45" t="s">
        <v>11</v>
      </c>
      <c r="F40" s="47" t="s">
        <v>72</v>
      </c>
      <c r="G40" s="27">
        <v>0</v>
      </c>
      <c r="H40" s="23">
        <v>0</v>
      </c>
      <c r="I40" s="23">
        <v>0</v>
      </c>
    </row>
    <row r="41" spans="1:9" ht="15" customHeight="1">
      <c r="A41" s="14"/>
      <c r="B41" s="52" t="s">
        <v>48</v>
      </c>
      <c r="C41" s="53"/>
      <c r="D41" s="46" t="s">
        <v>68</v>
      </c>
      <c r="E41" s="45" t="s">
        <v>14</v>
      </c>
      <c r="F41" s="47" t="s">
        <v>72</v>
      </c>
      <c r="G41" s="27">
        <v>0</v>
      </c>
      <c r="H41" s="23">
        <v>0</v>
      </c>
      <c r="I41" s="23">
        <v>0</v>
      </c>
    </row>
    <row r="42" spans="1:9" ht="15" customHeight="1">
      <c r="A42" s="14"/>
      <c r="B42" s="52" t="s">
        <v>37</v>
      </c>
      <c r="C42" s="53"/>
      <c r="D42" s="46" t="s">
        <v>66</v>
      </c>
      <c r="E42" s="45" t="s">
        <v>81</v>
      </c>
      <c r="F42" s="46" t="s">
        <v>72</v>
      </c>
      <c r="G42" s="27">
        <v>0</v>
      </c>
      <c r="H42" s="23">
        <v>0</v>
      </c>
      <c r="I42" s="23">
        <v>0</v>
      </c>
    </row>
    <row r="43" spans="1:9" ht="15" customHeight="1">
      <c r="A43" s="14"/>
      <c r="B43" s="52" t="s">
        <v>35</v>
      </c>
      <c r="C43" s="53"/>
      <c r="D43" s="46" t="s">
        <v>60</v>
      </c>
      <c r="E43" s="45" t="s">
        <v>13</v>
      </c>
      <c r="F43" s="47" t="s">
        <v>72</v>
      </c>
      <c r="G43" s="27">
        <v>0</v>
      </c>
      <c r="H43" s="23">
        <v>0</v>
      </c>
      <c r="I43" s="23">
        <v>0</v>
      </c>
    </row>
    <row r="44" spans="1:9" ht="15" customHeight="1" thickBot="1">
      <c r="A44" s="15"/>
      <c r="B44" s="54" t="s">
        <v>36</v>
      </c>
      <c r="C44" s="55"/>
      <c r="D44" s="49" t="s">
        <v>63</v>
      </c>
      <c r="E44" s="48" t="s">
        <v>80</v>
      </c>
      <c r="F44" s="49" t="s">
        <v>72</v>
      </c>
      <c r="G44" s="28">
        <v>0</v>
      </c>
      <c r="H44" s="24">
        <v>0</v>
      </c>
      <c r="I44" s="24">
        <v>0</v>
      </c>
    </row>
  </sheetData>
  <autoFilter ref="A3:I4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G8" sqref="G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6" t="str">
        <f>Individuale!A1</f>
        <v>5000 di Frascati 1ª edizione</v>
      </c>
      <c r="B1" s="37"/>
      <c r="C1" s="38"/>
    </row>
    <row r="2" spans="1:3" ht="33" customHeight="1" thickBot="1">
      <c r="A2" s="39" t="str">
        <f>Individuale!A2&amp;" km. "&amp;Individuale!I2</f>
        <v>Frascati (RM) Italia - Mercoledì 24/06/2009 km. 5</v>
      </c>
      <c r="B2" s="40"/>
      <c r="C2" s="41"/>
    </row>
    <row r="3" spans="1:3" ht="24.75" customHeight="1" thickBot="1">
      <c r="A3" s="56" t="s">
        <v>1</v>
      </c>
      <c r="B3" s="57" t="s">
        <v>5</v>
      </c>
      <c r="C3" s="57" t="s">
        <v>10</v>
      </c>
    </row>
    <row r="4" spans="1:3" ht="15" customHeight="1">
      <c r="A4" s="16">
        <v>1</v>
      </c>
      <c r="B4" s="60" t="s">
        <v>13</v>
      </c>
      <c r="C4" s="61">
        <v>7</v>
      </c>
    </row>
    <row r="5" spans="1:3" ht="15" customHeight="1">
      <c r="A5" s="7">
        <v>2</v>
      </c>
      <c r="B5" s="58" t="s">
        <v>11</v>
      </c>
      <c r="C5" s="62">
        <v>6</v>
      </c>
    </row>
    <row r="6" spans="1:3" ht="15" customHeight="1">
      <c r="A6" s="7">
        <v>3</v>
      </c>
      <c r="B6" s="58" t="s">
        <v>76</v>
      </c>
      <c r="C6" s="62">
        <v>2</v>
      </c>
    </row>
    <row r="7" spans="1:3" ht="15" customHeight="1">
      <c r="A7" s="7">
        <v>4</v>
      </c>
      <c r="B7" s="58" t="s">
        <v>85</v>
      </c>
      <c r="C7" s="62">
        <v>2</v>
      </c>
    </row>
    <row r="8" spans="1:3" ht="15" customHeight="1">
      <c r="A8" s="7">
        <v>5</v>
      </c>
      <c r="B8" s="58" t="s">
        <v>84</v>
      </c>
      <c r="C8" s="62">
        <v>1</v>
      </c>
    </row>
    <row r="9" spans="1:3" ht="15" customHeight="1">
      <c r="A9" s="7">
        <v>6</v>
      </c>
      <c r="B9" s="58" t="s">
        <v>83</v>
      </c>
      <c r="C9" s="62">
        <v>1</v>
      </c>
    </row>
    <row r="10" spans="1:3" ht="15" customHeight="1">
      <c r="A10" s="7">
        <v>7</v>
      </c>
      <c r="B10" s="58" t="s">
        <v>88</v>
      </c>
      <c r="C10" s="62">
        <v>1</v>
      </c>
    </row>
    <row r="11" spans="1:3" ht="15" customHeight="1">
      <c r="A11" s="7">
        <v>8</v>
      </c>
      <c r="B11" s="58" t="s">
        <v>86</v>
      </c>
      <c r="C11" s="62">
        <v>1</v>
      </c>
    </row>
    <row r="12" spans="1:3" ht="15" customHeight="1">
      <c r="A12" s="7">
        <v>9</v>
      </c>
      <c r="B12" s="58" t="s">
        <v>77</v>
      </c>
      <c r="C12" s="62">
        <v>1</v>
      </c>
    </row>
    <row r="13" spans="1:3" ht="15" customHeight="1">
      <c r="A13" s="19">
        <v>10</v>
      </c>
      <c r="B13" s="64" t="s">
        <v>18</v>
      </c>
      <c r="C13" s="65">
        <v>1</v>
      </c>
    </row>
    <row r="14" spans="1:3" ht="15" customHeight="1">
      <c r="A14" s="7">
        <v>11</v>
      </c>
      <c r="B14" s="58" t="s">
        <v>87</v>
      </c>
      <c r="C14" s="62">
        <v>1</v>
      </c>
    </row>
    <row r="15" spans="1:3" ht="15" customHeight="1">
      <c r="A15" s="7">
        <v>12</v>
      </c>
      <c r="B15" s="58" t="s">
        <v>79</v>
      </c>
      <c r="C15" s="62">
        <v>1</v>
      </c>
    </row>
    <row r="16" spans="1:3" ht="15" customHeight="1">
      <c r="A16" s="7">
        <v>13</v>
      </c>
      <c r="B16" s="58" t="s">
        <v>82</v>
      </c>
      <c r="C16" s="62">
        <v>1</v>
      </c>
    </row>
    <row r="17" spans="1:3" ht="15" customHeight="1">
      <c r="A17" s="7">
        <v>14</v>
      </c>
      <c r="B17" s="58" t="s">
        <v>17</v>
      </c>
      <c r="C17" s="62">
        <v>1</v>
      </c>
    </row>
    <row r="18" spans="1:3" ht="15" customHeight="1">
      <c r="A18" s="7">
        <v>15</v>
      </c>
      <c r="B18" s="58" t="s">
        <v>75</v>
      </c>
      <c r="C18" s="62">
        <v>1</v>
      </c>
    </row>
    <row r="19" spans="1:3" ht="15" customHeight="1">
      <c r="A19" s="7">
        <v>16</v>
      </c>
      <c r="B19" s="58" t="s">
        <v>73</v>
      </c>
      <c r="C19" s="62">
        <v>1</v>
      </c>
    </row>
    <row r="20" spans="1:3" ht="15" customHeight="1">
      <c r="A20" s="7">
        <v>17</v>
      </c>
      <c r="B20" s="58" t="s">
        <v>78</v>
      </c>
      <c r="C20" s="62">
        <v>1</v>
      </c>
    </row>
    <row r="21" spans="1:3" ht="15" customHeight="1">
      <c r="A21" s="7">
        <v>18</v>
      </c>
      <c r="B21" s="58" t="s">
        <v>81</v>
      </c>
      <c r="C21" s="62">
        <v>1</v>
      </c>
    </row>
    <row r="22" spans="1:3" ht="15" customHeight="1">
      <c r="A22" s="7">
        <v>19</v>
      </c>
      <c r="B22" s="58" t="s">
        <v>16</v>
      </c>
      <c r="C22" s="62">
        <v>1</v>
      </c>
    </row>
    <row r="23" spans="1:3" ht="15" customHeight="1">
      <c r="A23" s="7">
        <v>20</v>
      </c>
      <c r="B23" s="58" t="s">
        <v>74</v>
      </c>
      <c r="C23" s="62">
        <v>1</v>
      </c>
    </row>
    <row r="24" spans="1:3" ht="15" customHeight="1" thickBot="1">
      <c r="A24" s="8">
        <v>21</v>
      </c>
      <c r="B24" s="59" t="s">
        <v>12</v>
      </c>
      <c r="C24" s="63">
        <v>1</v>
      </c>
    </row>
    <row r="25" ht="12.75">
      <c r="C25" s="3">
        <f>SUM(C4:C24)</f>
        <v>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2009-06-22T08:11:57Z</cp:lastPrinted>
  <dcterms:created xsi:type="dcterms:W3CDTF">2008-10-15T19:55:17Z</dcterms:created>
  <dcterms:modified xsi:type="dcterms:W3CDTF">2009-06-28T13:40:50Z</dcterms:modified>
  <cp:category/>
  <cp:version/>
  <cp:contentType/>
  <cp:contentStatus/>
</cp:coreProperties>
</file>