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'Individuale'!$A$4:$I$104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<sst xmlns="http://schemas.openxmlformats.org/spreadsheetml/2006/main" count="469" uniqueCount="316">
  <si>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</si>
  <si>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</si>
  <si>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</si>
  <si>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</si>
  <si>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</si>
  <si>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</si>
  <si>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</si>
  <si>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</si>
  <si>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</si>
  <si>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</si>
  <si>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</si>
  <si>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Barbonetti</t>
  </si>
  <si>
    <t>Pierino</t>
  </si>
  <si>
    <t>M65</t>
  </si>
  <si>
    <t>Runners Chieti</t>
  </si>
  <si>
    <t>Mastropietro</t>
  </si>
  <si>
    <t>Gabriele</t>
  </si>
  <si>
    <t>M40</t>
  </si>
  <si>
    <t>Asd Corri Alvito</t>
  </si>
  <si>
    <t>Cassetti</t>
  </si>
  <si>
    <t>Alessandro</t>
  </si>
  <si>
    <t>M35</t>
  </si>
  <si>
    <t>Quelli che lo sport</t>
  </si>
  <si>
    <t>Sirotti</t>
  </si>
  <si>
    <t>Marco</t>
  </si>
  <si>
    <t>Myricae</t>
  </si>
  <si>
    <t>Travaglini</t>
  </si>
  <si>
    <t>Gianluca</t>
  </si>
  <si>
    <t>Avis Spinetoli-Pagliare</t>
  </si>
  <si>
    <t>Polticchia</t>
  </si>
  <si>
    <t>Roberto</t>
  </si>
  <si>
    <t>M50</t>
  </si>
  <si>
    <t>Circ. dip.perugina</t>
  </si>
  <si>
    <t>Capodacqua</t>
  </si>
  <si>
    <t>Giampietro</t>
  </si>
  <si>
    <t>Plus Ultra</t>
  </si>
  <si>
    <t>Maggi</t>
  </si>
  <si>
    <t>Giovanni</t>
  </si>
  <si>
    <t>GS Celano</t>
  </si>
  <si>
    <t>De Carli</t>
  </si>
  <si>
    <t>Sandro</t>
  </si>
  <si>
    <t>M45</t>
  </si>
  <si>
    <t>La Primula Bianca</t>
  </si>
  <si>
    <t>Angelelli</t>
  </si>
  <si>
    <t>Danilo</t>
  </si>
  <si>
    <t>Faratletica</t>
  </si>
  <si>
    <t>Amabrini</t>
  </si>
  <si>
    <t>Fabio</t>
  </si>
  <si>
    <t>GS Avezzano</t>
  </si>
  <si>
    <t>Catalani</t>
  </si>
  <si>
    <t>Augusto</t>
  </si>
  <si>
    <t>Centro Fitness Montello</t>
  </si>
  <si>
    <t>Sfondalmondo</t>
  </si>
  <si>
    <t>Massimiliano</t>
  </si>
  <si>
    <t>Atl. Avis Perugia</t>
  </si>
  <si>
    <t>Lusi</t>
  </si>
  <si>
    <t>Denis</t>
  </si>
  <si>
    <t>Runners Avezzano</t>
  </si>
  <si>
    <t>Deli</t>
  </si>
  <si>
    <t>Raffaele</t>
  </si>
  <si>
    <t>Martellucci</t>
  </si>
  <si>
    <t>Enrico</t>
  </si>
  <si>
    <t>Cittaducale Runners Club</t>
  </si>
  <si>
    <t>Paglione</t>
  </si>
  <si>
    <t>Claudio</t>
  </si>
  <si>
    <t>Lenti</t>
  </si>
  <si>
    <t>Marcello</t>
  </si>
  <si>
    <t>Calcaterra Sport</t>
  </si>
  <si>
    <t>Correale</t>
  </si>
  <si>
    <t>Veronica</t>
  </si>
  <si>
    <t>F35</t>
  </si>
  <si>
    <t>Belardini</t>
  </si>
  <si>
    <t>Amatori Velletri</t>
  </si>
  <si>
    <t>Mangialasche</t>
  </si>
  <si>
    <t>Alfonso</t>
  </si>
  <si>
    <t>M60</t>
  </si>
  <si>
    <t>Schiro'</t>
  </si>
  <si>
    <t>Corrado</t>
  </si>
  <si>
    <t>LBM Sport Team</t>
  </si>
  <si>
    <t>Roberti</t>
  </si>
  <si>
    <t>Asd Rincorro</t>
  </si>
  <si>
    <t>Tempesta</t>
  </si>
  <si>
    <t>Raffaella</t>
  </si>
  <si>
    <t>F45</t>
  </si>
  <si>
    <t>Libero</t>
  </si>
  <si>
    <t>Petrilli</t>
  </si>
  <si>
    <t>Patrizio</t>
  </si>
  <si>
    <t>Caberlon</t>
  </si>
  <si>
    <t>Erika</t>
  </si>
  <si>
    <t>F30</t>
  </si>
  <si>
    <t>Polisportiva virtus spoleto</t>
  </si>
  <si>
    <t>Antinori</t>
  </si>
  <si>
    <t>Simone</t>
  </si>
  <si>
    <t>Novelli</t>
  </si>
  <si>
    <t>Daniele</t>
  </si>
  <si>
    <t>M23</t>
  </si>
  <si>
    <t>Abbrugiati</t>
  </si>
  <si>
    <t>Sergio</t>
  </si>
  <si>
    <t>filippide runners team</t>
  </si>
  <si>
    <t>Festuccia</t>
  </si>
  <si>
    <t>Emanuele</t>
  </si>
  <si>
    <t>Dream Team</t>
  </si>
  <si>
    <t>Michetti</t>
  </si>
  <si>
    <t>Carlo</t>
  </si>
  <si>
    <t>Turi</t>
  </si>
  <si>
    <t>Omar</t>
  </si>
  <si>
    <t>Uisp</t>
  </si>
  <si>
    <t>Peluso</t>
  </si>
  <si>
    <t>Divizia</t>
  </si>
  <si>
    <t>Cristiano</t>
  </si>
  <si>
    <t>Purosangue</t>
  </si>
  <si>
    <t>Silvioli</t>
  </si>
  <si>
    <t>Del Ciello</t>
  </si>
  <si>
    <t>Luciano</t>
  </si>
  <si>
    <t>Romaecomaratona</t>
  </si>
  <si>
    <t>Capria</t>
  </si>
  <si>
    <t>Atl. Monterotondo Srl</t>
  </si>
  <si>
    <t>Rossini</t>
  </si>
  <si>
    <t>Gianfranco</t>
  </si>
  <si>
    <t>Lanzi</t>
  </si>
  <si>
    <t>Paolo</t>
  </si>
  <si>
    <t>SS Lazio Atletica</t>
  </si>
  <si>
    <t>Sabatino</t>
  </si>
  <si>
    <t>Salvo</t>
  </si>
  <si>
    <t>Genzano marathon</t>
  </si>
  <si>
    <t>Carlino</t>
  </si>
  <si>
    <t>Miconi</t>
  </si>
  <si>
    <t>caffarella Team Roma</t>
  </si>
  <si>
    <t>Rossi</t>
  </si>
  <si>
    <t>Pierpaolo</t>
  </si>
  <si>
    <t>SBR3 AS</t>
  </si>
  <si>
    <t>Droghini</t>
  </si>
  <si>
    <t>Sauro</t>
  </si>
  <si>
    <t>M55</t>
  </si>
  <si>
    <t>GP Lucrezia Pesaro</t>
  </si>
  <si>
    <t>Cecchini</t>
  </si>
  <si>
    <t>Mara</t>
  </si>
  <si>
    <t>F40</t>
  </si>
  <si>
    <t>Trinchi</t>
  </si>
  <si>
    <t>Stefano</t>
  </si>
  <si>
    <t>Dionisi</t>
  </si>
  <si>
    <t>Floriano</t>
  </si>
  <si>
    <t>Porto 85</t>
  </si>
  <si>
    <t>Valfre'</t>
  </si>
  <si>
    <t>Sergola</t>
  </si>
  <si>
    <t>Maria Rita</t>
  </si>
  <si>
    <t>F55</t>
  </si>
  <si>
    <t>Am. Podistica Terni</t>
  </si>
  <si>
    <t>Felli</t>
  </si>
  <si>
    <t>ASD Runners Forever Aprilia</t>
  </si>
  <si>
    <t>Ricasoli</t>
  </si>
  <si>
    <t>Running Club Lariano</t>
  </si>
  <si>
    <t>Biondi</t>
  </si>
  <si>
    <t>Massimo</t>
  </si>
  <si>
    <t>Fiano Romano</t>
  </si>
  <si>
    <t>Fedeli</t>
  </si>
  <si>
    <t>Franco</t>
  </si>
  <si>
    <t>Cantiani</t>
  </si>
  <si>
    <t>Trail dei due laghi</t>
  </si>
  <si>
    <t>Ambrosini</t>
  </si>
  <si>
    <t>Simona</t>
  </si>
  <si>
    <t>Parks Trail Promotion</t>
  </si>
  <si>
    <t>Maceroni</t>
  </si>
  <si>
    <t>Benito</t>
  </si>
  <si>
    <t>Elsanino</t>
  </si>
  <si>
    <t>sky Runners AQ</t>
  </si>
  <si>
    <t>Petrelli</t>
  </si>
  <si>
    <t>Alessio</t>
  </si>
  <si>
    <t>Podistica Solidarietà</t>
  </si>
  <si>
    <t>Piastra</t>
  </si>
  <si>
    <t>Lorena</t>
  </si>
  <si>
    <t>Onelli</t>
  </si>
  <si>
    <t>Fatato</t>
  </si>
  <si>
    <t>Carmine</t>
  </si>
  <si>
    <t>Palombi</t>
  </si>
  <si>
    <t>Paoluzzi</t>
  </si>
  <si>
    <t>Maria cristina</t>
  </si>
  <si>
    <t>Masella</t>
  </si>
  <si>
    <t>Vittorio</t>
  </si>
  <si>
    <t>Genovese</t>
  </si>
  <si>
    <t>Meri</t>
  </si>
  <si>
    <t>Canapari</t>
  </si>
  <si>
    <t>Francesco</t>
  </si>
  <si>
    <t>Passamonti</t>
  </si>
  <si>
    <t>Alida</t>
  </si>
  <si>
    <t>Sorgi</t>
  </si>
  <si>
    <t>Pietro</t>
  </si>
  <si>
    <t>Runners Rieti</t>
  </si>
  <si>
    <t>De angelis</t>
  </si>
  <si>
    <t>Valerio</t>
  </si>
  <si>
    <t>Asd terminillo trail</t>
  </si>
  <si>
    <t>Carlomagno</t>
  </si>
  <si>
    <t>Andrea</t>
  </si>
  <si>
    <t>S.s.d olimpiaeur a.r.l</t>
  </si>
  <si>
    <t>Paradisi</t>
  </si>
  <si>
    <t>Angelo</t>
  </si>
  <si>
    <t>Atletica Venafro</t>
  </si>
  <si>
    <t>Corazza</t>
  </si>
  <si>
    <t>Gabriella</t>
  </si>
  <si>
    <t>Chicarella</t>
  </si>
  <si>
    <t>Giorgio</t>
  </si>
  <si>
    <t>Magic Runners Tagliacozzo</t>
  </si>
  <si>
    <t>Ciaccia</t>
  </si>
  <si>
    <t>Chiara</t>
  </si>
  <si>
    <t>Guidobaldi</t>
  </si>
  <si>
    <t>Del bianco</t>
  </si>
  <si>
    <t>Silvia</t>
  </si>
  <si>
    <t>F50</t>
  </si>
  <si>
    <t>Musetti</t>
  </si>
  <si>
    <t>Diego</t>
  </si>
  <si>
    <t>Berardini</t>
  </si>
  <si>
    <t>Serafina</t>
  </si>
  <si>
    <t>Graziani</t>
  </si>
  <si>
    <t>Rodolfo mario</t>
  </si>
  <si>
    <t>Manni</t>
  </si>
  <si>
    <t>Marinelli</t>
  </si>
  <si>
    <t>Michele</t>
  </si>
  <si>
    <t>Del proposto</t>
  </si>
  <si>
    <t>Gianpaolo</t>
  </si>
  <si>
    <t>Uisp lazio sud est</t>
  </si>
  <si>
    <t>Nuccetelli</t>
  </si>
  <si>
    <t>Tullio</t>
  </si>
  <si>
    <t>Ferrari</t>
  </si>
  <si>
    <t>Fabrizio</t>
  </si>
  <si>
    <t>Ricardo</t>
  </si>
  <si>
    <t>Jose' Miguel</t>
  </si>
  <si>
    <t>Romeo</t>
  </si>
  <si>
    <t>Amici Parco Castelli Romani</t>
  </si>
  <si>
    <t>Falchi</t>
  </si>
  <si>
    <t>Silvio</t>
  </si>
  <si>
    <t>M70</t>
  </si>
  <si>
    <t>amatori podistica terni</t>
  </si>
  <si>
    <t>Carotenuto</t>
  </si>
  <si>
    <t>Luciana</t>
  </si>
  <si>
    <t>A.s.d. zona olimpica team</t>
  </si>
  <si>
    <t>Massimiani</t>
  </si>
  <si>
    <t>Fabiola</t>
  </si>
  <si>
    <t>Cesario</t>
  </si>
  <si>
    <t>Ludovico</t>
  </si>
  <si>
    <t>Cervino Trailers</t>
  </si>
  <si>
    <t>Scialanga</t>
  </si>
  <si>
    <t>Rieti in Corsa</t>
  </si>
  <si>
    <t>Golvelli</t>
  </si>
  <si>
    <t>Ettore</t>
  </si>
  <si>
    <t>Torosantucci</t>
  </si>
  <si>
    <t>Vincenzo</t>
  </si>
  <si>
    <t>Podisti Frentani</t>
  </si>
  <si>
    <t>Cericola</t>
  </si>
  <si>
    <t>Rita</t>
  </si>
  <si>
    <t>Amorfini</t>
  </si>
  <si>
    <t>ASD Spirito Trail</t>
  </si>
  <si>
    <t>Olivieri</t>
  </si>
  <si>
    <t>Guerrino</t>
  </si>
  <si>
    <t>Toniarini dorazzi</t>
  </si>
  <si>
    <t>Laura</t>
  </si>
  <si>
    <t>Gennari</t>
  </si>
  <si>
    <t>Giuliano</t>
  </si>
  <si>
    <t>Agabiti</t>
  </si>
  <si>
    <t>Carolina</t>
  </si>
  <si>
    <t>Strinna</t>
  </si>
  <si>
    <t xml:space="preserve">Trail della Duchessa  </t>
  </si>
  <si>
    <t xml:space="preserve">1°edizione </t>
  </si>
  <si>
    <t>Borgo di Cartore - Corvaro (RI) Domenica 02/08/2015</t>
  </si>
  <si>
    <t>1) Plus Ultra 8</t>
  </si>
  <si>
    <t>2) Circ. Dip.perugina 5</t>
  </si>
  <si>
    <t>2) Myricae 5</t>
  </si>
  <si>
    <t>2) Lbm Sport Team 5</t>
  </si>
  <si>
    <t>3) Podistica Solidarietà 4</t>
  </si>
  <si>
    <t>4) Atl. Avis Perugia 3</t>
  </si>
  <si>
    <t>4) Runners Avezzano 3</t>
  </si>
  <si>
    <t>4) Amatori Velletri 3</t>
  </si>
  <si>
    <t>4) Parks Trail Promotion 3</t>
  </si>
  <si>
    <t>4) Amatori Podistica Terni 3</t>
  </si>
  <si>
    <t>4) Gs Celano 3</t>
  </si>
  <si>
    <t>5) Calcaterra Sport 2</t>
  </si>
  <si>
    <t>5) Podisti Frentani 2</t>
  </si>
  <si>
    <t>5) Asd Spirito Trail 2</t>
  </si>
  <si>
    <t>5) Purosangue 2</t>
  </si>
  <si>
    <t>5) Romaecomaratona 2</t>
  </si>
  <si>
    <t>5) Am. Podistica Terni 2</t>
  </si>
  <si>
    <t>5) Fiano Romano 2</t>
  </si>
  <si>
    <t>5) Dream Team 2</t>
  </si>
  <si>
    <t>5) Gs Avezzano 2</t>
  </si>
  <si>
    <t>6) Polisportiva Virtus Spoleto 1</t>
  </si>
  <si>
    <t>6) Filippide Runners Team 1</t>
  </si>
  <si>
    <t>6) Faratletica 1</t>
  </si>
  <si>
    <t>6) La Primula Bianca 1</t>
  </si>
  <si>
    <t>6) Asd Rincorro 1</t>
  </si>
  <si>
    <t>6) Avis Spinetoli-pagliare 1</t>
  </si>
  <si>
    <t>6) Quelli Che Lo Sport 1</t>
  </si>
  <si>
    <t>6) Cittaducale Runners Club 1</t>
  </si>
  <si>
    <t>6) Centro Fitness Montello 1</t>
  </si>
  <si>
    <t>6) Asd Corri Alvito 1</t>
  </si>
  <si>
    <t>6) Atl. Monterotondo Srl 1</t>
  </si>
  <si>
    <t>6) Uisp 1</t>
  </si>
  <si>
    <t>6) Atletica Venafro 1</t>
  </si>
  <si>
    <t>6) S.s.d Olimpiaeur A.r.l 1</t>
  </si>
  <si>
    <t>6) Asd Terminillo Trail 1</t>
  </si>
  <si>
    <t>6) Magic Runners Tagliacozzo 1</t>
  </si>
  <si>
    <t>6) Uisp Lazio Sud Est 1</t>
  </si>
  <si>
    <t>6) Rieti In Corsa 1</t>
  </si>
  <si>
    <t>6) Cervino Trailers 1</t>
  </si>
  <si>
    <t>6) A.s.d. Zona Olimpica Team 1</t>
  </si>
  <si>
    <t>6) Amici Parco Castelli Romani 1</t>
  </si>
  <si>
    <t>6) Runners Rieti 1</t>
  </si>
  <si>
    <t>6) Sky Runners Aq 1</t>
  </si>
  <si>
    <t>6) Caffarella Team Roma 1</t>
  </si>
  <si>
    <t>6) Genzano Marathon 1</t>
  </si>
  <si>
    <t>6) Ss Lazio Atletica 1</t>
  </si>
  <si>
    <t>6) Runners Chieti 1</t>
  </si>
  <si>
    <t>6) Sbr3 As 1</t>
  </si>
  <si>
    <t>6) Gp Lucrezia Pesaro 1</t>
  </si>
  <si>
    <t>6) Trail Dei Due Laghi 1</t>
  </si>
  <si>
    <t>6) Running Club Lariano 1</t>
  </si>
  <si>
    <t>6) Asd Runners Forever Aprilia 1</t>
  </si>
  <si>
    <t>6) Porto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</si>
</sst>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2401D"/>
      <name val="Calibri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33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21" fontId="7" fillId="0" borderId="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21" fontId="52" fillId="0" borderId="0" xfId="0" applyNumberFormat="1" applyFont="1" applyBorder="1" applyAlignment="1">
      <alignment horizontal="center" wrapText="1"/>
    </xf>
    <xf numFmtId="0" fontId="53" fillId="35" borderId="13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vertical="center"/>
    </xf>
    <xf numFmtId="0" fontId="53" fillId="35" borderId="13" xfId="0" applyNumberFormat="1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wrapText="1"/>
    </xf>
    <xf numFmtId="0" fontId="54" fillId="35" borderId="0" xfId="0" applyFont="1" applyFill="1" applyBorder="1" applyAlignment="1">
      <alignment wrapText="1"/>
    </xf>
    <xf numFmtId="21" fontId="39" fillId="35" borderId="0" xfId="0" applyNumberFormat="1" applyFont="1" applyFill="1" applyBorder="1" applyAlignment="1">
      <alignment horizontal="center" wrapText="1"/>
    </xf>
    <xf numFmtId="0" fontId="53" fillId="35" borderId="0" xfId="0" applyFont="1" applyFill="1" applyBorder="1" applyAlignment="1">
      <alignment horizontal="center" vertical="center"/>
    </xf>
    <xf numFmtId="21" fontId="53" fillId="35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2.421875" style="14" customWidth="1"/>
    <col min="6" max="6" width="14.57421875" style="2" customWidth="1"/>
    <col min="7" max="9" width="10.7109375" style="1" customWidth="1"/>
  </cols>
  <sheetData>
    <row r="1" spans="1:9" ht="45" customHeight="1">
      <c r="A1" s="25" t="s">
        <v>260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261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262</v>
      </c>
      <c r="B3" s="27"/>
      <c r="C3" s="27"/>
      <c r="D3" s="27"/>
      <c r="E3" s="27"/>
      <c r="F3" s="27"/>
      <c r="G3" s="27"/>
      <c r="H3" s="3" t="s">
        <v>0</v>
      </c>
      <c r="I3" s="4">
        <v>18.5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32">
        <v>1</v>
      </c>
      <c r="B5" s="33" t="s">
        <v>11</v>
      </c>
      <c r="C5" s="33" t="s">
        <v>12</v>
      </c>
      <c r="D5" s="32" t="s">
        <v>13</v>
      </c>
      <c r="E5" s="33" t="s">
        <v>14</v>
      </c>
      <c r="F5" s="34">
        <v>0.07937499999999999</v>
      </c>
      <c r="G5" s="23" t="str">
        <f aca="true" t="shared" si="0" ref="G5:G68">TEXT(INT((HOUR(F5)*3600+MINUTE(F5)*60+SECOND(F5))/$I$3/60),"0")&amp;"."&amp;TEXT(MOD((HOUR(F5)*3600+MINUTE(F5)*60+SECOND(F5))/$I$3,60),"00")&amp;"/km"</f>
        <v>6.11/km</v>
      </c>
      <c r="H5" s="24">
        <f aca="true" t="shared" si="1" ref="H5:H40">F5-$F$5</f>
        <v>0</v>
      </c>
      <c r="I5" s="24">
        <f>F5-INDEX($F$5:$F$104,MATCH(D5,$D$5:$D$104,0))</f>
        <v>0</v>
      </c>
    </row>
    <row r="6" spans="1:9" s="10" customFormat="1" ht="15" customHeight="1">
      <c r="A6" s="32">
        <v>2</v>
      </c>
      <c r="B6" s="33" t="s">
        <v>15</v>
      </c>
      <c r="C6" s="33" t="s">
        <v>16</v>
      </c>
      <c r="D6" s="32" t="s">
        <v>17</v>
      </c>
      <c r="E6" s="33" t="s">
        <v>18</v>
      </c>
      <c r="F6" s="34">
        <v>0.08289351851851852</v>
      </c>
      <c r="G6" s="23" t="str">
        <f t="shared" si="0"/>
        <v>6.27/km</v>
      </c>
      <c r="H6" s="24">
        <f t="shared" si="1"/>
        <v>0.003518518518518532</v>
      </c>
      <c r="I6" s="24">
        <f>F6-INDEX($F$5:$F$104,MATCH(D6,$D$5:$D$104,0))</f>
        <v>0</v>
      </c>
    </row>
    <row r="7" spans="1:9" s="10" customFormat="1" ht="15" customHeight="1">
      <c r="A7" s="32">
        <v>3</v>
      </c>
      <c r="B7" s="33" t="s">
        <v>19</v>
      </c>
      <c r="C7" s="33" t="s">
        <v>20</v>
      </c>
      <c r="D7" s="32" t="s">
        <v>21</v>
      </c>
      <c r="E7" s="33" t="s">
        <v>22</v>
      </c>
      <c r="F7" s="34">
        <v>0.0836574074074074</v>
      </c>
      <c r="G7" s="23" t="str">
        <f t="shared" si="0"/>
        <v>6.31/km</v>
      </c>
      <c r="H7" s="24">
        <f t="shared" si="1"/>
        <v>0.004282407407407415</v>
      </c>
      <c r="I7" s="24">
        <f>F7-INDEX($F$5:$F$104,MATCH(D7,$D$5:$D$104,0))</f>
        <v>0</v>
      </c>
    </row>
    <row r="8" spans="1:9" s="10" customFormat="1" ht="15" customHeight="1">
      <c r="A8" s="32">
        <v>4</v>
      </c>
      <c r="B8" s="33" t="s">
        <v>23</v>
      </c>
      <c r="C8" s="33" t="s">
        <v>24</v>
      </c>
      <c r="D8" s="32" t="s">
        <v>17</v>
      </c>
      <c r="E8" s="33" t="s">
        <v>25</v>
      </c>
      <c r="F8" s="34">
        <v>0.08672453703703703</v>
      </c>
      <c r="G8" s="23" t="str">
        <f t="shared" si="0"/>
        <v>6.45/km</v>
      </c>
      <c r="H8" s="24">
        <f t="shared" si="1"/>
        <v>0.007349537037037043</v>
      </c>
      <c r="I8" s="24">
        <f>F8-INDEX($F$5:$F$104,MATCH(D8,$D$5:$D$104,0))</f>
        <v>0.0038310185185185114</v>
      </c>
    </row>
    <row r="9" spans="1:9" s="10" customFormat="1" ht="15" customHeight="1">
      <c r="A9" s="32">
        <v>5</v>
      </c>
      <c r="B9" s="33" t="s">
        <v>26</v>
      </c>
      <c r="C9" s="33" t="s">
        <v>27</v>
      </c>
      <c r="D9" s="32" t="s">
        <v>17</v>
      </c>
      <c r="E9" s="33" t="s">
        <v>28</v>
      </c>
      <c r="F9" s="34">
        <v>0.09142361111111112</v>
      </c>
      <c r="G9" s="23" t="str">
        <f t="shared" si="0"/>
        <v>7.07/km</v>
      </c>
      <c r="H9" s="24">
        <f t="shared" si="1"/>
        <v>0.012048611111111135</v>
      </c>
      <c r="I9" s="24">
        <f>F9-INDEX($F$5:$F$104,MATCH(D9,$D$5:$D$104,0))</f>
        <v>0.008530092592592603</v>
      </c>
    </row>
    <row r="10" spans="1:9" s="10" customFormat="1" ht="15" customHeight="1">
      <c r="A10" s="32">
        <v>6</v>
      </c>
      <c r="B10" s="33" t="s">
        <v>29</v>
      </c>
      <c r="C10" s="33" t="s">
        <v>30</v>
      </c>
      <c r="D10" s="32" t="s">
        <v>31</v>
      </c>
      <c r="E10" s="33" t="s">
        <v>32</v>
      </c>
      <c r="F10" s="34">
        <v>0.09199074074074075</v>
      </c>
      <c r="G10" s="23" t="str">
        <f t="shared" si="0"/>
        <v>7.10/km</v>
      </c>
      <c r="H10" s="24">
        <f t="shared" si="1"/>
        <v>0.01261574074074076</v>
      </c>
      <c r="I10" s="24">
        <f>F10-INDEX($F$5:$F$104,MATCH(D10,$D$5:$D$104,0))</f>
        <v>0</v>
      </c>
    </row>
    <row r="11" spans="1:9" s="10" customFormat="1" ht="15" customHeight="1">
      <c r="A11" s="32">
        <v>7</v>
      </c>
      <c r="B11" s="33" t="s">
        <v>33</v>
      </c>
      <c r="C11" s="33" t="s">
        <v>34</v>
      </c>
      <c r="D11" s="32" t="s">
        <v>31</v>
      </c>
      <c r="E11" s="33" t="s">
        <v>35</v>
      </c>
      <c r="F11" s="34">
        <v>0.09261574074074075</v>
      </c>
      <c r="G11" s="23" t="str">
        <f t="shared" si="0"/>
        <v>7.13/km</v>
      </c>
      <c r="H11" s="24">
        <f t="shared" si="1"/>
        <v>0.013240740740740761</v>
      </c>
      <c r="I11" s="24">
        <f>F11-INDEX($F$5:$F$104,MATCH(D11,$D$5:$D$104,0))</f>
        <v>0.0006250000000000006</v>
      </c>
    </row>
    <row r="12" spans="1:9" s="10" customFormat="1" ht="15" customHeight="1">
      <c r="A12" s="32">
        <v>8</v>
      </c>
      <c r="B12" s="33" t="s">
        <v>36</v>
      </c>
      <c r="C12" s="33" t="s">
        <v>37</v>
      </c>
      <c r="D12" s="32" t="s">
        <v>31</v>
      </c>
      <c r="E12" s="33" t="s">
        <v>38</v>
      </c>
      <c r="F12" s="34">
        <v>0.09270833333333334</v>
      </c>
      <c r="G12" s="23" t="str">
        <f t="shared" si="0"/>
        <v>7.13/km</v>
      </c>
      <c r="H12" s="24">
        <f t="shared" si="1"/>
        <v>0.01333333333333335</v>
      </c>
      <c r="I12" s="24">
        <f>F12-INDEX($F$5:$F$104,MATCH(D12,$D$5:$D$104,0))</f>
        <v>0.0007175925925925891</v>
      </c>
    </row>
    <row r="13" spans="1:9" s="10" customFormat="1" ht="15" customHeight="1">
      <c r="A13" s="32">
        <v>9</v>
      </c>
      <c r="B13" s="33" t="s">
        <v>39</v>
      </c>
      <c r="C13" s="33" t="s">
        <v>40</v>
      </c>
      <c r="D13" s="32" t="s">
        <v>41</v>
      </c>
      <c r="E13" s="33" t="s">
        <v>42</v>
      </c>
      <c r="F13" s="34">
        <v>0.09282407407407407</v>
      </c>
      <c r="G13" s="23" t="str">
        <f t="shared" si="0"/>
        <v>7.14/km</v>
      </c>
      <c r="H13" s="24">
        <f t="shared" si="1"/>
        <v>0.013449074074074086</v>
      </c>
      <c r="I13" s="24">
        <f>F13-INDEX($F$5:$F$104,MATCH(D13,$D$5:$D$104,0))</f>
        <v>0</v>
      </c>
    </row>
    <row r="14" spans="1:9" s="10" customFormat="1" ht="15" customHeight="1">
      <c r="A14" s="32">
        <v>10</v>
      </c>
      <c r="B14" s="33" t="s">
        <v>43</v>
      </c>
      <c r="C14" s="33" t="s">
        <v>44</v>
      </c>
      <c r="D14" s="32" t="s">
        <v>17</v>
      </c>
      <c r="E14" s="33" t="s">
        <v>45</v>
      </c>
      <c r="F14" s="34">
        <v>0.09341435185185186</v>
      </c>
      <c r="G14" s="23" t="str">
        <f t="shared" si="0"/>
        <v>7.16/km</v>
      </c>
      <c r="H14" s="24">
        <f t="shared" si="1"/>
        <v>0.014039351851851872</v>
      </c>
      <c r="I14" s="24">
        <f>F14-INDEX($F$5:$F$104,MATCH(D14,$D$5:$D$104,0))</f>
        <v>0.01052083333333334</v>
      </c>
    </row>
    <row r="15" spans="1:9" s="10" customFormat="1" ht="15" customHeight="1">
      <c r="A15" s="32">
        <v>11</v>
      </c>
      <c r="B15" s="33" t="s">
        <v>46</v>
      </c>
      <c r="C15" s="33" t="s">
        <v>47</v>
      </c>
      <c r="D15" s="32" t="s">
        <v>17</v>
      </c>
      <c r="E15" s="33" t="s">
        <v>48</v>
      </c>
      <c r="F15" s="34">
        <v>0.09371527777777777</v>
      </c>
      <c r="G15" s="23" t="str">
        <f t="shared" si="0"/>
        <v>7.18/km</v>
      </c>
      <c r="H15" s="24">
        <f t="shared" si="1"/>
        <v>0.014340277777777785</v>
      </c>
      <c r="I15" s="24">
        <f>F15-INDEX($F$5:$F$104,MATCH(D15,$D$5:$D$104,0))</f>
        <v>0.010821759259259253</v>
      </c>
    </row>
    <row r="16" spans="1:9" s="10" customFormat="1" ht="15" customHeight="1">
      <c r="A16" s="32">
        <v>12</v>
      </c>
      <c r="B16" s="33" t="s">
        <v>49</v>
      </c>
      <c r="C16" s="33" t="s">
        <v>50</v>
      </c>
      <c r="D16" s="32" t="s">
        <v>41</v>
      </c>
      <c r="E16" s="33" t="s">
        <v>51</v>
      </c>
      <c r="F16" s="34">
        <v>0.0949537037037037</v>
      </c>
      <c r="G16" s="23" t="str">
        <f t="shared" si="0"/>
        <v>7.23/km</v>
      </c>
      <c r="H16" s="24">
        <f t="shared" si="1"/>
        <v>0.01557870370370372</v>
      </c>
      <c r="I16" s="24">
        <f>F16-INDEX($F$5:$F$104,MATCH(D16,$D$5:$D$104,0))</f>
        <v>0.002129629629629634</v>
      </c>
    </row>
    <row r="17" spans="1:9" s="10" customFormat="1" ht="15" customHeight="1">
      <c r="A17" s="32">
        <v>13</v>
      </c>
      <c r="B17" s="33" t="s">
        <v>52</v>
      </c>
      <c r="C17" s="33" t="s">
        <v>53</v>
      </c>
      <c r="D17" s="32" t="s">
        <v>17</v>
      </c>
      <c r="E17" s="33" t="s">
        <v>54</v>
      </c>
      <c r="F17" s="34">
        <v>0.09555555555555556</v>
      </c>
      <c r="G17" s="23" t="str">
        <f t="shared" si="0"/>
        <v>7.26/km</v>
      </c>
      <c r="H17" s="24">
        <f t="shared" si="1"/>
        <v>0.016180555555555573</v>
      </c>
      <c r="I17" s="24">
        <f>F17-INDEX($F$5:$F$104,MATCH(D17,$D$5:$D$104,0))</f>
        <v>0.012662037037037041</v>
      </c>
    </row>
    <row r="18" spans="1:9" s="10" customFormat="1" ht="15" customHeight="1">
      <c r="A18" s="32">
        <v>14</v>
      </c>
      <c r="B18" s="33" t="s">
        <v>55</v>
      </c>
      <c r="C18" s="33" t="s">
        <v>56</v>
      </c>
      <c r="D18" s="32" t="s">
        <v>41</v>
      </c>
      <c r="E18" s="33" t="s">
        <v>57</v>
      </c>
      <c r="F18" s="34">
        <v>0.0956712962962963</v>
      </c>
      <c r="G18" s="23" t="str">
        <f t="shared" si="0"/>
        <v>7.27/km</v>
      </c>
      <c r="H18" s="24">
        <f t="shared" si="1"/>
        <v>0.01629629629629631</v>
      </c>
      <c r="I18" s="24">
        <f>F18-INDEX($F$5:$F$104,MATCH(D18,$D$5:$D$104,0))</f>
        <v>0.002847222222222223</v>
      </c>
    </row>
    <row r="19" spans="1:9" s="10" customFormat="1" ht="15" customHeight="1">
      <c r="A19" s="32">
        <v>15</v>
      </c>
      <c r="B19" s="33" t="s">
        <v>58</v>
      </c>
      <c r="C19" s="33" t="s">
        <v>59</v>
      </c>
      <c r="D19" s="32" t="s">
        <v>41</v>
      </c>
      <c r="E19" s="33" t="s">
        <v>25</v>
      </c>
      <c r="F19" s="34">
        <v>0.09581018518518518</v>
      </c>
      <c r="G19" s="23" t="str">
        <f t="shared" si="0"/>
        <v>7.27/km</v>
      </c>
      <c r="H19" s="24">
        <f t="shared" si="1"/>
        <v>0.01643518518518519</v>
      </c>
      <c r="I19" s="24">
        <f>F19-INDEX($F$5:$F$104,MATCH(D19,$D$5:$D$104,0))</f>
        <v>0.002986111111111106</v>
      </c>
    </row>
    <row r="20" spans="1:9" s="10" customFormat="1" ht="15" customHeight="1">
      <c r="A20" s="32">
        <v>16</v>
      </c>
      <c r="B20" s="33" t="s">
        <v>60</v>
      </c>
      <c r="C20" s="33" t="s">
        <v>61</v>
      </c>
      <c r="D20" s="32" t="s">
        <v>21</v>
      </c>
      <c r="E20" s="33" t="s">
        <v>62</v>
      </c>
      <c r="F20" s="34">
        <v>0.09597222222222222</v>
      </c>
      <c r="G20" s="23" t="str">
        <f t="shared" si="0"/>
        <v>7.28/km</v>
      </c>
      <c r="H20" s="24">
        <f t="shared" si="1"/>
        <v>0.016597222222222235</v>
      </c>
      <c r="I20" s="24">
        <f>F20-INDEX($F$5:$F$104,MATCH(D20,$D$5:$D$104,0))</f>
        <v>0.01231481481481482</v>
      </c>
    </row>
    <row r="21" spans="1:9" s="10" customFormat="1" ht="15" customHeight="1">
      <c r="A21" s="32">
        <v>17</v>
      </c>
      <c r="B21" s="33" t="s">
        <v>63</v>
      </c>
      <c r="C21" s="33" t="s">
        <v>64</v>
      </c>
      <c r="D21" s="32" t="s">
        <v>31</v>
      </c>
      <c r="E21" s="33" t="s">
        <v>57</v>
      </c>
      <c r="F21" s="34">
        <v>0.09635416666666667</v>
      </c>
      <c r="G21" s="23" t="str">
        <f t="shared" si="0"/>
        <v>7.30/km</v>
      </c>
      <c r="H21" s="24">
        <f t="shared" si="1"/>
        <v>0.016979166666666684</v>
      </c>
      <c r="I21" s="24">
        <f>F21-INDEX($F$5:$F$104,MATCH(D21,$D$5:$D$104,0))</f>
        <v>0.004363425925925923</v>
      </c>
    </row>
    <row r="22" spans="1:9" s="10" customFormat="1" ht="15" customHeight="1">
      <c r="A22" s="32">
        <v>18</v>
      </c>
      <c r="B22" s="33" t="s">
        <v>65</v>
      </c>
      <c r="C22" s="33" t="s">
        <v>66</v>
      </c>
      <c r="D22" s="32" t="s">
        <v>17</v>
      </c>
      <c r="E22" s="33" t="s">
        <v>67</v>
      </c>
      <c r="F22" s="34">
        <v>0.09748842592592592</v>
      </c>
      <c r="G22" s="23" t="str">
        <f t="shared" si="0"/>
        <v>7.35/km</v>
      </c>
      <c r="H22" s="24">
        <f t="shared" si="1"/>
        <v>0.018113425925925936</v>
      </c>
      <c r="I22" s="24">
        <f>F22-INDEX($F$5:$F$104,MATCH(D22,$D$5:$D$104,0))</f>
        <v>0.014594907407407404</v>
      </c>
    </row>
    <row r="23" spans="1:9" s="10" customFormat="1" ht="15" customHeight="1">
      <c r="A23" s="32">
        <v>19</v>
      </c>
      <c r="B23" s="33" t="s">
        <v>68</v>
      </c>
      <c r="C23" s="33" t="s">
        <v>69</v>
      </c>
      <c r="D23" s="32" t="s">
        <v>70</v>
      </c>
      <c r="E23" s="33" t="s">
        <v>67</v>
      </c>
      <c r="F23" s="34">
        <v>0.09748842592592592</v>
      </c>
      <c r="G23" s="23" t="str">
        <f t="shared" si="0"/>
        <v>7.35/km</v>
      </c>
      <c r="H23" s="24">
        <f t="shared" si="1"/>
        <v>0.018113425925925936</v>
      </c>
      <c r="I23" s="24">
        <f>F23-INDEX($F$5:$F$104,MATCH(D23,$D$5:$D$104,0))</f>
        <v>0</v>
      </c>
    </row>
    <row r="24" spans="1:9" s="10" customFormat="1" ht="15" customHeight="1">
      <c r="A24" s="32">
        <v>20</v>
      </c>
      <c r="B24" s="33" t="s">
        <v>71</v>
      </c>
      <c r="C24" s="33" t="s">
        <v>27</v>
      </c>
      <c r="D24" s="32" t="s">
        <v>17</v>
      </c>
      <c r="E24" s="33" t="s">
        <v>72</v>
      </c>
      <c r="F24" s="34">
        <v>0.09748842592592592</v>
      </c>
      <c r="G24" s="23" t="str">
        <f t="shared" si="0"/>
        <v>7.35/km</v>
      </c>
      <c r="H24" s="24">
        <f t="shared" si="1"/>
        <v>0.018113425925925936</v>
      </c>
      <c r="I24" s="24">
        <f>F24-INDEX($F$5:$F$104,MATCH(D24,$D$5:$D$104,0))</f>
        <v>0.014594907407407404</v>
      </c>
    </row>
    <row r="25" spans="1:9" s="10" customFormat="1" ht="15" customHeight="1">
      <c r="A25" s="32">
        <v>21</v>
      </c>
      <c r="B25" s="33" t="s">
        <v>73</v>
      </c>
      <c r="C25" s="33" t="s">
        <v>74</v>
      </c>
      <c r="D25" s="32" t="s">
        <v>75</v>
      </c>
      <c r="E25" s="33" t="s">
        <v>32</v>
      </c>
      <c r="F25" s="34">
        <v>0.0976273148148148</v>
      </c>
      <c r="G25" s="23" t="str">
        <f t="shared" si="0"/>
        <v>7.36/km</v>
      </c>
      <c r="H25" s="24">
        <f t="shared" si="1"/>
        <v>0.01825231481481482</v>
      </c>
      <c r="I25" s="24">
        <f>F25-INDEX($F$5:$F$104,MATCH(D25,$D$5:$D$104,0))</f>
        <v>0</v>
      </c>
    </row>
    <row r="26" spans="1:9" s="10" customFormat="1" ht="15" customHeight="1">
      <c r="A26" s="32">
        <v>22</v>
      </c>
      <c r="B26" s="33" t="s">
        <v>76</v>
      </c>
      <c r="C26" s="33" t="s">
        <v>77</v>
      </c>
      <c r="D26" s="32" t="s">
        <v>31</v>
      </c>
      <c r="E26" s="33" t="s">
        <v>78</v>
      </c>
      <c r="F26" s="34">
        <v>0.09797453703703703</v>
      </c>
      <c r="G26" s="23" t="str">
        <f t="shared" si="0"/>
        <v>7.38/km</v>
      </c>
      <c r="H26" s="24">
        <f t="shared" si="1"/>
        <v>0.01859953703703704</v>
      </c>
      <c r="I26" s="24">
        <f>F26-INDEX($F$5:$F$104,MATCH(D26,$D$5:$D$104,0))</f>
        <v>0.005983796296296279</v>
      </c>
    </row>
    <row r="27" spans="1:9" s="10" customFormat="1" ht="15" customHeight="1">
      <c r="A27" s="32">
        <v>23</v>
      </c>
      <c r="B27" s="33" t="s">
        <v>79</v>
      </c>
      <c r="C27" s="33" t="s">
        <v>24</v>
      </c>
      <c r="D27" s="32" t="s">
        <v>17</v>
      </c>
      <c r="E27" s="33" t="s">
        <v>80</v>
      </c>
      <c r="F27" s="34">
        <v>0.09940972222222222</v>
      </c>
      <c r="G27" s="23" t="str">
        <f t="shared" si="0"/>
        <v>7.44/km</v>
      </c>
      <c r="H27" s="24">
        <f t="shared" si="1"/>
        <v>0.02003472222222223</v>
      </c>
      <c r="I27" s="24">
        <f>F27-INDEX($F$5:$F$104,MATCH(D27,$D$5:$D$104,0))</f>
        <v>0.0165162037037037</v>
      </c>
    </row>
    <row r="28" spans="1:9" s="11" customFormat="1" ht="15" customHeight="1">
      <c r="A28" s="32">
        <v>24</v>
      </c>
      <c r="B28" s="33" t="s">
        <v>81</v>
      </c>
      <c r="C28" s="33" t="s">
        <v>82</v>
      </c>
      <c r="D28" s="32" t="s">
        <v>83</v>
      </c>
      <c r="E28" s="33" t="s">
        <v>84</v>
      </c>
      <c r="F28" s="34">
        <v>0.10010416666666666</v>
      </c>
      <c r="G28" s="23" t="str">
        <f t="shared" si="0"/>
        <v>7.48/km</v>
      </c>
      <c r="H28" s="24">
        <f t="shared" si="1"/>
        <v>0.020729166666666674</v>
      </c>
      <c r="I28" s="24">
        <f>F28-INDEX($F$5:$F$104,MATCH(D28,$D$5:$D$104,0))</f>
        <v>0</v>
      </c>
    </row>
    <row r="29" spans="1:9" ht="15" customHeight="1">
      <c r="A29" s="32">
        <v>25</v>
      </c>
      <c r="B29" s="33" t="s">
        <v>85</v>
      </c>
      <c r="C29" s="33" t="s">
        <v>86</v>
      </c>
      <c r="D29" s="32" t="s">
        <v>31</v>
      </c>
      <c r="E29" s="33" t="s">
        <v>38</v>
      </c>
      <c r="F29" s="34">
        <v>0.10160879629629631</v>
      </c>
      <c r="G29" s="23" t="str">
        <f t="shared" si="0"/>
        <v>7.55/km</v>
      </c>
      <c r="H29" s="24">
        <f t="shared" si="1"/>
        <v>0.02223379629629632</v>
      </c>
      <c r="I29" s="24">
        <f>F29-INDEX($F$5:$F$104,MATCH(D29,$D$5:$D$104,0))</f>
        <v>0.00961805555555556</v>
      </c>
    </row>
    <row r="30" spans="1:9" ht="15" customHeight="1">
      <c r="A30" s="32">
        <v>26</v>
      </c>
      <c r="B30" s="33" t="s">
        <v>87</v>
      </c>
      <c r="C30" s="33" t="s">
        <v>88</v>
      </c>
      <c r="D30" s="32" t="s">
        <v>89</v>
      </c>
      <c r="E30" s="33" t="s">
        <v>90</v>
      </c>
      <c r="F30" s="34">
        <v>0.10283564814814815</v>
      </c>
      <c r="G30" s="23" t="str">
        <f t="shared" si="0"/>
        <v>8.00/km</v>
      </c>
      <c r="H30" s="24">
        <f t="shared" si="1"/>
        <v>0.02346064814814816</v>
      </c>
      <c r="I30" s="24">
        <f>F30-INDEX($F$5:$F$104,MATCH(D30,$D$5:$D$104,0))</f>
        <v>0</v>
      </c>
    </row>
    <row r="31" spans="1:9" ht="15" customHeight="1">
      <c r="A31" s="32">
        <v>27</v>
      </c>
      <c r="B31" s="33" t="s">
        <v>91</v>
      </c>
      <c r="C31" s="33" t="s">
        <v>92</v>
      </c>
      <c r="D31" s="32" t="s">
        <v>41</v>
      </c>
      <c r="E31" s="33" t="s">
        <v>84</v>
      </c>
      <c r="F31" s="34">
        <v>0.10449074074074073</v>
      </c>
      <c r="G31" s="23" t="str">
        <f t="shared" si="0"/>
        <v>8.08/km</v>
      </c>
      <c r="H31" s="24">
        <f t="shared" si="1"/>
        <v>0.025115740740740744</v>
      </c>
      <c r="I31" s="24">
        <f>F31-INDEX($F$5:$F$104,MATCH(D31,$D$5:$D$104,0))</f>
        <v>0.011666666666666659</v>
      </c>
    </row>
    <row r="32" spans="1:9" ht="15" customHeight="1">
      <c r="A32" s="32">
        <v>28</v>
      </c>
      <c r="B32" s="33" t="s">
        <v>93</v>
      </c>
      <c r="C32" s="33" t="s">
        <v>94</v>
      </c>
      <c r="D32" s="32" t="s">
        <v>95</v>
      </c>
      <c r="E32" s="33" t="s">
        <v>84</v>
      </c>
      <c r="F32" s="34">
        <v>0.10450231481481481</v>
      </c>
      <c r="G32" s="23" t="str">
        <f t="shared" si="0"/>
        <v>8.08/km</v>
      </c>
      <c r="H32" s="24">
        <f t="shared" si="1"/>
        <v>0.025127314814814825</v>
      </c>
      <c r="I32" s="24">
        <f>F32-INDEX($F$5:$F$104,MATCH(D32,$D$5:$D$104,0))</f>
        <v>0</v>
      </c>
    </row>
    <row r="33" spans="1:9" ht="15" customHeight="1">
      <c r="A33" s="32">
        <v>29</v>
      </c>
      <c r="B33" s="33" t="s">
        <v>96</v>
      </c>
      <c r="C33" s="33" t="s">
        <v>97</v>
      </c>
      <c r="D33" s="32" t="s">
        <v>17</v>
      </c>
      <c r="E33" s="33" t="s">
        <v>98</v>
      </c>
      <c r="F33" s="34">
        <v>0.10708333333333335</v>
      </c>
      <c r="G33" s="23" t="str">
        <f t="shared" si="0"/>
        <v>8.20/km</v>
      </c>
      <c r="H33" s="24">
        <f t="shared" si="1"/>
        <v>0.027708333333333363</v>
      </c>
      <c r="I33" s="24">
        <f>F33-INDEX($F$5:$F$104,MATCH(D33,$D$5:$D$104,0))</f>
        <v>0.02418981481481483</v>
      </c>
    </row>
    <row r="34" spans="1:9" ht="15" customHeight="1">
      <c r="A34" s="32">
        <v>30</v>
      </c>
      <c r="B34" s="33" t="s">
        <v>99</v>
      </c>
      <c r="C34" s="33" t="s">
        <v>100</v>
      </c>
      <c r="D34" s="32" t="s">
        <v>21</v>
      </c>
      <c r="E34" s="33" t="s">
        <v>101</v>
      </c>
      <c r="F34" s="34">
        <v>0.10782407407407407</v>
      </c>
      <c r="G34" s="23" t="str">
        <f t="shared" si="0"/>
        <v>8.24/km</v>
      </c>
      <c r="H34" s="24">
        <f t="shared" si="1"/>
        <v>0.028449074074074085</v>
      </c>
      <c r="I34" s="24">
        <f>F34-INDEX($F$5:$F$104,MATCH(D34,$D$5:$D$104,0))</f>
        <v>0.02416666666666667</v>
      </c>
    </row>
    <row r="35" spans="1:9" ht="15" customHeight="1">
      <c r="A35" s="32">
        <v>31</v>
      </c>
      <c r="B35" s="33" t="s">
        <v>102</v>
      </c>
      <c r="C35" s="33" t="s">
        <v>103</v>
      </c>
      <c r="D35" s="32" t="s">
        <v>41</v>
      </c>
      <c r="E35" s="33" t="s">
        <v>35</v>
      </c>
      <c r="F35" s="34">
        <v>0.1082175925925926</v>
      </c>
      <c r="G35" s="23" t="str">
        <f t="shared" si="0"/>
        <v>8.25/km</v>
      </c>
      <c r="H35" s="24">
        <f t="shared" si="1"/>
        <v>0.028842592592592614</v>
      </c>
      <c r="I35" s="24">
        <f>F35-INDEX($F$5:$F$104,MATCH(D35,$D$5:$D$104,0))</f>
        <v>0.015393518518518529</v>
      </c>
    </row>
    <row r="36" spans="1:9" ht="15" customHeight="1">
      <c r="A36" s="32">
        <v>32</v>
      </c>
      <c r="B36" s="33" t="s">
        <v>104</v>
      </c>
      <c r="C36" s="33" t="s">
        <v>105</v>
      </c>
      <c r="D36" s="32" t="s">
        <v>21</v>
      </c>
      <c r="E36" s="33" t="s">
        <v>106</v>
      </c>
      <c r="F36" s="34">
        <v>0.10905092592592593</v>
      </c>
      <c r="G36" s="23" t="str">
        <f t="shared" si="0"/>
        <v>8.29/km</v>
      </c>
      <c r="H36" s="24">
        <f t="shared" si="1"/>
        <v>0.02967592592592594</v>
      </c>
      <c r="I36" s="24">
        <f>F36-INDEX($F$5:$F$104,MATCH(D36,$D$5:$D$104,0))</f>
        <v>0.025393518518518524</v>
      </c>
    </row>
    <row r="37" spans="1:9" ht="15" customHeight="1">
      <c r="A37" s="32">
        <v>33</v>
      </c>
      <c r="B37" s="33" t="s">
        <v>107</v>
      </c>
      <c r="C37" s="33" t="s">
        <v>24</v>
      </c>
      <c r="D37" s="32" t="s">
        <v>41</v>
      </c>
      <c r="E37" s="33" t="s">
        <v>48</v>
      </c>
      <c r="F37" s="34">
        <v>0.10908564814814814</v>
      </c>
      <c r="G37" s="23" t="str">
        <f t="shared" si="0"/>
        <v>8.29/km</v>
      </c>
      <c r="H37" s="24">
        <f t="shared" si="1"/>
        <v>0.029710648148148153</v>
      </c>
      <c r="I37" s="24">
        <f>F37-INDEX($F$5:$F$104,MATCH(D37,$D$5:$D$104,0))</f>
        <v>0.016261574074074067</v>
      </c>
    </row>
    <row r="38" spans="1:9" ht="15" customHeight="1">
      <c r="A38" s="32">
        <v>34</v>
      </c>
      <c r="B38" s="33" t="s">
        <v>108</v>
      </c>
      <c r="C38" s="33" t="s">
        <v>109</v>
      </c>
      <c r="D38" s="32" t="s">
        <v>41</v>
      </c>
      <c r="E38" s="33" t="s">
        <v>110</v>
      </c>
      <c r="F38" s="34">
        <v>0.10918981481481482</v>
      </c>
      <c r="G38" s="23" t="str">
        <f t="shared" si="0"/>
        <v>8.30/km</v>
      </c>
      <c r="H38" s="24">
        <f t="shared" si="1"/>
        <v>0.029814814814814836</v>
      </c>
      <c r="I38" s="24">
        <f>F38-INDEX($F$5:$F$104,MATCH(D38,$D$5:$D$104,0))</f>
        <v>0.01636574074074075</v>
      </c>
    </row>
    <row r="39" spans="1:9" ht="15" customHeight="1">
      <c r="A39" s="32">
        <v>35</v>
      </c>
      <c r="B39" s="33" t="s">
        <v>111</v>
      </c>
      <c r="C39" s="33" t="s">
        <v>94</v>
      </c>
      <c r="D39" s="32" t="s">
        <v>31</v>
      </c>
      <c r="E39" s="33" t="s">
        <v>78</v>
      </c>
      <c r="F39" s="34">
        <v>0.10988425925925926</v>
      </c>
      <c r="G39" s="23" t="str">
        <f t="shared" si="0"/>
        <v>8.33/km</v>
      </c>
      <c r="H39" s="24">
        <f t="shared" si="1"/>
        <v>0.030509259259259278</v>
      </c>
      <c r="I39" s="24">
        <f>F39-INDEX($F$5:$F$104,MATCH(D39,$D$5:$D$104,0))</f>
        <v>0.017893518518518517</v>
      </c>
    </row>
    <row r="40" spans="1:9" ht="15" customHeight="1">
      <c r="A40" s="32">
        <v>36</v>
      </c>
      <c r="B40" s="33" t="s">
        <v>112</v>
      </c>
      <c r="C40" s="33" t="s">
        <v>113</v>
      </c>
      <c r="D40" s="32" t="s">
        <v>31</v>
      </c>
      <c r="E40" s="33" t="s">
        <v>114</v>
      </c>
      <c r="F40" s="34">
        <v>0.11041666666666666</v>
      </c>
      <c r="G40" s="23" t="str">
        <f t="shared" si="0"/>
        <v>8.36/km</v>
      </c>
      <c r="H40" s="24">
        <f t="shared" si="1"/>
        <v>0.031041666666666676</v>
      </c>
      <c r="I40" s="24">
        <f>F40-INDEX($F$5:$F$104,MATCH(D40,$D$5:$D$104,0))</f>
        <v>0.018425925925925915</v>
      </c>
    </row>
    <row r="41" spans="1:9" ht="15" customHeight="1">
      <c r="A41" s="32">
        <v>37</v>
      </c>
      <c r="B41" s="33" t="s">
        <v>115</v>
      </c>
      <c r="C41" s="33" t="s">
        <v>92</v>
      </c>
      <c r="D41" s="32" t="s">
        <v>21</v>
      </c>
      <c r="E41" s="33" t="s">
        <v>116</v>
      </c>
      <c r="F41" s="34">
        <v>0.11041666666666666</v>
      </c>
      <c r="G41" s="23" t="str">
        <f t="shared" si="0"/>
        <v>8.36/km</v>
      </c>
      <c r="H41" s="24">
        <f aca="true" t="shared" si="2" ref="H41:H104">F41-$F$5</f>
        <v>0.031041666666666676</v>
      </c>
      <c r="I41" s="24">
        <f>F41-INDEX($F$5:$F$104,MATCH(D41,$D$5:$D$104,0))</f>
        <v>0.02675925925925926</v>
      </c>
    </row>
    <row r="42" spans="1:9" ht="15" customHeight="1">
      <c r="A42" s="32">
        <v>38</v>
      </c>
      <c r="B42" s="33" t="s">
        <v>117</v>
      </c>
      <c r="C42" s="33" t="s">
        <v>118</v>
      </c>
      <c r="D42" s="32" t="s">
        <v>31</v>
      </c>
      <c r="E42" s="33" t="s">
        <v>32</v>
      </c>
      <c r="F42" s="34">
        <v>0.11068287037037038</v>
      </c>
      <c r="G42" s="23" t="str">
        <f t="shared" si="0"/>
        <v>8.37/km</v>
      </c>
      <c r="H42" s="24">
        <f t="shared" si="2"/>
        <v>0.03130787037037039</v>
      </c>
      <c r="I42" s="24">
        <f>F42-INDEX($F$5:$F$104,MATCH(D42,$D$5:$D$104,0))</f>
        <v>0.018692129629629628</v>
      </c>
    </row>
    <row r="43" spans="1:9" ht="15" customHeight="1">
      <c r="A43" s="32">
        <v>39</v>
      </c>
      <c r="B43" s="33" t="s">
        <v>119</v>
      </c>
      <c r="C43" s="33" t="s">
        <v>120</v>
      </c>
      <c r="D43" s="32" t="s">
        <v>21</v>
      </c>
      <c r="E43" s="33" t="s">
        <v>121</v>
      </c>
      <c r="F43" s="34">
        <v>0.11150462962962963</v>
      </c>
      <c r="G43" s="23" t="str">
        <f t="shared" si="0"/>
        <v>8.41/km</v>
      </c>
      <c r="H43" s="24">
        <f t="shared" si="2"/>
        <v>0.03212962962962965</v>
      </c>
      <c r="I43" s="24">
        <f>F43-INDEX($F$5:$F$104,MATCH(D43,$D$5:$D$104,0))</f>
        <v>0.02784722222222223</v>
      </c>
    </row>
    <row r="44" spans="1:9" ht="15" customHeight="1">
      <c r="A44" s="32">
        <v>40</v>
      </c>
      <c r="B44" s="33" t="s">
        <v>122</v>
      </c>
      <c r="C44" s="33" t="s">
        <v>123</v>
      </c>
      <c r="D44" s="32" t="s">
        <v>31</v>
      </c>
      <c r="E44" s="33" t="s">
        <v>124</v>
      </c>
      <c r="F44" s="34">
        <v>0.11273148148148149</v>
      </c>
      <c r="G44" s="23" t="str">
        <f t="shared" si="0"/>
        <v>8.46/km</v>
      </c>
      <c r="H44" s="24">
        <f t="shared" si="2"/>
        <v>0.0333564814814815</v>
      </c>
      <c r="I44" s="24">
        <f>F44-INDEX($F$5:$F$104,MATCH(D44,$D$5:$D$104,0))</f>
        <v>0.02074074074074074</v>
      </c>
    </row>
    <row r="45" spans="1:9" ht="15" customHeight="1">
      <c r="A45" s="32">
        <v>41</v>
      </c>
      <c r="B45" s="33" t="s">
        <v>125</v>
      </c>
      <c r="C45" s="33" t="s">
        <v>47</v>
      </c>
      <c r="D45" s="32" t="s">
        <v>31</v>
      </c>
      <c r="E45" s="33" t="s">
        <v>25</v>
      </c>
      <c r="F45" s="34">
        <v>0.11412037037037037</v>
      </c>
      <c r="G45" s="23" t="str">
        <f t="shared" si="0"/>
        <v>8.53/km</v>
      </c>
      <c r="H45" s="24">
        <f t="shared" si="2"/>
        <v>0.034745370370370385</v>
      </c>
      <c r="I45" s="24">
        <f>F45-INDEX($F$5:$F$104,MATCH(D45,$D$5:$D$104,0))</f>
        <v>0.022129629629629624</v>
      </c>
    </row>
    <row r="46" spans="1:9" ht="15" customHeight="1">
      <c r="A46" s="32">
        <v>42</v>
      </c>
      <c r="B46" s="33" t="s">
        <v>126</v>
      </c>
      <c r="C46" s="33" t="s">
        <v>24</v>
      </c>
      <c r="D46" s="32" t="s">
        <v>17</v>
      </c>
      <c r="E46" s="33" t="s">
        <v>127</v>
      </c>
      <c r="F46" s="34">
        <v>0.11462962962962964</v>
      </c>
      <c r="G46" s="23" t="str">
        <f t="shared" si="0"/>
        <v>8.55/km</v>
      </c>
      <c r="H46" s="24">
        <f t="shared" si="2"/>
        <v>0.03525462962962965</v>
      </c>
      <c r="I46" s="24">
        <f>F46-INDEX($F$5:$F$104,MATCH(D46,$D$5:$D$104,0))</f>
        <v>0.03173611111111112</v>
      </c>
    </row>
    <row r="47" spans="1:9" ht="15" customHeight="1">
      <c r="A47" s="32">
        <v>43</v>
      </c>
      <c r="B47" s="33" t="s">
        <v>128</v>
      </c>
      <c r="C47" s="33" t="s">
        <v>129</v>
      </c>
      <c r="D47" s="32" t="s">
        <v>41</v>
      </c>
      <c r="E47" s="33" t="s">
        <v>130</v>
      </c>
      <c r="F47" s="34">
        <v>0.1153587962962963</v>
      </c>
      <c r="G47" s="23" t="str">
        <f t="shared" si="0"/>
        <v>8.59/km</v>
      </c>
      <c r="H47" s="24">
        <f t="shared" si="2"/>
        <v>0.03598379629629632</v>
      </c>
      <c r="I47" s="24">
        <f>F47-INDEX($F$5:$F$104,MATCH(D47,$D$5:$D$104,0))</f>
        <v>0.022534722222222234</v>
      </c>
    </row>
    <row r="48" spans="1:9" ht="15" customHeight="1">
      <c r="A48" s="32">
        <v>44</v>
      </c>
      <c r="B48" s="33" t="s">
        <v>131</v>
      </c>
      <c r="C48" s="33" t="s">
        <v>132</v>
      </c>
      <c r="D48" s="32" t="s">
        <v>133</v>
      </c>
      <c r="E48" s="33" t="s">
        <v>134</v>
      </c>
      <c r="F48" s="34">
        <v>0.11549768518518518</v>
      </c>
      <c r="G48" s="23" t="str">
        <f t="shared" si="0"/>
        <v>8.59/km</v>
      </c>
      <c r="H48" s="24">
        <f t="shared" si="2"/>
        <v>0.03612268518518519</v>
      </c>
      <c r="I48" s="24">
        <f>F48-INDEX($F$5:$F$104,MATCH(D48,$D$5:$D$104,0))</f>
        <v>0</v>
      </c>
    </row>
    <row r="49" spans="1:9" ht="15" customHeight="1">
      <c r="A49" s="32">
        <v>45</v>
      </c>
      <c r="B49" s="33" t="s">
        <v>135</v>
      </c>
      <c r="C49" s="33" t="s">
        <v>136</v>
      </c>
      <c r="D49" s="32" t="s">
        <v>137</v>
      </c>
      <c r="E49" s="33" t="s">
        <v>72</v>
      </c>
      <c r="F49" s="34">
        <v>0.11561342592592593</v>
      </c>
      <c r="G49" s="23" t="str">
        <f t="shared" si="0"/>
        <v>8.60/km</v>
      </c>
      <c r="H49" s="24">
        <f t="shared" si="2"/>
        <v>0.03623842592592594</v>
      </c>
      <c r="I49" s="24">
        <f>F49-INDEX($F$5:$F$104,MATCH(D49,$D$5:$D$104,0))</f>
        <v>0</v>
      </c>
    </row>
    <row r="50" spans="1:9" ht="15" customHeight="1">
      <c r="A50" s="32">
        <v>46</v>
      </c>
      <c r="B50" s="33" t="s">
        <v>138</v>
      </c>
      <c r="C50" s="33" t="s">
        <v>139</v>
      </c>
      <c r="D50" s="32" t="s">
        <v>21</v>
      </c>
      <c r="E50" s="33" t="s">
        <v>101</v>
      </c>
      <c r="F50" s="34">
        <v>0.11585648148148148</v>
      </c>
      <c r="G50" s="23" t="str">
        <f t="shared" si="0"/>
        <v>9.01/km</v>
      </c>
      <c r="H50" s="24">
        <f t="shared" si="2"/>
        <v>0.03648148148148149</v>
      </c>
      <c r="I50" s="24">
        <f>F50-INDEX($F$5:$F$104,MATCH(D50,$D$5:$D$104,0))</f>
        <v>0.032199074074074074</v>
      </c>
    </row>
    <row r="51" spans="1:9" ht="15" customHeight="1">
      <c r="A51" s="32">
        <v>47</v>
      </c>
      <c r="B51" s="33" t="s">
        <v>140</v>
      </c>
      <c r="C51" s="33" t="s">
        <v>141</v>
      </c>
      <c r="D51" s="32" t="s">
        <v>133</v>
      </c>
      <c r="E51" s="33" t="s">
        <v>142</v>
      </c>
      <c r="F51" s="34">
        <v>0.11645833333333333</v>
      </c>
      <c r="G51" s="23" t="str">
        <f t="shared" si="0"/>
        <v>9.04/km</v>
      </c>
      <c r="H51" s="24">
        <f t="shared" si="2"/>
        <v>0.03708333333333334</v>
      </c>
      <c r="I51" s="24">
        <f>F51-INDEX($F$5:$F$104,MATCH(D51,$D$5:$D$104,0))</f>
        <v>0.0009606481481481549</v>
      </c>
    </row>
    <row r="52" spans="1:9" ht="15" customHeight="1">
      <c r="A52" s="32">
        <v>48</v>
      </c>
      <c r="B52" s="33" t="s">
        <v>143</v>
      </c>
      <c r="C52" s="33" t="s">
        <v>94</v>
      </c>
      <c r="D52" s="32" t="s">
        <v>41</v>
      </c>
      <c r="E52" s="33" t="s">
        <v>84</v>
      </c>
      <c r="F52" s="34">
        <v>0.11671296296296296</v>
      </c>
      <c r="G52" s="23" t="str">
        <f t="shared" si="0"/>
        <v>9.05/km</v>
      </c>
      <c r="H52" s="24">
        <f t="shared" si="2"/>
        <v>0.037337962962962976</v>
      </c>
      <c r="I52" s="24">
        <f>F52-INDEX($F$5:$F$104,MATCH(D52,$D$5:$D$104,0))</f>
        <v>0.02388888888888889</v>
      </c>
    </row>
    <row r="53" spans="1:9" ht="15" customHeight="1">
      <c r="A53" s="32">
        <v>49</v>
      </c>
      <c r="B53" s="33" t="s">
        <v>144</v>
      </c>
      <c r="C53" s="33" t="s">
        <v>145</v>
      </c>
      <c r="D53" s="32" t="s">
        <v>146</v>
      </c>
      <c r="E53" s="33" t="s">
        <v>147</v>
      </c>
      <c r="F53" s="34">
        <v>0.11695601851851851</v>
      </c>
      <c r="G53" s="23" t="str">
        <f t="shared" si="0"/>
        <v>9.06/km</v>
      </c>
      <c r="H53" s="24">
        <f t="shared" si="2"/>
        <v>0.03758101851851853</v>
      </c>
      <c r="I53" s="24">
        <f>F53-INDEX($F$5:$F$104,MATCH(D53,$D$5:$D$104,0))</f>
        <v>0</v>
      </c>
    </row>
    <row r="54" spans="1:9" ht="15" customHeight="1">
      <c r="A54" s="32">
        <v>50</v>
      </c>
      <c r="B54" s="33" t="s">
        <v>148</v>
      </c>
      <c r="C54" s="33" t="s">
        <v>24</v>
      </c>
      <c r="D54" s="32" t="s">
        <v>17</v>
      </c>
      <c r="E54" s="33" t="s">
        <v>149</v>
      </c>
      <c r="F54" s="34">
        <v>0.11717592592592592</v>
      </c>
      <c r="G54" s="23" t="str">
        <f t="shared" si="0"/>
        <v>9.07/km</v>
      </c>
      <c r="H54" s="24">
        <f t="shared" si="2"/>
        <v>0.03780092592592593</v>
      </c>
      <c r="I54" s="24">
        <f>F54-INDEX($F$5:$F$104,MATCH(D54,$D$5:$D$104,0))</f>
        <v>0.0342824074074074</v>
      </c>
    </row>
    <row r="55" spans="1:9" ht="15" customHeight="1">
      <c r="A55" s="32">
        <v>51</v>
      </c>
      <c r="B55" s="33" t="s">
        <v>150</v>
      </c>
      <c r="C55" s="33" t="s">
        <v>24</v>
      </c>
      <c r="D55" s="32" t="s">
        <v>21</v>
      </c>
      <c r="E55" s="33" t="s">
        <v>151</v>
      </c>
      <c r="F55" s="34">
        <v>0.11717592592592592</v>
      </c>
      <c r="G55" s="23" t="str">
        <f t="shared" si="0"/>
        <v>9.07/km</v>
      </c>
      <c r="H55" s="24">
        <f t="shared" si="2"/>
        <v>0.03780092592592593</v>
      </c>
      <c r="I55" s="24">
        <f>F55-INDEX($F$5:$F$104,MATCH(D55,$D$5:$D$104,0))</f>
        <v>0.03351851851851852</v>
      </c>
    </row>
    <row r="56" spans="1:9" ht="15" customHeight="1">
      <c r="A56" s="32">
        <v>52</v>
      </c>
      <c r="B56" s="33" t="s">
        <v>152</v>
      </c>
      <c r="C56" s="33" t="s">
        <v>153</v>
      </c>
      <c r="D56" s="32" t="s">
        <v>133</v>
      </c>
      <c r="E56" s="33" t="s">
        <v>154</v>
      </c>
      <c r="F56" s="34">
        <v>0.11723379629629631</v>
      </c>
      <c r="G56" s="23" t="str">
        <f t="shared" si="0"/>
        <v>9.08/km</v>
      </c>
      <c r="H56" s="24">
        <f t="shared" si="2"/>
        <v>0.03785879629629632</v>
      </c>
      <c r="I56" s="24">
        <f>F56-INDEX($F$5:$F$104,MATCH(D56,$D$5:$D$104,0))</f>
        <v>0.0017361111111111327</v>
      </c>
    </row>
    <row r="57" spans="1:9" ht="15" customHeight="1">
      <c r="A57" s="32">
        <v>53</v>
      </c>
      <c r="B57" s="33" t="s">
        <v>155</v>
      </c>
      <c r="C57" s="33" t="s">
        <v>156</v>
      </c>
      <c r="D57" s="32" t="s">
        <v>41</v>
      </c>
      <c r="E57" s="33" t="s">
        <v>154</v>
      </c>
      <c r="F57" s="34">
        <v>0.11768518518518518</v>
      </c>
      <c r="G57" s="23" t="str">
        <f t="shared" si="0"/>
        <v>9.10/km</v>
      </c>
      <c r="H57" s="24">
        <f t="shared" si="2"/>
        <v>0.0383101851851852</v>
      </c>
      <c r="I57" s="24">
        <f>F57-INDEX($F$5:$F$104,MATCH(D57,$D$5:$D$104,0))</f>
        <v>0.02486111111111111</v>
      </c>
    </row>
    <row r="58" spans="1:9" ht="15" customHeight="1">
      <c r="A58" s="32">
        <v>54</v>
      </c>
      <c r="B58" s="33" t="s">
        <v>157</v>
      </c>
      <c r="C58" s="33" t="s">
        <v>118</v>
      </c>
      <c r="D58" s="32" t="s">
        <v>13</v>
      </c>
      <c r="E58" s="33" t="s">
        <v>158</v>
      </c>
      <c r="F58" s="34">
        <v>0.1177662037037037</v>
      </c>
      <c r="G58" s="23" t="str">
        <f t="shared" si="0"/>
        <v>9.10/km</v>
      </c>
      <c r="H58" s="24">
        <f t="shared" si="2"/>
        <v>0.03839120370370372</v>
      </c>
      <c r="I58" s="24">
        <f>F58-INDEX($F$5:$F$104,MATCH(D58,$D$5:$D$104,0))</f>
        <v>0.03839120370370372</v>
      </c>
    </row>
    <row r="59" spans="1:9" ht="15" customHeight="1">
      <c r="A59" s="32">
        <v>55</v>
      </c>
      <c r="B59" s="33" t="s">
        <v>159</v>
      </c>
      <c r="C59" s="33" t="s">
        <v>160</v>
      </c>
      <c r="D59" s="32" t="s">
        <v>83</v>
      </c>
      <c r="E59" s="33" t="s">
        <v>161</v>
      </c>
      <c r="F59" s="34">
        <v>0.11783564814814813</v>
      </c>
      <c r="G59" s="23" t="str">
        <f t="shared" si="0"/>
        <v>9.10/km</v>
      </c>
      <c r="H59" s="24">
        <f t="shared" si="2"/>
        <v>0.03846064814814815</v>
      </c>
      <c r="I59" s="24">
        <f>F59-INDEX($F$5:$F$104,MATCH(D59,$D$5:$D$104,0))</f>
        <v>0.017731481481481473</v>
      </c>
    </row>
    <row r="60" spans="1:9" ht="15" customHeight="1">
      <c r="A60" s="32">
        <v>56</v>
      </c>
      <c r="B60" s="33" t="s">
        <v>162</v>
      </c>
      <c r="C60" s="33" t="s">
        <v>163</v>
      </c>
      <c r="D60" s="32" t="s">
        <v>17</v>
      </c>
      <c r="E60" s="33" t="s">
        <v>38</v>
      </c>
      <c r="F60" s="34">
        <v>0.11822916666666666</v>
      </c>
      <c r="G60" s="23" t="str">
        <f t="shared" si="0"/>
        <v>9.12/km</v>
      </c>
      <c r="H60" s="24">
        <f t="shared" si="2"/>
        <v>0.038854166666666676</v>
      </c>
      <c r="I60" s="24">
        <f>F60-INDEX($F$5:$F$104,MATCH(D60,$D$5:$D$104,0))</f>
        <v>0.035335648148148144</v>
      </c>
    </row>
    <row r="61" spans="1:9" ht="15" customHeight="1">
      <c r="A61" s="32">
        <v>57</v>
      </c>
      <c r="B61" s="33" t="s">
        <v>164</v>
      </c>
      <c r="C61" s="33" t="s">
        <v>27</v>
      </c>
      <c r="D61" s="32" t="s">
        <v>41</v>
      </c>
      <c r="E61" s="33" t="s">
        <v>165</v>
      </c>
      <c r="F61" s="34">
        <v>0.11907407407407407</v>
      </c>
      <c r="G61" s="23" t="str">
        <f t="shared" si="0"/>
        <v>9.16/km</v>
      </c>
      <c r="H61" s="24">
        <f t="shared" si="2"/>
        <v>0.03969907407407408</v>
      </c>
      <c r="I61" s="24">
        <f>F61-INDEX($F$5:$F$104,MATCH(D61,$D$5:$D$104,0))</f>
        <v>0.026249999999999996</v>
      </c>
    </row>
    <row r="62" spans="1:9" ht="15" customHeight="1">
      <c r="A62" s="38">
        <v>58</v>
      </c>
      <c r="B62" s="39" t="s">
        <v>166</v>
      </c>
      <c r="C62" s="39" t="s">
        <v>167</v>
      </c>
      <c r="D62" s="38" t="s">
        <v>41</v>
      </c>
      <c r="E62" s="39" t="s">
        <v>168</v>
      </c>
      <c r="F62" s="40">
        <v>0.12320601851851852</v>
      </c>
      <c r="G62" s="41" t="str">
        <f t="shared" si="0"/>
        <v>9.35/km</v>
      </c>
      <c r="H62" s="42">
        <f t="shared" si="2"/>
        <v>0.04383101851851853</v>
      </c>
      <c r="I62" s="42">
        <f>F62-INDEX($F$5:$F$104,MATCH(D62,$D$5:$D$104,0))</f>
        <v>0.030381944444444448</v>
      </c>
    </row>
    <row r="63" spans="1:9" ht="15" customHeight="1">
      <c r="A63" s="32">
        <v>59</v>
      </c>
      <c r="B63" s="33" t="s">
        <v>169</v>
      </c>
      <c r="C63" s="33" t="s">
        <v>170</v>
      </c>
      <c r="D63" s="32" t="s">
        <v>70</v>
      </c>
      <c r="E63" s="33" t="s">
        <v>32</v>
      </c>
      <c r="F63" s="34">
        <v>0.12343749999999999</v>
      </c>
      <c r="G63" s="23" t="str">
        <f t="shared" si="0"/>
        <v>9.36/km</v>
      </c>
      <c r="H63" s="24">
        <f t="shared" si="2"/>
        <v>0.044062500000000004</v>
      </c>
      <c r="I63" s="24">
        <f>F63-INDEX($F$5:$F$104,MATCH(D63,$D$5:$D$104,0))</f>
        <v>0.02594907407407407</v>
      </c>
    </row>
    <row r="64" spans="1:9" ht="15" customHeight="1">
      <c r="A64" s="32">
        <v>60</v>
      </c>
      <c r="B64" s="33" t="s">
        <v>171</v>
      </c>
      <c r="C64" s="33" t="s">
        <v>50</v>
      </c>
      <c r="D64" s="32" t="s">
        <v>41</v>
      </c>
      <c r="E64" s="33" t="s">
        <v>35</v>
      </c>
      <c r="F64" s="34">
        <v>0.12363425925925926</v>
      </c>
      <c r="G64" s="23" t="str">
        <f t="shared" si="0"/>
        <v>9.37/km</v>
      </c>
      <c r="H64" s="24">
        <f t="shared" si="2"/>
        <v>0.044259259259259276</v>
      </c>
      <c r="I64" s="24">
        <f>F64-INDEX($F$5:$F$104,MATCH(D64,$D$5:$D$104,0))</f>
        <v>0.03081018518518519</v>
      </c>
    </row>
    <row r="65" spans="1:9" ht="15" customHeight="1">
      <c r="A65" s="32">
        <v>61</v>
      </c>
      <c r="B65" s="33" t="s">
        <v>172</v>
      </c>
      <c r="C65" s="33" t="s">
        <v>173</v>
      </c>
      <c r="D65" s="32" t="s">
        <v>41</v>
      </c>
      <c r="E65" s="33" t="s">
        <v>35</v>
      </c>
      <c r="F65" s="34">
        <v>0.12363425925925926</v>
      </c>
      <c r="G65" s="23" t="str">
        <f t="shared" si="0"/>
        <v>9.37/km</v>
      </c>
      <c r="H65" s="24">
        <f t="shared" si="2"/>
        <v>0.044259259259259276</v>
      </c>
      <c r="I65" s="24">
        <f>F65-INDEX($F$5:$F$104,MATCH(D65,$D$5:$D$104,0))</f>
        <v>0.03081018518518519</v>
      </c>
    </row>
    <row r="66" spans="1:9" ht="15" customHeight="1">
      <c r="A66" s="32">
        <v>62</v>
      </c>
      <c r="B66" s="33" t="s">
        <v>174</v>
      </c>
      <c r="C66" s="33" t="s">
        <v>37</v>
      </c>
      <c r="D66" s="32" t="s">
        <v>17</v>
      </c>
      <c r="E66" s="33" t="s">
        <v>35</v>
      </c>
      <c r="F66" s="34">
        <v>0.12363425925925926</v>
      </c>
      <c r="G66" s="23" t="str">
        <f t="shared" si="0"/>
        <v>9.37/km</v>
      </c>
      <c r="H66" s="24">
        <f t="shared" si="2"/>
        <v>0.044259259259259276</v>
      </c>
      <c r="I66" s="24">
        <f>F66-INDEX($F$5:$F$104,MATCH(D66,$D$5:$D$104,0))</f>
        <v>0.040740740740740744</v>
      </c>
    </row>
    <row r="67" spans="1:9" ht="15" customHeight="1">
      <c r="A67" s="32">
        <v>63</v>
      </c>
      <c r="B67" s="33" t="s">
        <v>175</v>
      </c>
      <c r="C67" s="33" t="s">
        <v>176</v>
      </c>
      <c r="D67" s="32" t="s">
        <v>83</v>
      </c>
      <c r="E67" s="33" t="s">
        <v>110</v>
      </c>
      <c r="F67" s="34">
        <v>0.12387731481481483</v>
      </c>
      <c r="G67" s="23" t="str">
        <f t="shared" si="0"/>
        <v>9.39/km</v>
      </c>
      <c r="H67" s="24">
        <f t="shared" si="2"/>
        <v>0.04450231481481484</v>
      </c>
      <c r="I67" s="24">
        <f>F67-INDEX($F$5:$F$104,MATCH(D67,$D$5:$D$104,0))</f>
        <v>0.023773148148148168</v>
      </c>
    </row>
    <row r="68" spans="1:9" ht="15" customHeight="1">
      <c r="A68" s="32">
        <v>64</v>
      </c>
      <c r="B68" s="33" t="s">
        <v>177</v>
      </c>
      <c r="C68" s="33" t="s">
        <v>178</v>
      </c>
      <c r="D68" s="32" t="s">
        <v>31</v>
      </c>
      <c r="E68" s="33" t="s">
        <v>161</v>
      </c>
      <c r="F68" s="34">
        <v>0.12402777777777778</v>
      </c>
      <c r="G68" s="23" t="str">
        <f t="shared" si="0"/>
        <v>9.39/km</v>
      </c>
      <c r="H68" s="24">
        <f t="shared" si="2"/>
        <v>0.04465277777777779</v>
      </c>
      <c r="I68" s="24">
        <f>F68-INDEX($F$5:$F$104,MATCH(D68,$D$5:$D$104,0))</f>
        <v>0.03203703703703703</v>
      </c>
    </row>
    <row r="69" spans="1:9" ht="15" customHeight="1">
      <c r="A69" s="32">
        <v>65</v>
      </c>
      <c r="B69" s="33" t="s">
        <v>179</v>
      </c>
      <c r="C69" s="33" t="s">
        <v>180</v>
      </c>
      <c r="D69" s="32" t="s">
        <v>70</v>
      </c>
      <c r="E69" s="33" t="s">
        <v>78</v>
      </c>
      <c r="F69" s="34">
        <v>0.12489583333333333</v>
      </c>
      <c r="G69" s="23" t="str">
        <f aca="true" t="shared" si="3" ref="G69:G104">TEXT(INT((HOUR(F69)*3600+MINUTE(F69)*60+SECOND(F69))/$I$3/60),"0")&amp;"."&amp;TEXT(MOD((HOUR(F69)*3600+MINUTE(F69)*60+SECOND(F69))/$I$3,60),"00")&amp;"/km"</f>
        <v>9.43/km</v>
      </c>
      <c r="H69" s="24">
        <f t="shared" si="2"/>
        <v>0.045520833333333344</v>
      </c>
      <c r="I69" s="24">
        <f>F69-INDEX($F$5:$F$104,MATCH(D69,$D$5:$D$104,0))</f>
        <v>0.027407407407407408</v>
      </c>
    </row>
    <row r="70" spans="1:9" ht="15" customHeight="1">
      <c r="A70" s="32">
        <v>66</v>
      </c>
      <c r="B70" s="33" t="s">
        <v>181</v>
      </c>
      <c r="C70" s="33" t="s">
        <v>182</v>
      </c>
      <c r="D70" s="32" t="s">
        <v>133</v>
      </c>
      <c r="E70" s="33" t="s">
        <v>54</v>
      </c>
      <c r="F70" s="34">
        <v>0.1262037037037037</v>
      </c>
      <c r="G70" s="23" t="str">
        <f t="shared" si="3"/>
        <v>9.49/km</v>
      </c>
      <c r="H70" s="24">
        <f t="shared" si="2"/>
        <v>0.04682870370370372</v>
      </c>
      <c r="I70" s="24">
        <f>F70-INDEX($F$5:$F$104,MATCH(D70,$D$5:$D$104,0))</f>
        <v>0.010706018518518531</v>
      </c>
    </row>
    <row r="71" spans="1:9" ht="15" customHeight="1">
      <c r="A71" s="32">
        <v>67</v>
      </c>
      <c r="B71" s="33" t="s">
        <v>183</v>
      </c>
      <c r="C71" s="33" t="s">
        <v>184</v>
      </c>
      <c r="D71" s="32" t="s">
        <v>137</v>
      </c>
      <c r="E71" s="33" t="s">
        <v>32</v>
      </c>
      <c r="F71" s="34">
        <v>0.12664351851851852</v>
      </c>
      <c r="G71" s="23" t="str">
        <f t="shared" si="3"/>
        <v>9.51/km</v>
      </c>
      <c r="H71" s="24">
        <f t="shared" si="2"/>
        <v>0.04726851851851853</v>
      </c>
      <c r="I71" s="24">
        <f>F71-INDEX($F$5:$F$104,MATCH(D71,$D$5:$D$104,0))</f>
        <v>0.011030092592592591</v>
      </c>
    </row>
    <row r="72" spans="1:9" ht="15" customHeight="1">
      <c r="A72" s="32">
        <v>68</v>
      </c>
      <c r="B72" s="33" t="s">
        <v>185</v>
      </c>
      <c r="C72" s="33" t="s">
        <v>186</v>
      </c>
      <c r="D72" s="32" t="s">
        <v>31</v>
      </c>
      <c r="E72" s="33" t="s">
        <v>187</v>
      </c>
      <c r="F72" s="34">
        <v>0.1267013888888889</v>
      </c>
      <c r="G72" s="23" t="str">
        <f t="shared" si="3"/>
        <v>9.52/km</v>
      </c>
      <c r="H72" s="24">
        <f t="shared" si="2"/>
        <v>0.04732638888888892</v>
      </c>
      <c r="I72" s="24">
        <f>F72-INDEX($F$5:$F$104,MATCH(D72,$D$5:$D$104,0))</f>
        <v>0.03471064814814816</v>
      </c>
    </row>
    <row r="73" spans="1:9" ht="15" customHeight="1">
      <c r="A73" s="32">
        <v>69</v>
      </c>
      <c r="B73" s="33" t="s">
        <v>188</v>
      </c>
      <c r="C73" s="33" t="s">
        <v>189</v>
      </c>
      <c r="D73" s="32" t="s">
        <v>17</v>
      </c>
      <c r="E73" s="33" t="s">
        <v>190</v>
      </c>
      <c r="F73" s="34">
        <v>0.12787037037037038</v>
      </c>
      <c r="G73" s="23" t="str">
        <f t="shared" si="3"/>
        <v>9.57/km</v>
      </c>
      <c r="H73" s="24">
        <f t="shared" si="2"/>
        <v>0.0484953703703704</v>
      </c>
      <c r="I73" s="24">
        <f>F73-INDEX($F$5:$F$104,MATCH(D73,$D$5:$D$104,0))</f>
        <v>0.044976851851851865</v>
      </c>
    </row>
    <row r="74" spans="1:9" ht="15" customHeight="1">
      <c r="A74" s="32">
        <v>70</v>
      </c>
      <c r="B74" s="33" t="s">
        <v>191</v>
      </c>
      <c r="C74" s="33" t="s">
        <v>192</v>
      </c>
      <c r="D74" s="32" t="s">
        <v>17</v>
      </c>
      <c r="E74" s="33" t="s">
        <v>193</v>
      </c>
      <c r="F74" s="34">
        <v>0.12787037037037038</v>
      </c>
      <c r="G74" s="23" t="str">
        <f t="shared" si="3"/>
        <v>9.57/km</v>
      </c>
      <c r="H74" s="24">
        <f t="shared" si="2"/>
        <v>0.0484953703703704</v>
      </c>
      <c r="I74" s="24">
        <f>F74-INDEX($F$5:$F$104,MATCH(D74,$D$5:$D$104,0))</f>
        <v>0.044976851851851865</v>
      </c>
    </row>
    <row r="75" spans="1:9" ht="15" customHeight="1">
      <c r="A75" s="32">
        <v>71</v>
      </c>
      <c r="B75" s="33" t="s">
        <v>194</v>
      </c>
      <c r="C75" s="33" t="s">
        <v>195</v>
      </c>
      <c r="D75" s="32" t="s">
        <v>31</v>
      </c>
      <c r="E75" s="33" t="s">
        <v>196</v>
      </c>
      <c r="F75" s="34">
        <v>0.12824074074074074</v>
      </c>
      <c r="G75" s="23" t="str">
        <f t="shared" si="3"/>
        <v>9.59/km</v>
      </c>
      <c r="H75" s="24">
        <f t="shared" si="2"/>
        <v>0.04886574074074075</v>
      </c>
      <c r="I75" s="24">
        <f>F75-INDEX($F$5:$F$104,MATCH(D75,$D$5:$D$104,0))</f>
        <v>0.03624999999999999</v>
      </c>
    </row>
    <row r="76" spans="1:9" ht="15" customHeight="1">
      <c r="A76" s="32">
        <v>72</v>
      </c>
      <c r="B76" s="33" t="s">
        <v>197</v>
      </c>
      <c r="C76" s="33" t="s">
        <v>198</v>
      </c>
      <c r="D76" s="32" t="s">
        <v>83</v>
      </c>
      <c r="E76" s="33" t="s">
        <v>25</v>
      </c>
      <c r="F76" s="34">
        <v>0.1320486111111111</v>
      </c>
      <c r="G76" s="23" t="str">
        <f t="shared" si="3"/>
        <v>10.17/km</v>
      </c>
      <c r="H76" s="24">
        <f t="shared" si="2"/>
        <v>0.052673611111111115</v>
      </c>
      <c r="I76" s="24">
        <f>F76-INDEX($F$5:$F$104,MATCH(D76,$D$5:$D$104,0))</f>
        <v>0.03194444444444444</v>
      </c>
    </row>
    <row r="77" spans="1:9" ht="15" customHeight="1">
      <c r="A77" s="32">
        <v>73</v>
      </c>
      <c r="B77" s="33" t="s">
        <v>199</v>
      </c>
      <c r="C77" s="33" t="s">
        <v>200</v>
      </c>
      <c r="D77" s="32" t="s">
        <v>13</v>
      </c>
      <c r="E77" s="33" t="s">
        <v>201</v>
      </c>
      <c r="F77" s="34">
        <v>0.13358796296296296</v>
      </c>
      <c r="G77" s="23" t="str">
        <f t="shared" si="3"/>
        <v>10.24/km</v>
      </c>
      <c r="H77" s="24">
        <f t="shared" si="2"/>
        <v>0.05421296296296298</v>
      </c>
      <c r="I77" s="24">
        <f>F77-INDEX($F$5:$F$104,MATCH(D77,$D$5:$D$104,0))</f>
        <v>0.05421296296296298</v>
      </c>
    </row>
    <row r="78" spans="1:9" ht="15" customHeight="1">
      <c r="A78" s="32">
        <v>74</v>
      </c>
      <c r="B78" s="33" t="s">
        <v>202</v>
      </c>
      <c r="C78" s="33" t="s">
        <v>203</v>
      </c>
      <c r="D78" s="32" t="s">
        <v>70</v>
      </c>
      <c r="E78" s="33" t="s">
        <v>161</v>
      </c>
      <c r="F78" s="34">
        <v>0.13402777777777777</v>
      </c>
      <c r="G78" s="23" t="str">
        <f t="shared" si="3"/>
        <v>10.26/km</v>
      </c>
      <c r="H78" s="24">
        <f t="shared" si="2"/>
        <v>0.054652777777777786</v>
      </c>
      <c r="I78" s="24">
        <f>F78-INDEX($F$5:$F$104,MATCH(D78,$D$5:$D$104,0))</f>
        <v>0.03653935185185185</v>
      </c>
    </row>
    <row r="79" spans="1:9" ht="15" customHeight="1">
      <c r="A79" s="32">
        <v>75</v>
      </c>
      <c r="B79" s="33" t="s">
        <v>204</v>
      </c>
      <c r="C79" s="33" t="s">
        <v>153</v>
      </c>
      <c r="D79" s="32" t="s">
        <v>133</v>
      </c>
      <c r="E79" s="33" t="s">
        <v>114</v>
      </c>
      <c r="F79" s="34">
        <v>0.13402777777777777</v>
      </c>
      <c r="G79" s="23" t="str">
        <f t="shared" si="3"/>
        <v>10.26/km</v>
      </c>
      <c r="H79" s="24">
        <f t="shared" si="2"/>
        <v>0.054652777777777786</v>
      </c>
      <c r="I79" s="24">
        <f>F79-INDEX($F$5:$F$104,MATCH(D79,$D$5:$D$104,0))</f>
        <v>0.018530092592592598</v>
      </c>
    </row>
    <row r="80" spans="1:9" ht="15" customHeight="1">
      <c r="A80" s="32">
        <v>76</v>
      </c>
      <c r="B80" s="33" t="s">
        <v>205</v>
      </c>
      <c r="C80" s="33" t="s">
        <v>206</v>
      </c>
      <c r="D80" s="32" t="s">
        <v>207</v>
      </c>
      <c r="E80" s="33" t="s">
        <v>54</v>
      </c>
      <c r="F80" s="34">
        <v>0.13572916666666665</v>
      </c>
      <c r="G80" s="23" t="str">
        <f t="shared" si="3"/>
        <v>10.34/km</v>
      </c>
      <c r="H80" s="24">
        <f t="shared" si="2"/>
        <v>0.056354166666666664</v>
      </c>
      <c r="I80" s="24">
        <f>F80-INDEX($F$5:$F$104,MATCH(D80,$D$5:$D$104,0))</f>
        <v>0</v>
      </c>
    </row>
    <row r="81" spans="1:9" ht="15" customHeight="1">
      <c r="A81" s="32">
        <v>77</v>
      </c>
      <c r="B81" s="33" t="s">
        <v>208</v>
      </c>
      <c r="C81" s="33" t="s">
        <v>209</v>
      </c>
      <c r="D81" s="32" t="s">
        <v>133</v>
      </c>
      <c r="E81" s="33" t="s">
        <v>78</v>
      </c>
      <c r="F81" s="34">
        <v>0.13572916666666665</v>
      </c>
      <c r="G81" s="23" t="str">
        <f t="shared" si="3"/>
        <v>10.34/km</v>
      </c>
      <c r="H81" s="24">
        <f t="shared" si="2"/>
        <v>0.056354166666666664</v>
      </c>
      <c r="I81" s="24">
        <f>F81-INDEX($F$5:$F$104,MATCH(D81,$D$5:$D$104,0))</f>
        <v>0.020231481481481475</v>
      </c>
    </row>
    <row r="82" spans="1:9" ht="15" customHeight="1">
      <c r="A82" s="32">
        <v>78</v>
      </c>
      <c r="B82" s="33" t="s">
        <v>210</v>
      </c>
      <c r="C82" s="33" t="s">
        <v>211</v>
      </c>
      <c r="D82" s="32" t="s">
        <v>207</v>
      </c>
      <c r="E82" s="33" t="s">
        <v>35</v>
      </c>
      <c r="F82" s="34">
        <v>0.1358449074074074</v>
      </c>
      <c r="G82" s="23" t="str">
        <f t="shared" si="3"/>
        <v>10.34/km</v>
      </c>
      <c r="H82" s="24">
        <f t="shared" si="2"/>
        <v>0.05646990740740741</v>
      </c>
      <c r="I82" s="24">
        <f>F82-INDEX($F$5:$F$104,MATCH(D82,$D$5:$D$104,0))</f>
        <v>0.00011574074074074958</v>
      </c>
    </row>
    <row r="83" spans="1:9" ht="15" customHeight="1">
      <c r="A83" s="32">
        <v>79</v>
      </c>
      <c r="B83" s="33" t="s">
        <v>212</v>
      </c>
      <c r="C83" s="33" t="s">
        <v>213</v>
      </c>
      <c r="D83" s="32" t="s">
        <v>31</v>
      </c>
      <c r="E83" s="33" t="s">
        <v>35</v>
      </c>
      <c r="F83" s="34">
        <v>0.1358449074074074</v>
      </c>
      <c r="G83" s="23" t="str">
        <f t="shared" si="3"/>
        <v>10.34/km</v>
      </c>
      <c r="H83" s="24">
        <f t="shared" si="2"/>
        <v>0.05646990740740741</v>
      </c>
      <c r="I83" s="24">
        <f>F83-INDEX($F$5:$F$104,MATCH(D83,$D$5:$D$104,0))</f>
        <v>0.04385416666666665</v>
      </c>
    </row>
    <row r="84" spans="1:9" ht="15" customHeight="1">
      <c r="A84" s="32">
        <v>80</v>
      </c>
      <c r="B84" s="33" t="s">
        <v>214</v>
      </c>
      <c r="C84" s="33" t="s">
        <v>139</v>
      </c>
      <c r="D84" s="32" t="s">
        <v>41</v>
      </c>
      <c r="E84" s="33" t="s">
        <v>25</v>
      </c>
      <c r="F84" s="34">
        <v>0.13798611111111111</v>
      </c>
      <c r="G84" s="23" t="str">
        <f t="shared" si="3"/>
        <v>10.44/km</v>
      </c>
      <c r="H84" s="24">
        <f t="shared" si="2"/>
        <v>0.05861111111111113</v>
      </c>
      <c r="I84" s="24">
        <f>F84-INDEX($F$5:$F$104,MATCH(D84,$D$5:$D$104,0))</f>
        <v>0.04516203703703704</v>
      </c>
    </row>
    <row r="85" spans="1:9" ht="15" customHeight="1">
      <c r="A85" s="32">
        <v>81</v>
      </c>
      <c r="B85" s="33" t="s">
        <v>215</v>
      </c>
      <c r="C85" s="33" t="s">
        <v>216</v>
      </c>
      <c r="D85" s="32" t="s">
        <v>21</v>
      </c>
      <c r="E85" s="33" t="s">
        <v>147</v>
      </c>
      <c r="F85" s="34">
        <v>0.13799768518518518</v>
      </c>
      <c r="G85" s="23" t="str">
        <f t="shared" si="3"/>
        <v>10.44/km</v>
      </c>
      <c r="H85" s="24">
        <f t="shared" si="2"/>
        <v>0.058622685185185194</v>
      </c>
      <c r="I85" s="24">
        <f>F85-INDEX($F$5:$F$104,MATCH(D85,$D$5:$D$104,0))</f>
        <v>0.05434027777777778</v>
      </c>
    </row>
    <row r="86" spans="1:9" ht="15" customHeight="1">
      <c r="A86" s="32">
        <v>82</v>
      </c>
      <c r="B86" s="33" t="s">
        <v>217</v>
      </c>
      <c r="C86" s="33" t="s">
        <v>218</v>
      </c>
      <c r="D86" s="32" t="s">
        <v>41</v>
      </c>
      <c r="E86" s="33" t="s">
        <v>219</v>
      </c>
      <c r="F86" s="34">
        <v>0.13824074074074075</v>
      </c>
      <c r="G86" s="23" t="str">
        <f t="shared" si="3"/>
        <v>10.46/km</v>
      </c>
      <c r="H86" s="24">
        <f t="shared" si="2"/>
        <v>0.05886574074074076</v>
      </c>
      <c r="I86" s="24">
        <f>F86-INDEX($F$5:$F$104,MATCH(D86,$D$5:$D$104,0))</f>
        <v>0.045416666666666675</v>
      </c>
    </row>
    <row r="87" spans="1:9" ht="15" customHeight="1">
      <c r="A87" s="32">
        <v>83</v>
      </c>
      <c r="B87" s="33" t="s">
        <v>220</v>
      </c>
      <c r="C87" s="33" t="s">
        <v>221</v>
      </c>
      <c r="D87" s="32" t="s">
        <v>41</v>
      </c>
      <c r="E87" s="33" t="s">
        <v>78</v>
      </c>
      <c r="F87" s="34">
        <v>0.13878472222222224</v>
      </c>
      <c r="G87" s="23" t="str">
        <f t="shared" si="3"/>
        <v>10.48/km</v>
      </c>
      <c r="H87" s="24">
        <f t="shared" si="2"/>
        <v>0.05940972222222225</v>
      </c>
      <c r="I87" s="24">
        <f>F87-INDEX($F$5:$F$104,MATCH(D87,$D$5:$D$104,0))</f>
        <v>0.04596064814814817</v>
      </c>
    </row>
    <row r="88" spans="1:9" ht="15" customHeight="1">
      <c r="A88" s="32">
        <v>84</v>
      </c>
      <c r="B88" s="33" t="s">
        <v>222</v>
      </c>
      <c r="C88" s="33" t="s">
        <v>223</v>
      </c>
      <c r="D88" s="32" t="s">
        <v>41</v>
      </c>
      <c r="E88" s="33" t="s">
        <v>72</v>
      </c>
      <c r="F88" s="34">
        <v>0.14020833333333335</v>
      </c>
      <c r="G88" s="23" t="str">
        <f t="shared" si="3"/>
        <v>10.55/km</v>
      </c>
      <c r="H88" s="24">
        <f t="shared" si="2"/>
        <v>0.060833333333333364</v>
      </c>
      <c r="I88" s="24">
        <f>F88-INDEX($F$5:$F$104,MATCH(D88,$D$5:$D$104,0))</f>
        <v>0.04738425925925928</v>
      </c>
    </row>
    <row r="89" spans="1:9" ht="15" customHeight="1">
      <c r="A89" s="38">
        <v>85</v>
      </c>
      <c r="B89" s="39" t="s">
        <v>224</v>
      </c>
      <c r="C89" s="39" t="s">
        <v>225</v>
      </c>
      <c r="D89" s="38" t="s">
        <v>41</v>
      </c>
      <c r="E89" s="39" t="s">
        <v>168</v>
      </c>
      <c r="F89" s="40">
        <v>0.14174768518518518</v>
      </c>
      <c r="G89" s="41" t="str">
        <f t="shared" si="3"/>
        <v>11.02/km</v>
      </c>
      <c r="H89" s="42">
        <f t="shared" si="2"/>
        <v>0.0623726851851852</v>
      </c>
      <c r="I89" s="42">
        <f>F89-INDEX($F$5:$F$104,MATCH(D89,$D$5:$D$104,0))</f>
        <v>0.04892361111111111</v>
      </c>
    </row>
    <row r="90" spans="1:9" ht="15" customHeight="1">
      <c r="A90" s="32">
        <v>86</v>
      </c>
      <c r="B90" s="33" t="s">
        <v>226</v>
      </c>
      <c r="C90" s="33" t="s">
        <v>118</v>
      </c>
      <c r="D90" s="32" t="s">
        <v>41</v>
      </c>
      <c r="E90" s="33" t="s">
        <v>227</v>
      </c>
      <c r="F90" s="34">
        <v>0.14200231481481482</v>
      </c>
      <c r="G90" s="23" t="str">
        <f t="shared" si="3"/>
        <v>11.03/km</v>
      </c>
      <c r="H90" s="24">
        <f t="shared" si="2"/>
        <v>0.06262731481481483</v>
      </c>
      <c r="I90" s="24">
        <f>F90-INDEX($F$5:$F$104,MATCH(D90,$D$5:$D$104,0))</f>
        <v>0.049178240740740745</v>
      </c>
    </row>
    <row r="91" spans="1:9" ht="15" customHeight="1">
      <c r="A91" s="32">
        <v>87</v>
      </c>
      <c r="B91" s="33" t="s">
        <v>228</v>
      </c>
      <c r="C91" s="33" t="s">
        <v>229</v>
      </c>
      <c r="D91" s="32" t="s">
        <v>230</v>
      </c>
      <c r="E91" s="33" t="s">
        <v>231</v>
      </c>
      <c r="F91" s="34">
        <v>0.14376157407407408</v>
      </c>
      <c r="G91" s="23" t="str">
        <f t="shared" si="3"/>
        <v>11.11/km</v>
      </c>
      <c r="H91" s="24">
        <f t="shared" si="2"/>
        <v>0.0643865740740741</v>
      </c>
      <c r="I91" s="24">
        <f>F91-INDEX($F$5:$F$104,MATCH(D91,$D$5:$D$104,0))</f>
        <v>0</v>
      </c>
    </row>
    <row r="92" spans="1:9" ht="15" customHeight="1">
      <c r="A92" s="32">
        <v>88</v>
      </c>
      <c r="B92" s="33" t="s">
        <v>232</v>
      </c>
      <c r="C92" s="33" t="s">
        <v>233</v>
      </c>
      <c r="D92" s="32" t="s">
        <v>137</v>
      </c>
      <c r="E92" s="33" t="s">
        <v>234</v>
      </c>
      <c r="F92" s="34">
        <v>0.1479398148148148</v>
      </c>
      <c r="G92" s="23" t="str">
        <f t="shared" si="3"/>
        <v>11.31/km</v>
      </c>
      <c r="H92" s="24">
        <f t="shared" si="2"/>
        <v>0.06856481481481481</v>
      </c>
      <c r="I92" s="24">
        <f>F92-INDEX($F$5:$F$104,MATCH(D92,$D$5:$D$104,0))</f>
        <v>0.03232638888888888</v>
      </c>
    </row>
    <row r="93" spans="1:9" ht="15" customHeight="1">
      <c r="A93" s="32">
        <v>89</v>
      </c>
      <c r="B93" s="33" t="s">
        <v>235</v>
      </c>
      <c r="C93" s="33" t="s">
        <v>236</v>
      </c>
      <c r="D93" s="32" t="s">
        <v>83</v>
      </c>
      <c r="E93" s="33" t="s">
        <v>35</v>
      </c>
      <c r="F93" s="34">
        <v>0.14996527777777777</v>
      </c>
      <c r="G93" s="23" t="str">
        <f t="shared" si="3"/>
        <v>11.40/km</v>
      </c>
      <c r="H93" s="24">
        <f t="shared" si="2"/>
        <v>0.07059027777777778</v>
      </c>
      <c r="I93" s="24">
        <f>F93-INDEX($F$5:$F$104,MATCH(D93,$D$5:$D$104,0))</f>
        <v>0.049861111111111106</v>
      </c>
    </row>
    <row r="94" spans="1:9" ht="15" customHeight="1">
      <c r="A94" s="32">
        <v>90</v>
      </c>
      <c r="B94" s="33" t="s">
        <v>237</v>
      </c>
      <c r="C94" s="33" t="s">
        <v>238</v>
      </c>
      <c r="D94" s="32" t="s">
        <v>21</v>
      </c>
      <c r="E94" s="33" t="s">
        <v>239</v>
      </c>
      <c r="F94" s="34">
        <v>0.1565277777777778</v>
      </c>
      <c r="G94" s="23" t="str">
        <f t="shared" si="3"/>
        <v>12.11/km</v>
      </c>
      <c r="H94" s="24">
        <f t="shared" si="2"/>
        <v>0.0771527777777778</v>
      </c>
      <c r="I94" s="24">
        <f>F94-INDEX($F$5:$F$104,MATCH(D94,$D$5:$D$104,0))</f>
        <v>0.07287037037037039</v>
      </c>
    </row>
    <row r="95" spans="1:9" ht="15" customHeight="1">
      <c r="A95" s="32">
        <v>91</v>
      </c>
      <c r="B95" s="33" t="s">
        <v>240</v>
      </c>
      <c r="C95" s="33" t="s">
        <v>47</v>
      </c>
      <c r="D95" s="32" t="s">
        <v>133</v>
      </c>
      <c r="E95" s="33" t="s">
        <v>241</v>
      </c>
      <c r="F95" s="34">
        <v>0.1585648148148148</v>
      </c>
      <c r="G95" s="23" t="str">
        <f t="shared" si="3"/>
        <v>12.21/km</v>
      </c>
      <c r="H95" s="24">
        <f t="shared" si="2"/>
        <v>0.07918981481481481</v>
      </c>
      <c r="I95" s="24">
        <f>F95-INDEX($F$5:$F$104,MATCH(D95,$D$5:$D$104,0))</f>
        <v>0.04306712962962962</v>
      </c>
    </row>
    <row r="96" spans="1:9" ht="15" customHeight="1">
      <c r="A96" s="38">
        <v>92</v>
      </c>
      <c r="B96" s="39" t="s">
        <v>242</v>
      </c>
      <c r="C96" s="39" t="s">
        <v>243</v>
      </c>
      <c r="D96" s="38" t="s">
        <v>75</v>
      </c>
      <c r="E96" s="39" t="s">
        <v>168</v>
      </c>
      <c r="F96" s="40">
        <v>0.16534722222222223</v>
      </c>
      <c r="G96" s="41" t="str">
        <f t="shared" si="3"/>
        <v>12.52/km</v>
      </c>
      <c r="H96" s="42">
        <f t="shared" si="2"/>
        <v>0.08597222222222224</v>
      </c>
      <c r="I96" s="42">
        <f>F96-INDEX($F$5:$F$104,MATCH(D96,$D$5:$D$104,0))</f>
        <v>0.06771990740740742</v>
      </c>
    </row>
    <row r="97" spans="1:9" ht="15" customHeight="1">
      <c r="A97" s="32">
        <v>93</v>
      </c>
      <c r="B97" s="33" t="s">
        <v>244</v>
      </c>
      <c r="C97" s="33" t="s">
        <v>245</v>
      </c>
      <c r="D97" s="32" t="s">
        <v>41</v>
      </c>
      <c r="E97" s="33" t="s">
        <v>246</v>
      </c>
      <c r="F97" s="34">
        <v>0.1688888888888889</v>
      </c>
      <c r="G97" s="23" t="str">
        <f t="shared" si="3"/>
        <v>13.09/km</v>
      </c>
      <c r="H97" s="24">
        <f t="shared" si="2"/>
        <v>0.0895138888888889</v>
      </c>
      <c r="I97" s="24">
        <f>F97-INDEX($F$5:$F$104,MATCH(D97,$D$5:$D$104,0))</f>
        <v>0.07606481481481482</v>
      </c>
    </row>
    <row r="98" spans="1:9" ht="15" customHeight="1">
      <c r="A98" s="32">
        <v>94</v>
      </c>
      <c r="B98" s="33" t="s">
        <v>247</v>
      </c>
      <c r="C98" s="33" t="s">
        <v>248</v>
      </c>
      <c r="D98" s="32" t="s">
        <v>83</v>
      </c>
      <c r="E98" s="33" t="s">
        <v>246</v>
      </c>
      <c r="F98" s="34">
        <v>0.1688888888888889</v>
      </c>
      <c r="G98" s="23" t="str">
        <f t="shared" si="3"/>
        <v>13.09/km</v>
      </c>
      <c r="H98" s="24">
        <f t="shared" si="2"/>
        <v>0.0895138888888889</v>
      </c>
      <c r="I98" s="24">
        <f>F98-INDEX($F$5:$F$104,MATCH(D98,$D$5:$D$104,0))</f>
        <v>0.06878472222222223</v>
      </c>
    </row>
    <row r="99" spans="1:9" ht="15" customHeight="1">
      <c r="A99" s="32">
        <v>95</v>
      </c>
      <c r="B99" s="33" t="s">
        <v>249</v>
      </c>
      <c r="C99" s="33" t="s">
        <v>16</v>
      </c>
      <c r="D99" s="32" t="s">
        <v>75</v>
      </c>
      <c r="E99" s="33" t="s">
        <v>250</v>
      </c>
      <c r="F99" s="34">
        <v>0.1761574074074074</v>
      </c>
      <c r="G99" s="23" t="str">
        <f t="shared" si="3"/>
        <v>13.43/km</v>
      </c>
      <c r="H99" s="24">
        <f t="shared" si="2"/>
        <v>0.09678240740740741</v>
      </c>
      <c r="I99" s="24">
        <f>F99-INDEX($F$5:$F$104,MATCH(D99,$D$5:$D$104,0))</f>
        <v>0.0785300925925926</v>
      </c>
    </row>
    <row r="100" spans="1:9" ht="15" customHeight="1">
      <c r="A100" s="32">
        <v>96</v>
      </c>
      <c r="B100" s="33" t="s">
        <v>251</v>
      </c>
      <c r="C100" s="33" t="s">
        <v>252</v>
      </c>
      <c r="D100" s="32" t="s">
        <v>230</v>
      </c>
      <c r="E100" s="33" t="s">
        <v>57</v>
      </c>
      <c r="F100" s="34">
        <v>0.19008101851851852</v>
      </c>
      <c r="G100" s="23" t="str">
        <f t="shared" si="3"/>
        <v>14.48/km</v>
      </c>
      <c r="H100" s="24">
        <f t="shared" si="2"/>
        <v>0.11070601851851854</v>
      </c>
      <c r="I100" s="24">
        <f>F100-INDEX($F$5:$F$104,MATCH(D100,$D$5:$D$104,0))</f>
        <v>0.04631944444444444</v>
      </c>
    </row>
    <row r="101" spans="1:9" ht="15" customHeight="1">
      <c r="A101" s="38">
        <v>97</v>
      </c>
      <c r="B101" s="39" t="s">
        <v>253</v>
      </c>
      <c r="C101" s="39" t="s">
        <v>254</v>
      </c>
      <c r="D101" s="38" t="s">
        <v>83</v>
      </c>
      <c r="E101" s="39" t="s">
        <v>168</v>
      </c>
      <c r="F101" s="40">
        <v>0.19252314814814817</v>
      </c>
      <c r="G101" s="41" t="str">
        <f t="shared" si="3"/>
        <v>14.59/km</v>
      </c>
      <c r="H101" s="42">
        <f t="shared" si="2"/>
        <v>0.11314814814814818</v>
      </c>
      <c r="I101" s="42">
        <f>F101-INDEX($F$5:$F$104,MATCH(D101,$D$5:$D$104,0))</f>
        <v>0.0924189814814815</v>
      </c>
    </row>
    <row r="102" spans="1:9" ht="15" customHeight="1">
      <c r="A102" s="32">
        <v>98</v>
      </c>
      <c r="B102" s="33" t="s">
        <v>255</v>
      </c>
      <c r="C102" s="33" t="s">
        <v>256</v>
      </c>
      <c r="D102" s="32" t="s">
        <v>13</v>
      </c>
      <c r="E102" s="33" t="s">
        <v>231</v>
      </c>
      <c r="F102" s="34">
        <v>0.1965625</v>
      </c>
      <c r="G102" s="23" t="str">
        <f t="shared" si="3"/>
        <v>15.18/km</v>
      </c>
      <c r="H102" s="24">
        <f t="shared" si="2"/>
        <v>0.11718750000000001</v>
      </c>
      <c r="I102" s="24">
        <f>F102-INDEX($F$5:$F$104,MATCH(D102,$D$5:$D$104,0))</f>
        <v>0.11718750000000001</v>
      </c>
    </row>
    <row r="103" spans="1:9" ht="15" customHeight="1">
      <c r="A103" s="32">
        <v>99</v>
      </c>
      <c r="B103" s="33" t="s">
        <v>257</v>
      </c>
      <c r="C103" s="33" t="s">
        <v>258</v>
      </c>
      <c r="D103" s="32" t="s">
        <v>207</v>
      </c>
      <c r="E103" s="33" t="s">
        <v>231</v>
      </c>
      <c r="F103" s="34">
        <v>0.1965625</v>
      </c>
      <c r="G103" s="23" t="str">
        <f t="shared" si="3"/>
        <v>15.18/km</v>
      </c>
      <c r="H103" s="24">
        <f t="shared" si="2"/>
        <v>0.11718750000000001</v>
      </c>
      <c r="I103" s="24">
        <f>F103-INDEX($F$5:$F$104,MATCH(D103,$D$5:$D$104,0))</f>
        <v>0.06083333333333335</v>
      </c>
    </row>
    <row r="104" spans="1:9" ht="15" customHeight="1">
      <c r="A104" s="32">
        <v>100</v>
      </c>
      <c r="B104" s="33" t="s">
        <v>259</v>
      </c>
      <c r="C104" s="33" t="s">
        <v>47</v>
      </c>
      <c r="D104" s="32" t="s">
        <v>41</v>
      </c>
      <c r="E104" s="33" t="s">
        <v>250</v>
      </c>
      <c r="F104" s="34">
        <v>0.20012731481481483</v>
      </c>
      <c r="G104" s="23" t="str">
        <f t="shared" si="3"/>
        <v>15.35/km</v>
      </c>
      <c r="H104" s="24">
        <f t="shared" si="2"/>
        <v>0.12075231481481484</v>
      </c>
      <c r="I104" s="24">
        <f>F104-INDEX($F$5:$F$104,MATCH(D104,$D$5:$D$104,0))</f>
        <v>0.10730324074074075</v>
      </c>
    </row>
    <row r="105" ht="12.75">
      <c r="A105" s="22"/>
    </row>
    <row r="106" ht="12.75">
      <c r="A106" s="22"/>
    </row>
    <row r="107" ht="12.75">
      <c r="A107" s="22"/>
    </row>
    <row r="108" ht="12.75">
      <c r="A108" s="22"/>
    </row>
    <row r="109" ht="12.75">
      <c r="A109" s="22"/>
    </row>
    <row r="110" ht="12.75">
      <c r="A110" s="22"/>
    </row>
    <row r="111" ht="12.75">
      <c r="A111" s="22"/>
    </row>
    <row r="112" ht="12.75">
      <c r="A112" s="22"/>
    </row>
    <row r="113" ht="12.75">
      <c r="A113" s="22"/>
    </row>
    <row r="114" ht="12.75">
      <c r="A114" s="22"/>
    </row>
    <row r="115" ht="12.75">
      <c r="A115" s="22"/>
    </row>
    <row r="116" ht="12.75">
      <c r="A116" s="22"/>
    </row>
    <row r="117" ht="12.75">
      <c r="A117" s="22"/>
    </row>
    <row r="118" ht="12.75">
      <c r="A118" s="22"/>
    </row>
    <row r="119" ht="12.75">
      <c r="A119" s="22"/>
    </row>
    <row r="120" ht="12.75">
      <c r="A120" s="22"/>
    </row>
  </sheetData>
  <sheetProtection/>
  <autoFilter ref="A4:I10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Trail della Duchessa  </v>
      </c>
      <c r="B1" s="29"/>
      <c r="C1" s="30"/>
    </row>
    <row r="2" spans="1:3" ht="24" customHeight="1">
      <c r="A2" s="26" t="str">
        <f>Individuale!A2</f>
        <v>1°edizione </v>
      </c>
      <c r="B2" s="26"/>
      <c r="C2" s="26"/>
    </row>
    <row r="3" spans="1:3" ht="24" customHeight="1">
      <c r="A3" s="31" t="str">
        <f>Individuale!A3</f>
        <v>Borgo di Cartore - Corvaro (RI) Domenica 02/08/2015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/>
      <c r="B5" s="16" t="s">
        <v>263</v>
      </c>
      <c r="C5" s="21"/>
    </row>
    <row r="6" spans="1:3" ht="15" customHeight="1">
      <c r="A6" s="13"/>
      <c r="B6" s="17" t="s">
        <v>264</v>
      </c>
      <c r="C6" s="19"/>
    </row>
    <row r="7" spans="1:3" ht="15" customHeight="1">
      <c r="A7" s="13"/>
      <c r="B7" s="17" t="s">
        <v>265</v>
      </c>
      <c r="C7" s="19"/>
    </row>
    <row r="8" spans="1:3" ht="15" customHeight="1">
      <c r="A8" s="13"/>
      <c r="B8" s="17" t="s">
        <v>266</v>
      </c>
      <c r="C8" s="19"/>
    </row>
    <row r="9" spans="1:3" ht="15" customHeight="1">
      <c r="A9" s="35"/>
      <c r="B9" s="36" t="s">
        <v>267</v>
      </c>
      <c r="C9" s="37"/>
    </row>
    <row r="10" spans="1:3" ht="15" customHeight="1">
      <c r="A10" s="13"/>
      <c r="B10" s="17" t="s">
        <v>268</v>
      </c>
      <c r="C10" s="19"/>
    </row>
    <row r="11" spans="1:3" ht="15" customHeight="1">
      <c r="A11" s="13"/>
      <c r="B11" s="17" t="s">
        <v>269</v>
      </c>
      <c r="C11" s="19"/>
    </row>
    <row r="12" spans="1:3" ht="15" customHeight="1">
      <c r="A12" s="13"/>
      <c r="B12" s="17" t="s">
        <v>270</v>
      </c>
      <c r="C12" s="19"/>
    </row>
    <row r="13" spans="1:3" ht="15" customHeight="1">
      <c r="A13" s="13"/>
      <c r="B13" s="17" t="s">
        <v>271</v>
      </c>
      <c r="C13" s="19"/>
    </row>
    <row r="14" spans="1:3" ht="15" customHeight="1">
      <c r="A14" s="13"/>
      <c r="B14" s="17" t="s">
        <v>272</v>
      </c>
      <c r="C14" s="19"/>
    </row>
    <row r="15" spans="1:3" ht="15" customHeight="1">
      <c r="A15" s="13"/>
      <c r="B15" s="17" t="s">
        <v>273</v>
      </c>
      <c r="C15" s="19"/>
    </row>
    <row r="16" spans="1:3" ht="15" customHeight="1">
      <c r="A16" s="13"/>
      <c r="B16" s="17" t="s">
        <v>274</v>
      </c>
      <c r="C16" s="19"/>
    </row>
    <row r="17" spans="1:3" ht="15" customHeight="1">
      <c r="A17" s="13"/>
      <c r="B17" s="17" t="s">
        <v>275</v>
      </c>
      <c r="C17" s="19"/>
    </row>
    <row r="18" spans="1:3" ht="15" customHeight="1">
      <c r="A18" s="13"/>
      <c r="B18" s="17" t="s">
        <v>276</v>
      </c>
      <c r="C18" s="19"/>
    </row>
    <row r="19" spans="1:3" ht="15" customHeight="1">
      <c r="A19" s="13"/>
      <c r="B19" s="17" t="s">
        <v>277</v>
      </c>
      <c r="C19" s="19"/>
    </row>
    <row r="20" spans="1:3" ht="15" customHeight="1">
      <c r="A20" s="13"/>
      <c r="B20" s="17" t="s">
        <v>278</v>
      </c>
      <c r="C20" s="19"/>
    </row>
    <row r="21" spans="1:3" ht="15" customHeight="1">
      <c r="A21" s="13"/>
      <c r="B21" s="17" t="s">
        <v>279</v>
      </c>
      <c r="C21" s="19"/>
    </row>
    <row r="22" spans="1:3" ht="15" customHeight="1">
      <c r="A22" s="13"/>
      <c r="B22" s="17" t="s">
        <v>280</v>
      </c>
      <c r="C22" s="19"/>
    </row>
    <row r="23" spans="1:3" ht="15" customHeight="1">
      <c r="A23" s="13"/>
      <c r="B23" s="17" t="s">
        <v>281</v>
      </c>
      <c r="C23" s="19"/>
    </row>
    <row r="24" spans="1:3" ht="15" customHeight="1">
      <c r="A24" s="13"/>
      <c r="B24" s="17" t="s">
        <v>282</v>
      </c>
      <c r="C24" s="19"/>
    </row>
    <row r="25" spans="1:3" ht="15" customHeight="1">
      <c r="A25" s="13"/>
      <c r="B25" s="17" t="s">
        <v>283</v>
      </c>
      <c r="C25" s="19"/>
    </row>
    <row r="26" spans="1:3" ht="15" customHeight="1">
      <c r="A26" s="13"/>
      <c r="B26" s="17" t="s">
        <v>284</v>
      </c>
      <c r="C26" s="19"/>
    </row>
    <row r="27" spans="1:3" ht="15" customHeight="1">
      <c r="A27" s="13"/>
      <c r="B27" s="17" t="s">
        <v>285</v>
      </c>
      <c r="C27" s="19"/>
    </row>
    <row r="28" spans="1:3" ht="15" customHeight="1">
      <c r="A28" s="13"/>
      <c r="B28" s="17" t="s">
        <v>286</v>
      </c>
      <c r="C28" s="19"/>
    </row>
    <row r="29" spans="1:3" ht="15" customHeight="1">
      <c r="A29" s="13"/>
      <c r="B29" s="17" t="s">
        <v>287</v>
      </c>
      <c r="C29" s="19"/>
    </row>
    <row r="30" spans="1:3" ht="15" customHeight="1">
      <c r="A30" s="13"/>
      <c r="B30" s="17" t="s">
        <v>288</v>
      </c>
      <c r="C30" s="19"/>
    </row>
    <row r="31" spans="1:3" ht="15" customHeight="1">
      <c r="A31" s="13"/>
      <c r="B31" s="17" t="s">
        <v>289</v>
      </c>
      <c r="C31" s="19"/>
    </row>
    <row r="32" spans="1:3" ht="15" customHeight="1">
      <c r="A32" s="13"/>
      <c r="B32" s="17" t="s">
        <v>290</v>
      </c>
      <c r="C32" s="19"/>
    </row>
    <row r="33" spans="1:3" ht="15" customHeight="1">
      <c r="A33" s="13"/>
      <c r="B33" s="17" t="s">
        <v>291</v>
      </c>
      <c r="C33" s="19"/>
    </row>
    <row r="34" spans="1:3" ht="15" customHeight="1">
      <c r="A34" s="13"/>
      <c r="B34" s="17" t="s">
        <v>292</v>
      </c>
      <c r="C34" s="19"/>
    </row>
    <row r="35" spans="1:3" ht="15" customHeight="1">
      <c r="A35" s="13"/>
      <c r="B35" s="17" t="s">
        <v>293</v>
      </c>
      <c r="C35" s="19"/>
    </row>
    <row r="36" spans="1:3" ht="15" customHeight="1">
      <c r="A36" s="13"/>
      <c r="B36" s="17" t="s">
        <v>294</v>
      </c>
      <c r="C36" s="19"/>
    </row>
    <row r="37" spans="1:3" ht="15" customHeight="1">
      <c r="A37" s="13"/>
      <c r="B37" s="17" t="s">
        <v>295</v>
      </c>
      <c r="C37" s="19"/>
    </row>
    <row r="38" spans="1:3" ht="15" customHeight="1">
      <c r="A38" s="13"/>
      <c r="B38" s="17" t="s">
        <v>296</v>
      </c>
      <c r="C38" s="19"/>
    </row>
    <row r="39" spans="1:3" ht="15" customHeight="1">
      <c r="A39" s="13"/>
      <c r="B39" s="17" t="s">
        <v>297</v>
      </c>
      <c r="C39" s="19"/>
    </row>
    <row r="40" spans="1:3" ht="15" customHeight="1">
      <c r="A40" s="15"/>
      <c r="B40" s="18" t="s">
        <v>298</v>
      </c>
      <c r="C40" s="20"/>
    </row>
    <row r="41" spans="2:3" ht="12.75">
      <c r="B41" s="1" t="s">
        <v>299</v>
      </c>
      <c r="C41" s="2">
        <f>SUM(C5:C40)</f>
        <v>0</v>
      </c>
    </row>
    <row r="42" ht="12.75">
      <c r="B42" s="1" t="s">
        <v>300</v>
      </c>
    </row>
    <row r="43" ht="12.75">
      <c r="B43" s="1" t="s">
        <v>301</v>
      </c>
    </row>
    <row r="44" ht="12.75">
      <c r="B44" s="1" t="s">
        <v>302</v>
      </c>
    </row>
    <row r="45" ht="12.75">
      <c r="B45" s="1" t="s">
        <v>303</v>
      </c>
    </row>
    <row r="46" ht="12.75">
      <c r="B46" s="1" t="s">
        <v>304</v>
      </c>
    </row>
    <row r="47" ht="12.75">
      <c r="B47" s="1" t="s">
        <v>305</v>
      </c>
    </row>
    <row r="48" ht="12.75">
      <c r="B48" s="1" t="s">
        <v>306</v>
      </c>
    </row>
    <row r="49" ht="12.75">
      <c r="B49" s="1" t="s">
        <v>307</v>
      </c>
    </row>
    <row r="50" ht="12.75">
      <c r="B50" s="1" t="s">
        <v>308</v>
      </c>
    </row>
    <row r="51" ht="12.75">
      <c r="B51" s="1" t="s">
        <v>309</v>
      </c>
    </row>
    <row r="52" ht="12.75">
      <c r="B52" s="1" t="s">
        <v>310</v>
      </c>
    </row>
    <row r="53" ht="12.75">
      <c r="B53" s="1" t="s">
        <v>311</v>
      </c>
    </row>
    <row r="54" ht="12.75">
      <c r="B54" s="1" t="s">
        <v>312</v>
      </c>
    </row>
    <row r="55" ht="12.75">
      <c r="B55" s="1" t="s">
        <v>313</v>
      </c>
    </row>
    <row r="56" ht="12.75">
      <c r="B56" s="1" t="s">
        <v>314</v>
      </c>
    </row>
    <row r="57" ht="12.75">
      <c r="B57" s="1" t="s">
        <v>315</v>
      </c>
    </row>
  </sheetData>
  <sheetProtection/>
  <autoFilter ref="A4:C5">
    <sortState ref="A5:C57">
      <sortCondition descending="1" sortBy="value" ref="C5:C5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2015-08-08T14:25:12Z</dcterms:modified>
  <cp:category/>
  <cp:version/>
  <cp:contentType/>
  <cp:contentStatus/>
</cp:coreProperties>
</file>