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<sst xmlns="http://schemas.openxmlformats.org/spreadsheetml/2006/main" count="585" uniqueCount="279">
  <si>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</si>
  <si>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</si>
  <si>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</si>
  <si>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</si>
  <si>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</si>
  <si>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</si>
  <si>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</si>
  <si>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</si>
  <si>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</si>
  <si>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</si>
  <si>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</si>
  <si>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</si>
  <si>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</si>
  <si>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FABRIZIO</t>
  </si>
  <si>
    <t>ANDREA</t>
  </si>
  <si>
    <t>RICCARDO</t>
  </si>
  <si>
    <t>ALESSANDRO</t>
  </si>
  <si>
    <t>CARLO</t>
  </si>
  <si>
    <t>MARCO</t>
  </si>
  <si>
    <t>ANGELO</t>
  </si>
  <si>
    <t>FRANCESCO</t>
  </si>
  <si>
    <t>STEFANO</t>
  </si>
  <si>
    <t>MAURO</t>
  </si>
  <si>
    <t>ROBERTO</t>
  </si>
  <si>
    <t>BRUNO</t>
  </si>
  <si>
    <t>MASSIMO</t>
  </si>
  <si>
    <t>MAURIZIO</t>
  </si>
  <si>
    <t>MARIO</t>
  </si>
  <si>
    <t>MASSIMILIANO</t>
  </si>
  <si>
    <t>DANIELE</t>
  </si>
  <si>
    <t>PAOLO</t>
  </si>
  <si>
    <t>MICHELE</t>
  </si>
  <si>
    <t>LUIGI</t>
  </si>
  <si>
    <t>GIOVANNI</t>
  </si>
  <si>
    <t>GINO</t>
  </si>
  <si>
    <t>ANTONIO</t>
  </si>
  <si>
    <t>GIANNI</t>
  </si>
  <si>
    <t>GABRIELE</t>
  </si>
  <si>
    <t>LAURA</t>
  </si>
  <si>
    <t>WALTER</t>
  </si>
  <si>
    <t>DAVID</t>
  </si>
  <si>
    <t>DOMENICO</t>
  </si>
  <si>
    <t>VINCENZO</t>
  </si>
  <si>
    <t>SERGIO</t>
  </si>
  <si>
    <t>PIETRO</t>
  </si>
  <si>
    <t>ALESSANDRA</t>
  </si>
  <si>
    <t>ETTORE</t>
  </si>
  <si>
    <t>MARINO</t>
  </si>
  <si>
    <t>ROSSANA</t>
  </si>
  <si>
    <t>PATRIZIA</t>
  </si>
  <si>
    <t>GIGLI</t>
  </si>
  <si>
    <t>ANTONINO</t>
  </si>
  <si>
    <t>LISI</t>
  </si>
  <si>
    <t>MARCELLO</t>
  </si>
  <si>
    <t>CICCONI</t>
  </si>
  <si>
    <t>LONGO</t>
  </si>
  <si>
    <t>ROMANO</t>
  </si>
  <si>
    <t>BATTISTI</t>
  </si>
  <si>
    <t>FRANCO</t>
  </si>
  <si>
    <t>CLAUDIO</t>
  </si>
  <si>
    <t>DIMITRI</t>
  </si>
  <si>
    <t>FELICE</t>
  </si>
  <si>
    <t>PEIFFER</t>
  </si>
  <si>
    <t>ROBERTA</t>
  </si>
  <si>
    <t>NICOLETTA</t>
  </si>
  <si>
    <t>A.S.D. PODISTICA SOLIDARIETA'</t>
  </si>
  <si>
    <t>DI PRIAMO</t>
  </si>
  <si>
    <t>D</t>
  </si>
  <si>
    <t>OLD STARS OSTIA</t>
  </si>
  <si>
    <t>DE DOMINICIS</t>
  </si>
  <si>
    <t>ANNA BABY</t>
  </si>
  <si>
    <t>CIOCCOLINI</t>
  </si>
  <si>
    <t>E</t>
  </si>
  <si>
    <t>ASD ZONA OLIMPICA TEAM</t>
  </si>
  <si>
    <t>ALFONSINI</t>
  </si>
  <si>
    <t>ENRICO</t>
  </si>
  <si>
    <t>RUNNING CLUB FUTURA</t>
  </si>
  <si>
    <t>CESARINI</t>
  </si>
  <si>
    <t>GIORGIO</t>
  </si>
  <si>
    <t>B</t>
  </si>
  <si>
    <t>POLISPORTIVA MONTALTO</t>
  </si>
  <si>
    <t>GERMONI</t>
  </si>
  <si>
    <t>RUNNING CLUB ANGUILLARA</t>
  </si>
  <si>
    <t>MARTELLETTI</t>
  </si>
  <si>
    <t>A</t>
  </si>
  <si>
    <t>ALTO LAZIO</t>
  </si>
  <si>
    <t>TADDEI</t>
  </si>
  <si>
    <t>DI MARCO</t>
  </si>
  <si>
    <t>COGNATA</t>
  </si>
  <si>
    <t>C</t>
  </si>
  <si>
    <t>MARATONA DI ROMA</t>
  </si>
  <si>
    <t>GUITARRINI</t>
  </si>
  <si>
    <t>LIBERI PODISTI</t>
  </si>
  <si>
    <t>REMOLI</t>
  </si>
  <si>
    <t>RENATO</t>
  </si>
  <si>
    <t>F</t>
  </si>
  <si>
    <t>TRIAL 2 LAGHI</t>
  </si>
  <si>
    <t>SPRECA</t>
  </si>
  <si>
    <t>AMICI DELLA PINETA</t>
  </si>
  <si>
    <t>PUCCI</t>
  </si>
  <si>
    <t>G</t>
  </si>
  <si>
    <t>BOLSENA FORUM SPORT</t>
  </si>
  <si>
    <t>RENZI</t>
  </si>
  <si>
    <t>MARSILIO</t>
  </si>
  <si>
    <t>BERTOLO</t>
  </si>
  <si>
    <t>CONTI</t>
  </si>
  <si>
    <t>MORELLI</t>
  </si>
  <si>
    <t>MODELLI CERAMICI</t>
  </si>
  <si>
    <t>CASTELLI</t>
  </si>
  <si>
    <t>FORMICA</t>
  </si>
  <si>
    <t>AMEDEO</t>
  </si>
  <si>
    <t>ATLETICA NEPI</t>
  </si>
  <si>
    <t>GELANGA</t>
  </si>
  <si>
    <t>CRISTIANI</t>
  </si>
  <si>
    <t>ZANONI</t>
  </si>
  <si>
    <t>BELLITTO</t>
  </si>
  <si>
    <t>ANTONELLA</t>
  </si>
  <si>
    <t>L</t>
  </si>
  <si>
    <t>FERRI</t>
  </si>
  <si>
    <t>FILOSCIA</t>
  </si>
  <si>
    <t>VIGARELLI</t>
  </si>
  <si>
    <t>MAIETTO</t>
  </si>
  <si>
    <t>MARCELLI</t>
  </si>
  <si>
    <t>TONI</t>
  </si>
  <si>
    <t>BANCARI ROMA</t>
  </si>
  <si>
    <t>GRIFONI</t>
  </si>
  <si>
    <t>DE STEFANIS</t>
  </si>
  <si>
    <t>PODISTICA INTERAMNA</t>
  </si>
  <si>
    <t>DELLA MORTE</t>
  </si>
  <si>
    <t>MOLLICA</t>
  </si>
  <si>
    <t>MARIANO</t>
  </si>
  <si>
    <t>CORSA DEI SANTI</t>
  </si>
  <si>
    <t>LEONARDI</t>
  </si>
  <si>
    <t>GIAMPAOLO</t>
  </si>
  <si>
    <t>PAONE</t>
  </si>
  <si>
    <t>H</t>
  </si>
  <si>
    <t>SS. LAZIO ATLETICA</t>
  </si>
  <si>
    <t>BERNI</t>
  </si>
  <si>
    <t>ROSA</t>
  </si>
  <si>
    <t>N</t>
  </si>
  <si>
    <t>CARNEVALE</t>
  </si>
  <si>
    <t>LIBERTAS ELLERA</t>
  </si>
  <si>
    <t>CROCICCHIA</t>
  </si>
  <si>
    <t>SICILIANO</t>
  </si>
  <si>
    <t>ATLETICO MONTEROTONDO</t>
  </si>
  <si>
    <t>TRUCCHIA</t>
  </si>
  <si>
    <t>ATLETICA LEGGERA TRIAL</t>
  </si>
  <si>
    <t>CINTIOLI</t>
  </si>
  <si>
    <t>PODISTICA POMEZIA</t>
  </si>
  <si>
    <t>LA MALFA</t>
  </si>
  <si>
    <t>RUSSO</t>
  </si>
  <si>
    <t>AMATORI CASTELFUSANO</t>
  </si>
  <si>
    <t>PETRARCHI</t>
  </si>
  <si>
    <t>SALVATORE</t>
  </si>
  <si>
    <t>DI COSIMO</t>
  </si>
  <si>
    <t>GUADAGNINI</t>
  </si>
  <si>
    <t>LIBERATO</t>
  </si>
  <si>
    <t>ATLETICA FALERIA</t>
  </si>
  <si>
    <t>SORDINI</t>
  </si>
  <si>
    <t>GRIECO</t>
  </si>
  <si>
    <t>SPINARDI</t>
  </si>
  <si>
    <t>BRUNOTTI</t>
  </si>
  <si>
    <t>FELICI</t>
  </si>
  <si>
    <t>ATLETICA MONTEFIASCONE</t>
  </si>
  <si>
    <t>DE SANTIS</t>
  </si>
  <si>
    <t>EMILIANO</t>
  </si>
  <si>
    <t>LORENZOTTI</t>
  </si>
  <si>
    <t>NELLO</t>
  </si>
  <si>
    <t>GRILLI</t>
  </si>
  <si>
    <t>CHIAVONI</t>
  </si>
  <si>
    <t>MONTI DELLA TOLFA</t>
  </si>
  <si>
    <t>RAMELLA</t>
  </si>
  <si>
    <t>TUIA</t>
  </si>
  <si>
    <t>DELLE MONACHE</t>
  </si>
  <si>
    <t>CASSAN</t>
  </si>
  <si>
    <t>ALDO</t>
  </si>
  <si>
    <t>CIANTI</t>
  </si>
  <si>
    <t>CAPITONE</t>
  </si>
  <si>
    <t>LIBERO FABRICA DI ROMA</t>
  </si>
  <si>
    <t>ORTENZI</t>
  </si>
  <si>
    <t>ATLETICA CORCHIANO</t>
  </si>
  <si>
    <t>ORRU'</t>
  </si>
  <si>
    <t>SIMONA</t>
  </si>
  <si>
    <t>ASD ATLETICA 90 TARQUINIA</t>
  </si>
  <si>
    <t>TROCCHI</t>
  </si>
  <si>
    <t>PODISTICA PRENESTE</t>
  </si>
  <si>
    <t>MANCINELLI DEGLI ESPOSTI</t>
  </si>
  <si>
    <t>PERCOSSI</t>
  </si>
  <si>
    <t>CARDELLI</t>
  </si>
  <si>
    <t>ZAGO</t>
  </si>
  <si>
    <t>AGNELLI</t>
  </si>
  <si>
    <t>MAURIZI</t>
  </si>
  <si>
    <t>I</t>
  </si>
  <si>
    <t>AGOSTINI</t>
  </si>
  <si>
    <t>COPPARI</t>
  </si>
  <si>
    <t>PAOLO MARIA</t>
  </si>
  <si>
    <t>GUIDA</t>
  </si>
  <si>
    <t>ONORINA</t>
  </si>
  <si>
    <t>RAVONI</t>
  </si>
  <si>
    <t>VETTORI</t>
  </si>
  <si>
    <t>MUENZEL</t>
  </si>
  <si>
    <t>THOMAS</t>
  </si>
  <si>
    <t>FAO STAFF ATHLETICS CLUB</t>
  </si>
  <si>
    <t>MARTONI</t>
  </si>
  <si>
    <t>FRANCECO</t>
  </si>
  <si>
    <t>ADIUTORI</t>
  </si>
  <si>
    <t>PAOLA</t>
  </si>
  <si>
    <t>M</t>
  </si>
  <si>
    <t>UISP ORVIETO</t>
  </si>
  <si>
    <t>GOVERNATORI</t>
  </si>
  <si>
    <t>GIOVANNA</t>
  </si>
  <si>
    <t>GERMANI</t>
  </si>
  <si>
    <t>FONTANA</t>
  </si>
  <si>
    <t>VEJANO CICLISMO</t>
  </si>
  <si>
    <t>CASTELLANA</t>
  </si>
  <si>
    <t>DAVIDE</t>
  </si>
  <si>
    <t>LAURENTI</t>
  </si>
  <si>
    <t>MONESTIROLI</t>
  </si>
  <si>
    <t>ANGELICA</t>
  </si>
  <si>
    <t>PETRICCIA</t>
  </si>
  <si>
    <t>MADAMA</t>
  </si>
  <si>
    <t>ITALO</t>
  </si>
  <si>
    <t>RUNNING SAN BASILIO</t>
  </si>
  <si>
    <t>ABBADESSA</t>
  </si>
  <si>
    <t>MARATHON CLUB ROMA</t>
  </si>
  <si>
    <t>GILBERTO</t>
  </si>
  <si>
    <t>ASD ENEA</t>
  </si>
  <si>
    <t>PROCACCI</t>
  </si>
  <si>
    <t>CRESCA</t>
  </si>
  <si>
    <t>TRAIL 2 LAGHI</t>
  </si>
  <si>
    <t>DILIO</t>
  </si>
  <si>
    <t>MIGLIORINI</t>
  </si>
  <si>
    <t>VILMA</t>
  </si>
  <si>
    <t>NADDEO</t>
  </si>
  <si>
    <t>P</t>
  </si>
  <si>
    <t>NELLI</t>
  </si>
  <si>
    <t>MATTEO</t>
  </si>
  <si>
    <t>GROSSI</t>
  </si>
  <si>
    <t>GAIA</t>
  </si>
  <si>
    <t>CRISTOFARI</t>
  </si>
  <si>
    <t>GIORDANO</t>
  </si>
  <si>
    <t>SANTARELLI</t>
  </si>
  <si>
    <t>STELLA</t>
  </si>
  <si>
    <t>ALFREDO</t>
  </si>
  <si>
    <t>FILIPPONE</t>
  </si>
  <si>
    <t>CORVINO</t>
  </si>
  <si>
    <t>TIZIANA</t>
  </si>
  <si>
    <t>BEVILACQUA</t>
  </si>
  <si>
    <t>CENNI</t>
  </si>
  <si>
    <t>O</t>
  </si>
  <si>
    <t>G.S. LITAL</t>
  </si>
  <si>
    <t>NOBILI</t>
  </si>
  <si>
    <t>MORDECCHI</t>
  </si>
  <si>
    <t>ANNAMARIA</t>
  </si>
  <si>
    <t>LAVECCHIA DI TOCCO</t>
  </si>
  <si>
    <t>TURCO</t>
  </si>
  <si>
    <t>A.S. MEDITERRANEA</t>
  </si>
  <si>
    <t>SALZA</t>
  </si>
  <si>
    <t>GIANLUCA</t>
  </si>
  <si>
    <t>CIRIONI</t>
  </si>
  <si>
    <t>PODISTICA MARE DI ROMA</t>
  </si>
  <si>
    <t>MARZANO</t>
  </si>
  <si>
    <t>PODISTICA TIBURTINA</t>
  </si>
  <si>
    <t>SPERATI</t>
  </si>
  <si>
    <t>MOZZETTI</t>
  </si>
  <si>
    <t>ATLETICA FIANO ROMANO</t>
  </si>
  <si>
    <t>MASSA</t>
  </si>
  <si>
    <t>VALERIA</t>
  </si>
  <si>
    <t>BOBBONI</t>
  </si>
  <si>
    <t>RAMPICONI</t>
  </si>
  <si>
    <t>ADRIANO</t>
  </si>
  <si>
    <t>MARCELLINO</t>
  </si>
  <si>
    <t>MASSARA</t>
  </si>
  <si>
    <t>DESSI'</t>
  </si>
  <si>
    <t>ZAPPI</t>
  </si>
  <si>
    <t>UISP ROMA</t>
  </si>
  <si>
    <t>Maratonina di Bassano Romano</t>
  </si>
  <si>
    <t>Bassano Romano (VT) Italia - Sabato 11/08/2012</t>
  </si>
  <si>
    <t>2ª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</si>
</sst>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14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276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278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277</v>
      </c>
      <c r="B3" s="22"/>
      <c r="C3" s="22"/>
      <c r="D3" s="22"/>
      <c r="E3" s="22"/>
      <c r="F3" s="22"/>
      <c r="G3" s="22"/>
      <c r="H3" s="3" t="s">
        <v>1</v>
      </c>
      <c r="I3" s="4">
        <v>8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9" t="s">
        <v>66</v>
      </c>
      <c r="C5" s="29" t="s">
        <v>16</v>
      </c>
      <c r="D5" s="10" t="s">
        <v>67</v>
      </c>
      <c r="E5" s="29" t="s">
        <v>68</v>
      </c>
      <c r="F5" s="30">
        <v>0.018912037037037036</v>
      </c>
      <c r="G5" s="10" t="str">
        <f aca="true" t="shared" si="0" ref="G5:G68">TEXT(INT((HOUR(F5)*3600+MINUTE(F5)*60+SECOND(F5))/$I$3/60),"0")&amp;"."&amp;TEXT(MOD((HOUR(F5)*3600+MINUTE(F5)*60+SECOND(F5))/$I$3,60),"00")&amp;"/km"</f>
        <v>3.24/km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31" t="s">
        <v>69</v>
      </c>
      <c r="C6" s="31" t="s">
        <v>12</v>
      </c>
      <c r="D6" s="13" t="s">
        <v>67</v>
      </c>
      <c r="E6" s="31" t="s">
        <v>70</v>
      </c>
      <c r="F6" s="32">
        <v>0.01931712962962963</v>
      </c>
      <c r="G6" s="13" t="str">
        <f t="shared" si="0"/>
        <v>3.29/km</v>
      </c>
      <c r="H6" s="14">
        <f t="shared" si="1"/>
        <v>0.0004050925925925923</v>
      </c>
      <c r="I6" s="14">
        <f>F6-INDEX($F$5:$F$118,MATCH(D6,$D$5:$D$118,0))</f>
        <v>0.0004050925925925923</v>
      </c>
    </row>
    <row r="7" spans="1:9" s="12" customFormat="1" ht="15" customHeight="1">
      <c r="A7" s="13">
        <v>3</v>
      </c>
      <c r="B7" s="31" t="s">
        <v>71</v>
      </c>
      <c r="C7" s="31" t="s">
        <v>11</v>
      </c>
      <c r="D7" s="13" t="s">
        <v>72</v>
      </c>
      <c r="E7" s="31" t="s">
        <v>73</v>
      </c>
      <c r="F7" s="32">
        <v>0.01989583333333333</v>
      </c>
      <c r="G7" s="13" t="str">
        <f t="shared" si="0"/>
        <v>3.35/km</v>
      </c>
      <c r="H7" s="14">
        <f t="shared" si="1"/>
        <v>0.0009837962962962951</v>
      </c>
      <c r="I7" s="14">
        <f>F7-INDEX($F$5:$F$118,MATCH(D7,$D$5:$D$118,0))</f>
        <v>0</v>
      </c>
    </row>
    <row r="8" spans="1:9" s="12" customFormat="1" ht="15" customHeight="1">
      <c r="A8" s="13">
        <v>4</v>
      </c>
      <c r="B8" s="31" t="s">
        <v>74</v>
      </c>
      <c r="C8" s="31" t="s">
        <v>75</v>
      </c>
      <c r="D8" s="13" t="s">
        <v>72</v>
      </c>
      <c r="E8" s="31" t="s">
        <v>76</v>
      </c>
      <c r="F8" s="32">
        <v>0.02008101851851852</v>
      </c>
      <c r="G8" s="13" t="str">
        <f t="shared" si="0"/>
        <v>3.37/km</v>
      </c>
      <c r="H8" s="14">
        <f t="shared" si="1"/>
        <v>0.0011689814814814826</v>
      </c>
      <c r="I8" s="14">
        <f>F8-INDEX($F$5:$F$118,MATCH(D8,$D$5:$D$118,0))</f>
        <v>0.00018518518518518753</v>
      </c>
    </row>
    <row r="9" spans="1:9" s="12" customFormat="1" ht="15" customHeight="1">
      <c r="A9" s="13">
        <v>5</v>
      </c>
      <c r="B9" s="31" t="s">
        <v>77</v>
      </c>
      <c r="C9" s="31" t="s">
        <v>78</v>
      </c>
      <c r="D9" s="13" t="s">
        <v>79</v>
      </c>
      <c r="E9" s="31" t="s">
        <v>80</v>
      </c>
      <c r="F9" s="32">
        <v>0.020405092592592593</v>
      </c>
      <c r="G9" s="13" t="str">
        <f t="shared" si="0"/>
        <v>3.40/km</v>
      </c>
      <c r="H9" s="14">
        <f t="shared" si="1"/>
        <v>0.0014930555555555565</v>
      </c>
      <c r="I9" s="14">
        <f>F9-INDEX($F$5:$F$118,MATCH(D9,$D$5:$D$118,0))</f>
        <v>0</v>
      </c>
    </row>
    <row r="10" spans="1:9" s="12" customFormat="1" ht="15" customHeight="1">
      <c r="A10" s="13">
        <v>6</v>
      </c>
      <c r="B10" s="31" t="s">
        <v>81</v>
      </c>
      <c r="C10" s="31" t="s">
        <v>16</v>
      </c>
      <c r="D10" s="13" t="s">
        <v>67</v>
      </c>
      <c r="E10" s="31" t="s">
        <v>82</v>
      </c>
      <c r="F10" s="32">
        <v>0.020844907407407406</v>
      </c>
      <c r="G10" s="13" t="str">
        <f t="shared" si="0"/>
        <v>3.45/km</v>
      </c>
      <c r="H10" s="14">
        <f t="shared" si="1"/>
        <v>0.0019328703703703695</v>
      </c>
      <c r="I10" s="14">
        <f>F10-INDEX($F$5:$F$118,MATCH(D10,$D$5:$D$118,0))</f>
        <v>0.0019328703703703695</v>
      </c>
    </row>
    <row r="11" spans="1:9" s="12" customFormat="1" ht="15" customHeight="1">
      <c r="A11" s="13">
        <v>7</v>
      </c>
      <c r="B11" s="31" t="s">
        <v>83</v>
      </c>
      <c r="C11" s="31" t="s">
        <v>21</v>
      </c>
      <c r="D11" s="13" t="s">
        <v>84</v>
      </c>
      <c r="E11" s="31" t="s">
        <v>85</v>
      </c>
      <c r="F11" s="32">
        <v>0.020983796296296296</v>
      </c>
      <c r="G11" s="13" t="str">
        <f t="shared" si="0"/>
        <v>3.47/km</v>
      </c>
      <c r="H11" s="14">
        <f t="shared" si="1"/>
        <v>0.0020717592592592593</v>
      </c>
      <c r="I11" s="14">
        <f>F11-INDEX($F$5:$F$118,MATCH(D11,$D$5:$D$118,0))</f>
        <v>0</v>
      </c>
    </row>
    <row r="12" spans="1:9" s="12" customFormat="1" ht="15" customHeight="1">
      <c r="A12" s="13">
        <v>8</v>
      </c>
      <c r="B12" s="31" t="s">
        <v>86</v>
      </c>
      <c r="C12" s="31" t="s">
        <v>23</v>
      </c>
      <c r="D12" s="13" t="s">
        <v>79</v>
      </c>
      <c r="E12" s="31" t="s">
        <v>87</v>
      </c>
      <c r="F12" s="32">
        <v>0.021006944444444443</v>
      </c>
      <c r="G12" s="13" t="str">
        <f t="shared" si="0"/>
        <v>3.47/km</v>
      </c>
      <c r="H12" s="14">
        <f t="shared" si="1"/>
        <v>0.0020949074074074064</v>
      </c>
      <c r="I12" s="14">
        <f>F12-INDEX($F$5:$F$118,MATCH(D12,$D$5:$D$118,0))</f>
        <v>0.0006018518518518499</v>
      </c>
    </row>
    <row r="13" spans="1:9" s="12" customFormat="1" ht="15" customHeight="1">
      <c r="A13" s="13">
        <v>9</v>
      </c>
      <c r="B13" s="31" t="s">
        <v>88</v>
      </c>
      <c r="C13" s="31" t="s">
        <v>11</v>
      </c>
      <c r="D13" s="13" t="s">
        <v>89</v>
      </c>
      <c r="E13" s="31" t="s">
        <v>90</v>
      </c>
      <c r="F13" s="32">
        <v>0.02144675925925926</v>
      </c>
      <c r="G13" s="13" t="str">
        <f t="shared" si="0"/>
        <v>3.52/km</v>
      </c>
      <c r="H13" s="14">
        <f t="shared" si="1"/>
        <v>0.002534722222222223</v>
      </c>
      <c r="I13" s="14">
        <f>F13-INDEX($F$5:$F$118,MATCH(D13,$D$5:$D$118,0))</f>
        <v>0</v>
      </c>
    </row>
    <row r="14" spans="1:9" s="12" customFormat="1" ht="15" customHeight="1">
      <c r="A14" s="13">
        <v>10</v>
      </c>
      <c r="B14" s="31" t="s">
        <v>91</v>
      </c>
      <c r="C14" s="31" t="s">
        <v>16</v>
      </c>
      <c r="D14" s="13" t="s">
        <v>89</v>
      </c>
      <c r="E14" s="31" t="s">
        <v>92</v>
      </c>
      <c r="F14" s="32">
        <v>0.02162037037037037</v>
      </c>
      <c r="G14" s="13" t="str">
        <f t="shared" si="0"/>
        <v>3.54/km</v>
      </c>
      <c r="H14" s="14">
        <f t="shared" si="1"/>
        <v>0.0027083333333333334</v>
      </c>
      <c r="I14" s="14">
        <f>F14-INDEX($F$5:$F$118,MATCH(D14,$D$5:$D$118,0))</f>
        <v>0.0001736111111111105</v>
      </c>
    </row>
    <row r="15" spans="1:9" s="12" customFormat="1" ht="15" customHeight="1">
      <c r="A15" s="13">
        <v>11</v>
      </c>
      <c r="B15" s="31" t="s">
        <v>93</v>
      </c>
      <c r="C15" s="31" t="s">
        <v>94</v>
      </c>
      <c r="D15" s="13" t="s">
        <v>95</v>
      </c>
      <c r="E15" s="31" t="s">
        <v>96</v>
      </c>
      <c r="F15" s="32">
        <v>0.02207175925925926</v>
      </c>
      <c r="G15" s="13" t="str">
        <f t="shared" si="0"/>
        <v>3.58/km</v>
      </c>
      <c r="H15" s="14">
        <f t="shared" si="1"/>
        <v>0.0031597222222222235</v>
      </c>
      <c r="I15" s="14">
        <f>F15-INDEX($F$5:$F$118,MATCH(D15,$D$5:$D$118,0))</f>
        <v>0</v>
      </c>
    </row>
    <row r="16" spans="1:9" s="12" customFormat="1" ht="15" customHeight="1">
      <c r="A16" s="13">
        <v>12</v>
      </c>
      <c r="B16" s="31" t="s">
        <v>97</v>
      </c>
      <c r="C16" s="31" t="s">
        <v>53</v>
      </c>
      <c r="D16" s="13" t="s">
        <v>67</v>
      </c>
      <c r="E16" s="31" t="s">
        <v>98</v>
      </c>
      <c r="F16" s="32">
        <v>0.02210648148148148</v>
      </c>
      <c r="G16" s="13" t="str">
        <f t="shared" si="0"/>
        <v>3.59/km</v>
      </c>
      <c r="H16" s="14">
        <f t="shared" si="1"/>
        <v>0.003194444444444444</v>
      </c>
      <c r="I16" s="14">
        <f>F16-INDEX($F$5:$F$118,MATCH(D16,$D$5:$D$118,0))</f>
        <v>0.003194444444444444</v>
      </c>
    </row>
    <row r="17" spans="1:9" s="12" customFormat="1" ht="15" customHeight="1">
      <c r="A17" s="13">
        <v>13</v>
      </c>
      <c r="B17" s="31" t="s">
        <v>99</v>
      </c>
      <c r="C17" s="31" t="s">
        <v>42</v>
      </c>
      <c r="D17" s="13" t="s">
        <v>100</v>
      </c>
      <c r="E17" s="31" t="s">
        <v>101</v>
      </c>
      <c r="F17" s="32">
        <v>0.02210648148148148</v>
      </c>
      <c r="G17" s="13" t="str">
        <f t="shared" si="0"/>
        <v>3.59/km</v>
      </c>
      <c r="H17" s="14">
        <f t="shared" si="1"/>
        <v>0.003194444444444444</v>
      </c>
      <c r="I17" s="14">
        <f>F17-INDEX($F$5:$F$118,MATCH(D17,$D$5:$D$118,0))</f>
        <v>0</v>
      </c>
    </row>
    <row r="18" spans="1:9" s="12" customFormat="1" ht="15" customHeight="1">
      <c r="A18" s="13">
        <v>14</v>
      </c>
      <c r="B18" s="31" t="s">
        <v>102</v>
      </c>
      <c r="C18" s="31" t="s">
        <v>103</v>
      </c>
      <c r="D18" s="13" t="s">
        <v>79</v>
      </c>
      <c r="E18" s="31" t="s">
        <v>80</v>
      </c>
      <c r="F18" s="32">
        <v>0.022314814814814815</v>
      </c>
      <c r="G18" s="13" t="str">
        <f t="shared" si="0"/>
        <v>4.01/km</v>
      </c>
      <c r="H18" s="14">
        <f t="shared" si="1"/>
        <v>0.003402777777777779</v>
      </c>
      <c r="I18" s="14">
        <f>F18-INDEX($F$5:$F$118,MATCH(D18,$D$5:$D$118,0))</f>
        <v>0.0019097222222222224</v>
      </c>
    </row>
    <row r="19" spans="1:9" s="12" customFormat="1" ht="15" customHeight="1">
      <c r="A19" s="13">
        <v>15</v>
      </c>
      <c r="B19" s="31" t="s">
        <v>104</v>
      </c>
      <c r="C19" s="31" t="s">
        <v>40</v>
      </c>
      <c r="D19" s="13" t="s">
        <v>72</v>
      </c>
      <c r="E19" s="31" t="s">
        <v>70</v>
      </c>
      <c r="F19" s="32">
        <v>0.022337962962962962</v>
      </c>
      <c r="G19" s="13" t="str">
        <f t="shared" si="0"/>
        <v>4.01/km</v>
      </c>
      <c r="H19" s="14">
        <f t="shared" si="1"/>
        <v>0.003425925925925926</v>
      </c>
      <c r="I19" s="14">
        <f>F19-INDEX($F$5:$F$118,MATCH(D19,$D$5:$D$118,0))</f>
        <v>0.002442129629629631</v>
      </c>
    </row>
    <row r="20" spans="1:9" s="12" customFormat="1" ht="15" customHeight="1">
      <c r="A20" s="13">
        <v>16</v>
      </c>
      <c r="B20" s="31" t="s">
        <v>105</v>
      </c>
      <c r="C20" s="31" t="s">
        <v>94</v>
      </c>
      <c r="D20" s="13" t="s">
        <v>89</v>
      </c>
      <c r="E20" s="31" t="s">
        <v>85</v>
      </c>
      <c r="F20" s="32">
        <v>0.022615740740740742</v>
      </c>
      <c r="G20" s="13" t="str">
        <f t="shared" si="0"/>
        <v>4.04/km</v>
      </c>
      <c r="H20" s="14">
        <f t="shared" si="1"/>
        <v>0.0037037037037037056</v>
      </c>
      <c r="I20" s="14">
        <f>F20-INDEX($F$5:$F$118,MATCH(D20,$D$5:$D$118,0))</f>
        <v>0.0011689814814814826</v>
      </c>
    </row>
    <row r="21" spans="1:9" s="12" customFormat="1" ht="15" customHeight="1">
      <c r="A21" s="13">
        <v>17</v>
      </c>
      <c r="B21" s="31" t="s">
        <v>106</v>
      </c>
      <c r="C21" s="31" t="s">
        <v>44</v>
      </c>
      <c r="D21" s="13" t="s">
        <v>84</v>
      </c>
      <c r="E21" s="31" t="s">
        <v>107</v>
      </c>
      <c r="F21" s="32">
        <v>0.022743055555555555</v>
      </c>
      <c r="G21" s="13" t="str">
        <f t="shared" si="0"/>
        <v>4.06/km</v>
      </c>
      <c r="H21" s="14">
        <f t="shared" si="1"/>
        <v>0.0038310185185185183</v>
      </c>
      <c r="I21" s="14">
        <f>F21-INDEX($F$5:$F$118,MATCH(D21,$D$5:$D$118,0))</f>
        <v>0.001759259259259259</v>
      </c>
    </row>
    <row r="22" spans="1:9" s="12" customFormat="1" ht="15" customHeight="1">
      <c r="A22" s="13">
        <v>18</v>
      </c>
      <c r="B22" s="31" t="s">
        <v>108</v>
      </c>
      <c r="C22" s="31" t="s">
        <v>44</v>
      </c>
      <c r="D22" s="13" t="s">
        <v>89</v>
      </c>
      <c r="E22" s="31" t="s">
        <v>87</v>
      </c>
      <c r="F22" s="32">
        <v>0.0227662037037037</v>
      </c>
      <c r="G22" s="13" t="str">
        <f t="shared" si="0"/>
        <v>4.06/km</v>
      </c>
      <c r="H22" s="14">
        <f t="shared" si="1"/>
        <v>0.0038541666666666655</v>
      </c>
      <c r="I22" s="14">
        <f>F22-INDEX($F$5:$F$118,MATCH(D22,$D$5:$D$118,0))</f>
        <v>0.0013194444444444425</v>
      </c>
    </row>
    <row r="23" spans="1:9" s="12" customFormat="1" ht="15" customHeight="1">
      <c r="A23" s="13">
        <v>19</v>
      </c>
      <c r="B23" s="31" t="s">
        <v>109</v>
      </c>
      <c r="C23" s="31" t="s">
        <v>110</v>
      </c>
      <c r="D23" s="13" t="s">
        <v>72</v>
      </c>
      <c r="E23" s="31" t="s">
        <v>111</v>
      </c>
      <c r="F23" s="32">
        <v>0.02289351851851852</v>
      </c>
      <c r="G23" s="13" t="str">
        <f t="shared" si="0"/>
        <v>4.07/km</v>
      </c>
      <c r="H23" s="14">
        <f t="shared" si="1"/>
        <v>0.003981481481481485</v>
      </c>
      <c r="I23" s="14">
        <f>F23-INDEX($F$5:$F$118,MATCH(D23,$D$5:$D$118,0))</f>
        <v>0.00299768518518519</v>
      </c>
    </row>
    <row r="24" spans="1:9" s="12" customFormat="1" ht="15" customHeight="1">
      <c r="A24" s="13">
        <v>20</v>
      </c>
      <c r="B24" s="31" t="s">
        <v>112</v>
      </c>
      <c r="C24" s="31" t="s">
        <v>21</v>
      </c>
      <c r="D24" s="13" t="s">
        <v>67</v>
      </c>
      <c r="E24" s="31" t="s">
        <v>85</v>
      </c>
      <c r="F24" s="32">
        <v>0.023009259259259257</v>
      </c>
      <c r="G24" s="13" t="str">
        <f t="shared" si="0"/>
        <v>4.09/km</v>
      </c>
      <c r="H24" s="14">
        <f t="shared" si="1"/>
        <v>0.004097222222222221</v>
      </c>
      <c r="I24" s="14">
        <f>F24-INDEX($F$5:$F$118,MATCH(D24,$D$5:$D$118,0))</f>
        <v>0.004097222222222221</v>
      </c>
    </row>
    <row r="25" spans="1:9" s="12" customFormat="1" ht="15" customHeight="1">
      <c r="A25" s="13">
        <v>21</v>
      </c>
      <c r="B25" s="31" t="s">
        <v>113</v>
      </c>
      <c r="C25" s="31" t="s">
        <v>21</v>
      </c>
      <c r="D25" s="13" t="s">
        <v>89</v>
      </c>
      <c r="E25" s="31" t="s">
        <v>85</v>
      </c>
      <c r="F25" s="32">
        <v>0.023020833333333334</v>
      </c>
      <c r="G25" s="13" t="str">
        <f t="shared" si="0"/>
        <v>4.09/km</v>
      </c>
      <c r="H25" s="14">
        <f t="shared" si="1"/>
        <v>0.004108796296296298</v>
      </c>
      <c r="I25" s="14">
        <f>F25-INDEX($F$5:$F$118,MATCH(D25,$D$5:$D$118,0))</f>
        <v>0.001574074074074075</v>
      </c>
    </row>
    <row r="26" spans="1:9" s="12" customFormat="1" ht="15" customHeight="1">
      <c r="A26" s="13">
        <v>22</v>
      </c>
      <c r="B26" s="31" t="s">
        <v>114</v>
      </c>
      <c r="C26" s="31" t="s">
        <v>18</v>
      </c>
      <c r="D26" s="13" t="s">
        <v>84</v>
      </c>
      <c r="E26" s="31" t="s">
        <v>101</v>
      </c>
      <c r="F26" s="32">
        <v>0.023020833333333334</v>
      </c>
      <c r="G26" s="13" t="str">
        <f t="shared" si="0"/>
        <v>4.09/km</v>
      </c>
      <c r="H26" s="14">
        <f t="shared" si="1"/>
        <v>0.004108796296296298</v>
      </c>
      <c r="I26" s="14">
        <f>F26-INDEX($F$5:$F$118,MATCH(D26,$D$5:$D$118,0))</f>
        <v>0.0020370370370370386</v>
      </c>
    </row>
    <row r="27" spans="1:9" s="12" customFormat="1" ht="15" customHeight="1">
      <c r="A27" s="13">
        <v>23</v>
      </c>
      <c r="B27" s="31" t="s">
        <v>115</v>
      </c>
      <c r="C27" s="31" t="s">
        <v>116</v>
      </c>
      <c r="D27" s="13" t="s">
        <v>117</v>
      </c>
      <c r="E27" s="31" t="s">
        <v>101</v>
      </c>
      <c r="F27" s="32">
        <v>0.023055555555555555</v>
      </c>
      <c r="G27" s="13" t="str">
        <f t="shared" si="0"/>
        <v>4.09/km</v>
      </c>
      <c r="H27" s="14">
        <f t="shared" si="1"/>
        <v>0.004143518518518519</v>
      </c>
      <c r="I27" s="14">
        <f>F27-INDEX($F$5:$F$118,MATCH(D27,$D$5:$D$118,0))</f>
        <v>0</v>
      </c>
    </row>
    <row r="28" spans="1:9" s="15" customFormat="1" ht="15" customHeight="1">
      <c r="A28" s="13">
        <v>24</v>
      </c>
      <c r="B28" s="31" t="s">
        <v>118</v>
      </c>
      <c r="C28" s="31" t="s">
        <v>33</v>
      </c>
      <c r="D28" s="13" t="s">
        <v>95</v>
      </c>
      <c r="E28" s="31" t="s">
        <v>87</v>
      </c>
      <c r="F28" s="32">
        <v>0.023171296296296297</v>
      </c>
      <c r="G28" s="13" t="str">
        <f t="shared" si="0"/>
        <v>4.10/km</v>
      </c>
      <c r="H28" s="14">
        <f t="shared" si="1"/>
        <v>0.004259259259259261</v>
      </c>
      <c r="I28" s="14">
        <f>F28-INDEX($F$5:$F$118,MATCH(D28,$D$5:$D$118,0))</f>
        <v>0.0010995370370370378</v>
      </c>
    </row>
    <row r="29" spans="1:9" ht="15" customHeight="1">
      <c r="A29" s="13">
        <v>25</v>
      </c>
      <c r="B29" s="31" t="s">
        <v>119</v>
      </c>
      <c r="C29" s="31" t="s">
        <v>11</v>
      </c>
      <c r="D29" s="13" t="s">
        <v>89</v>
      </c>
      <c r="E29" s="31" t="s">
        <v>85</v>
      </c>
      <c r="F29" s="32">
        <v>0.023194444444444445</v>
      </c>
      <c r="G29" s="13" t="str">
        <f t="shared" si="0"/>
        <v>4.11/km</v>
      </c>
      <c r="H29" s="14">
        <f t="shared" si="1"/>
        <v>0.004282407407407408</v>
      </c>
      <c r="I29" s="14">
        <f>F29-INDEX($F$5:$F$118,MATCH(D29,$D$5:$D$118,0))</f>
        <v>0.0017476851851851855</v>
      </c>
    </row>
    <row r="30" spans="1:9" ht="15" customHeight="1">
      <c r="A30" s="13">
        <v>26</v>
      </c>
      <c r="B30" s="31" t="s">
        <v>120</v>
      </c>
      <c r="C30" s="31" t="s">
        <v>17</v>
      </c>
      <c r="D30" s="13" t="s">
        <v>89</v>
      </c>
      <c r="E30" s="31" t="s">
        <v>80</v>
      </c>
      <c r="F30" s="32">
        <v>0.023229166666666665</v>
      </c>
      <c r="G30" s="13" t="str">
        <f t="shared" si="0"/>
        <v>4.11/km</v>
      </c>
      <c r="H30" s="14">
        <f t="shared" si="1"/>
        <v>0.004317129629629629</v>
      </c>
      <c r="I30" s="14">
        <f>F30-INDEX($F$5:$F$118,MATCH(D30,$D$5:$D$118,0))</f>
        <v>0.0017824074074074062</v>
      </c>
    </row>
    <row r="31" spans="1:9" ht="15" customHeight="1">
      <c r="A31" s="13">
        <v>27</v>
      </c>
      <c r="B31" s="31" t="s">
        <v>121</v>
      </c>
      <c r="C31" s="31" t="s">
        <v>25</v>
      </c>
      <c r="D31" s="13" t="s">
        <v>95</v>
      </c>
      <c r="E31" s="31" t="s">
        <v>80</v>
      </c>
      <c r="F31" s="32">
        <v>0.023252314814814812</v>
      </c>
      <c r="G31" s="13" t="str">
        <f t="shared" si="0"/>
        <v>4.11/km</v>
      </c>
      <c r="H31" s="14">
        <f t="shared" si="1"/>
        <v>0.004340277777777776</v>
      </c>
      <c r="I31" s="14">
        <f>F31-INDEX($F$5:$F$118,MATCH(D31,$D$5:$D$118,0))</f>
        <v>0.0011805555555555527</v>
      </c>
    </row>
    <row r="32" spans="1:9" ht="15" customHeight="1">
      <c r="A32" s="13">
        <v>28</v>
      </c>
      <c r="B32" s="31" t="s">
        <v>122</v>
      </c>
      <c r="C32" s="31" t="s">
        <v>26</v>
      </c>
      <c r="D32" s="13" t="s">
        <v>72</v>
      </c>
      <c r="E32" s="31" t="s">
        <v>92</v>
      </c>
      <c r="F32" s="32">
        <v>0.023541666666666666</v>
      </c>
      <c r="G32" s="13" t="str">
        <f t="shared" si="0"/>
        <v>4.14/km</v>
      </c>
      <c r="H32" s="14">
        <f t="shared" si="1"/>
        <v>0.004629629629629629</v>
      </c>
      <c r="I32" s="14">
        <f>F32-INDEX($F$5:$F$118,MATCH(D32,$D$5:$D$118,0))</f>
        <v>0.0036458333333333343</v>
      </c>
    </row>
    <row r="33" spans="1:9" ht="15" customHeight="1">
      <c r="A33" s="13">
        <v>29</v>
      </c>
      <c r="B33" s="31" t="s">
        <v>123</v>
      </c>
      <c r="C33" s="31" t="s">
        <v>14</v>
      </c>
      <c r="D33" s="13" t="s">
        <v>72</v>
      </c>
      <c r="E33" s="31" t="s">
        <v>124</v>
      </c>
      <c r="F33" s="32">
        <v>0.02359953703703704</v>
      </c>
      <c r="G33" s="13" t="str">
        <f t="shared" si="0"/>
        <v>4.15/km</v>
      </c>
      <c r="H33" s="14">
        <f t="shared" si="1"/>
        <v>0.004687500000000004</v>
      </c>
      <c r="I33" s="14">
        <f>F33-INDEX($F$5:$F$118,MATCH(D33,$D$5:$D$118,0))</f>
        <v>0.003703703703703709</v>
      </c>
    </row>
    <row r="34" spans="1:9" ht="15" customHeight="1">
      <c r="A34" s="13">
        <v>30</v>
      </c>
      <c r="B34" s="31" t="s">
        <v>125</v>
      </c>
      <c r="C34" s="31" t="s">
        <v>20</v>
      </c>
      <c r="D34" s="13" t="s">
        <v>84</v>
      </c>
      <c r="E34" s="31" t="s">
        <v>85</v>
      </c>
      <c r="F34" s="32">
        <v>0.023634259259259258</v>
      </c>
      <c r="G34" s="13" t="str">
        <f t="shared" si="0"/>
        <v>4.15/km</v>
      </c>
      <c r="H34" s="14">
        <f t="shared" si="1"/>
        <v>0.004722222222222221</v>
      </c>
      <c r="I34" s="14">
        <f>F34-INDEX($F$5:$F$118,MATCH(D34,$D$5:$D$118,0))</f>
        <v>0.002650462962962962</v>
      </c>
    </row>
    <row r="35" spans="1:9" ht="15" customHeight="1">
      <c r="A35" s="13">
        <v>31</v>
      </c>
      <c r="B35" s="31" t="s">
        <v>126</v>
      </c>
      <c r="C35" s="31" t="s">
        <v>16</v>
      </c>
      <c r="D35" s="13" t="s">
        <v>72</v>
      </c>
      <c r="E35" s="31" t="s">
        <v>127</v>
      </c>
      <c r="F35" s="32">
        <v>0.023657407407407408</v>
      </c>
      <c r="G35" s="13" t="str">
        <f t="shared" si="0"/>
        <v>4.16/km</v>
      </c>
      <c r="H35" s="14">
        <f t="shared" si="1"/>
        <v>0.004745370370370372</v>
      </c>
      <c r="I35" s="14">
        <f>F35-INDEX($F$5:$F$118,MATCH(D35,$D$5:$D$118,0))</f>
        <v>0.003761574074074077</v>
      </c>
    </row>
    <row r="36" spans="1:9" ht="15" customHeight="1">
      <c r="A36" s="13">
        <v>32</v>
      </c>
      <c r="B36" s="31" t="s">
        <v>55</v>
      </c>
      <c r="C36" s="31" t="s">
        <v>44</v>
      </c>
      <c r="D36" s="13" t="s">
        <v>100</v>
      </c>
      <c r="E36" s="31" t="s">
        <v>124</v>
      </c>
      <c r="F36" s="32">
        <v>0.023703703703703703</v>
      </c>
      <c r="G36" s="13" t="str">
        <f t="shared" si="0"/>
        <v>4.16/km</v>
      </c>
      <c r="H36" s="14">
        <f t="shared" si="1"/>
        <v>0.004791666666666666</v>
      </c>
      <c r="I36" s="14">
        <f>F36-INDEX($F$5:$F$118,MATCH(D36,$D$5:$D$118,0))</f>
        <v>0.001597222222222222</v>
      </c>
    </row>
    <row r="37" spans="1:9" ht="15" customHeight="1">
      <c r="A37" s="13">
        <v>33</v>
      </c>
      <c r="B37" s="31" t="s">
        <v>128</v>
      </c>
      <c r="C37" s="31" t="s">
        <v>29</v>
      </c>
      <c r="D37" s="13" t="s">
        <v>79</v>
      </c>
      <c r="E37" s="31" t="s">
        <v>92</v>
      </c>
      <c r="F37" s="32">
        <v>0.023715277777777776</v>
      </c>
      <c r="G37" s="13" t="str">
        <f t="shared" si="0"/>
        <v>4.16/km</v>
      </c>
      <c r="H37" s="14">
        <f t="shared" si="1"/>
        <v>0.00480324074074074</v>
      </c>
      <c r="I37" s="14">
        <f>F37-INDEX($F$5:$F$118,MATCH(D37,$D$5:$D$118,0))</f>
        <v>0.0033101851851851834</v>
      </c>
    </row>
    <row r="38" spans="1:9" ht="15" customHeight="1">
      <c r="A38" s="13">
        <v>34</v>
      </c>
      <c r="B38" s="31" t="s">
        <v>129</v>
      </c>
      <c r="C38" s="31" t="s">
        <v>130</v>
      </c>
      <c r="D38" s="13" t="s">
        <v>95</v>
      </c>
      <c r="E38" s="31" t="s">
        <v>131</v>
      </c>
      <c r="F38" s="32">
        <v>0.023715277777777776</v>
      </c>
      <c r="G38" s="13" t="str">
        <f t="shared" si="0"/>
        <v>4.16/km</v>
      </c>
      <c r="H38" s="14">
        <f t="shared" si="1"/>
        <v>0.00480324074074074</v>
      </c>
      <c r="I38" s="14">
        <f>F38-INDEX($F$5:$F$118,MATCH(D38,$D$5:$D$118,0))</f>
        <v>0.0016435185185185164</v>
      </c>
    </row>
    <row r="39" spans="1:9" ht="15" customHeight="1">
      <c r="A39" s="13">
        <v>35</v>
      </c>
      <c r="B39" s="31" t="s">
        <v>132</v>
      </c>
      <c r="C39" s="31" t="s">
        <v>133</v>
      </c>
      <c r="D39" s="13" t="s">
        <v>95</v>
      </c>
      <c r="E39" s="31" t="s">
        <v>73</v>
      </c>
      <c r="F39" s="32">
        <v>0.023738425925925923</v>
      </c>
      <c r="G39" s="13" t="str">
        <f t="shared" si="0"/>
        <v>4.16/km</v>
      </c>
      <c r="H39" s="14">
        <f t="shared" si="1"/>
        <v>0.004826388888888887</v>
      </c>
      <c r="I39" s="14">
        <f>F39-INDEX($F$5:$F$118,MATCH(D39,$D$5:$D$118,0))</f>
        <v>0.0016666666666666635</v>
      </c>
    </row>
    <row r="40" spans="1:9" ht="15" customHeight="1">
      <c r="A40" s="13">
        <v>36</v>
      </c>
      <c r="B40" s="31" t="s">
        <v>134</v>
      </c>
      <c r="C40" s="31" t="s">
        <v>36</v>
      </c>
      <c r="D40" s="13" t="s">
        <v>135</v>
      </c>
      <c r="E40" s="31" t="s">
        <v>136</v>
      </c>
      <c r="F40" s="32">
        <v>0.023761574074074074</v>
      </c>
      <c r="G40" s="13" t="str">
        <f t="shared" si="0"/>
        <v>4.17/km</v>
      </c>
      <c r="H40" s="14">
        <f t="shared" si="1"/>
        <v>0.004849537037037038</v>
      </c>
      <c r="I40" s="14">
        <f>F40-INDEX($F$5:$F$118,MATCH(D40,$D$5:$D$118,0))</f>
        <v>0</v>
      </c>
    </row>
    <row r="41" spans="1:9" ht="15" customHeight="1">
      <c r="A41" s="13">
        <v>37</v>
      </c>
      <c r="B41" s="31" t="s">
        <v>137</v>
      </c>
      <c r="C41" s="31" t="s">
        <v>138</v>
      </c>
      <c r="D41" s="13" t="s">
        <v>139</v>
      </c>
      <c r="E41" s="31" t="s">
        <v>92</v>
      </c>
      <c r="F41" s="32">
        <v>0.02377314814814815</v>
      </c>
      <c r="G41" s="13" t="str">
        <f t="shared" si="0"/>
        <v>4.17/km</v>
      </c>
      <c r="H41" s="14">
        <f t="shared" si="1"/>
        <v>0.004861111111111115</v>
      </c>
      <c r="I41" s="14">
        <f>F41-INDEX($F$5:$F$118,MATCH(D41,$D$5:$D$118,0))</f>
        <v>0</v>
      </c>
    </row>
    <row r="42" spans="1:9" ht="15" customHeight="1">
      <c r="A42" s="13">
        <v>38</v>
      </c>
      <c r="B42" s="31" t="s">
        <v>140</v>
      </c>
      <c r="C42" s="31" t="s">
        <v>18</v>
      </c>
      <c r="D42" s="13" t="s">
        <v>79</v>
      </c>
      <c r="E42" s="31" t="s">
        <v>141</v>
      </c>
      <c r="F42" s="32">
        <v>0.02394675925925926</v>
      </c>
      <c r="G42" s="13" t="str">
        <f t="shared" si="0"/>
        <v>4.19/km</v>
      </c>
      <c r="H42" s="14">
        <f t="shared" si="1"/>
        <v>0.005034722222222225</v>
      </c>
      <c r="I42" s="14">
        <f>F42-INDEX($F$5:$F$118,MATCH(D42,$D$5:$D$118,0))</f>
        <v>0.0035416666666666687</v>
      </c>
    </row>
    <row r="43" spans="1:9" ht="15" customHeight="1">
      <c r="A43" s="13">
        <v>39</v>
      </c>
      <c r="B43" s="31" t="s">
        <v>142</v>
      </c>
      <c r="C43" s="31" t="s">
        <v>32</v>
      </c>
      <c r="D43" s="13" t="s">
        <v>135</v>
      </c>
      <c r="E43" s="31" t="s">
        <v>92</v>
      </c>
      <c r="F43" s="32">
        <v>0.024027777777777776</v>
      </c>
      <c r="G43" s="13" t="str">
        <f t="shared" si="0"/>
        <v>4.20/km</v>
      </c>
      <c r="H43" s="14">
        <f t="shared" si="1"/>
        <v>0.00511574074074074</v>
      </c>
      <c r="I43" s="14">
        <f>F43-INDEX($F$5:$F$118,MATCH(D43,$D$5:$D$118,0))</f>
        <v>0.0002662037037037025</v>
      </c>
    </row>
    <row r="44" spans="1:9" ht="15" customHeight="1">
      <c r="A44" s="13">
        <v>40</v>
      </c>
      <c r="B44" s="31" t="s">
        <v>143</v>
      </c>
      <c r="C44" s="31" t="s">
        <v>20</v>
      </c>
      <c r="D44" s="13" t="s">
        <v>67</v>
      </c>
      <c r="E44" s="31" t="s">
        <v>144</v>
      </c>
      <c r="F44" s="32">
        <v>0.02414351851851852</v>
      </c>
      <c r="G44" s="13" t="str">
        <f t="shared" si="0"/>
        <v>4.21/km</v>
      </c>
      <c r="H44" s="14">
        <f t="shared" si="1"/>
        <v>0.005231481481481483</v>
      </c>
      <c r="I44" s="14">
        <f>F44-INDEX($F$5:$F$118,MATCH(D44,$D$5:$D$118,0))</f>
        <v>0.005231481481481483</v>
      </c>
    </row>
    <row r="45" spans="1:9" ht="15" customHeight="1">
      <c r="A45" s="13">
        <v>41</v>
      </c>
      <c r="B45" s="31" t="s">
        <v>145</v>
      </c>
      <c r="C45" s="31" t="s">
        <v>21</v>
      </c>
      <c r="D45" s="13" t="s">
        <v>100</v>
      </c>
      <c r="E45" s="31" t="s">
        <v>146</v>
      </c>
      <c r="F45" s="32">
        <v>0.02417824074074074</v>
      </c>
      <c r="G45" s="13" t="str">
        <f t="shared" si="0"/>
        <v>4.21/km</v>
      </c>
      <c r="H45" s="14">
        <f t="shared" si="1"/>
        <v>0.0052662037037037035</v>
      </c>
      <c r="I45" s="14">
        <f>F45-INDEX($F$5:$F$118,MATCH(D45,$D$5:$D$118,0))</f>
        <v>0.0020717592592592593</v>
      </c>
    </row>
    <row r="46" spans="1:9" ht="15" customHeight="1">
      <c r="A46" s="13">
        <v>42</v>
      </c>
      <c r="B46" s="31" t="s">
        <v>147</v>
      </c>
      <c r="C46" s="31" t="s">
        <v>23</v>
      </c>
      <c r="D46" s="13" t="s">
        <v>100</v>
      </c>
      <c r="E46" s="31" t="s">
        <v>148</v>
      </c>
      <c r="F46" s="32">
        <v>0.024212962962962964</v>
      </c>
      <c r="G46" s="13" t="str">
        <f t="shared" si="0"/>
        <v>4.22/km</v>
      </c>
      <c r="H46" s="14">
        <f t="shared" si="1"/>
        <v>0.005300925925925928</v>
      </c>
      <c r="I46" s="14">
        <f>F46-INDEX($F$5:$F$118,MATCH(D46,$D$5:$D$118,0))</f>
        <v>0.0021064814814814835</v>
      </c>
    </row>
    <row r="47" spans="1:9" ht="15" customHeight="1">
      <c r="A47" s="13">
        <v>43</v>
      </c>
      <c r="B47" s="31" t="s">
        <v>149</v>
      </c>
      <c r="C47" s="31" t="s">
        <v>37</v>
      </c>
      <c r="D47" s="13" t="s">
        <v>89</v>
      </c>
      <c r="E47" s="31" t="s">
        <v>101</v>
      </c>
      <c r="F47" s="32">
        <v>0.024259259259259258</v>
      </c>
      <c r="G47" s="13" t="str">
        <f t="shared" si="0"/>
        <v>4.22/km</v>
      </c>
      <c r="H47" s="14">
        <f t="shared" si="1"/>
        <v>0.005347222222222222</v>
      </c>
      <c r="I47" s="14">
        <f>F47-INDEX($F$5:$F$118,MATCH(D47,$D$5:$D$118,0))</f>
        <v>0.002812499999999999</v>
      </c>
    </row>
    <row r="48" spans="1:9" ht="15" customHeight="1">
      <c r="A48" s="13">
        <v>44</v>
      </c>
      <c r="B48" s="31" t="s">
        <v>150</v>
      </c>
      <c r="C48" s="31" t="s">
        <v>51</v>
      </c>
      <c r="D48" s="13" t="s">
        <v>79</v>
      </c>
      <c r="E48" s="31" t="s">
        <v>151</v>
      </c>
      <c r="F48" s="32">
        <v>0.02442129629629629</v>
      </c>
      <c r="G48" s="13" t="str">
        <f t="shared" si="0"/>
        <v>4.24/km</v>
      </c>
      <c r="H48" s="14">
        <f t="shared" si="1"/>
        <v>0.005509259259259255</v>
      </c>
      <c r="I48" s="14">
        <f>F48-INDEX($F$5:$F$118,MATCH(D48,$D$5:$D$118,0))</f>
        <v>0.004016203703703699</v>
      </c>
    </row>
    <row r="49" spans="1:9" ht="15" customHeight="1">
      <c r="A49" s="13">
        <v>45</v>
      </c>
      <c r="B49" s="31" t="s">
        <v>152</v>
      </c>
      <c r="C49" s="31" t="s">
        <v>153</v>
      </c>
      <c r="D49" s="13" t="s">
        <v>100</v>
      </c>
      <c r="E49" s="31" t="s">
        <v>73</v>
      </c>
      <c r="F49" s="32">
        <v>0.02460648148148148</v>
      </c>
      <c r="G49" s="13" t="str">
        <f t="shared" si="0"/>
        <v>4.26/km</v>
      </c>
      <c r="H49" s="14">
        <f t="shared" si="1"/>
        <v>0.005694444444444443</v>
      </c>
      <c r="I49" s="14">
        <f>F49-INDEX($F$5:$F$118,MATCH(D49,$D$5:$D$118,0))</f>
        <v>0.0024999999999999988</v>
      </c>
    </row>
    <row r="50" spans="1:9" ht="15" customHeight="1">
      <c r="A50" s="13">
        <v>46</v>
      </c>
      <c r="B50" s="31" t="s">
        <v>154</v>
      </c>
      <c r="C50" s="31" t="s">
        <v>13</v>
      </c>
      <c r="D50" s="13" t="s">
        <v>79</v>
      </c>
      <c r="E50" s="31" t="s">
        <v>85</v>
      </c>
      <c r="F50" s="32">
        <v>0.02461805555555556</v>
      </c>
      <c r="G50" s="13" t="str">
        <f t="shared" si="0"/>
        <v>4.26/km</v>
      </c>
      <c r="H50" s="14">
        <f t="shared" si="1"/>
        <v>0.0057060185185185235</v>
      </c>
      <c r="I50" s="14">
        <f>F50-INDEX($F$5:$F$118,MATCH(D50,$D$5:$D$118,0))</f>
        <v>0.004212962962962967</v>
      </c>
    </row>
    <row r="51" spans="1:9" ht="15" customHeight="1">
      <c r="A51" s="13">
        <v>47</v>
      </c>
      <c r="B51" s="31" t="s">
        <v>155</v>
      </c>
      <c r="C51" s="31" t="s">
        <v>156</v>
      </c>
      <c r="D51" s="13" t="s">
        <v>79</v>
      </c>
      <c r="E51" s="31" t="s">
        <v>157</v>
      </c>
      <c r="F51" s="32">
        <v>0.02462962962962963</v>
      </c>
      <c r="G51" s="13" t="str">
        <f t="shared" si="0"/>
        <v>4.26/km</v>
      </c>
      <c r="H51" s="14">
        <f t="shared" si="1"/>
        <v>0.0057175925925925936</v>
      </c>
      <c r="I51" s="14">
        <f>F51-INDEX($F$5:$F$118,MATCH(D51,$D$5:$D$118,0))</f>
        <v>0.004224537037037037</v>
      </c>
    </row>
    <row r="52" spans="1:9" ht="15" customHeight="1">
      <c r="A52" s="13">
        <v>48</v>
      </c>
      <c r="B52" s="31" t="s">
        <v>158</v>
      </c>
      <c r="C52" s="31" t="s">
        <v>38</v>
      </c>
      <c r="D52" s="13" t="s">
        <v>117</v>
      </c>
      <c r="E52" s="31" t="s">
        <v>101</v>
      </c>
      <c r="F52" s="32">
        <v>0.024710648148148148</v>
      </c>
      <c r="G52" s="13" t="str">
        <f t="shared" si="0"/>
        <v>4.27/km</v>
      </c>
      <c r="H52" s="14">
        <f t="shared" si="1"/>
        <v>0.005798611111111112</v>
      </c>
      <c r="I52" s="14">
        <f>F52-INDEX($F$5:$F$118,MATCH(D52,$D$5:$D$118,0))</f>
        <v>0.0016550925925925934</v>
      </c>
    </row>
    <row r="53" spans="1:9" ht="15" customHeight="1">
      <c r="A53" s="13">
        <v>49</v>
      </c>
      <c r="B53" s="31" t="s">
        <v>159</v>
      </c>
      <c r="C53" s="31" t="s">
        <v>41</v>
      </c>
      <c r="D53" s="13" t="s">
        <v>84</v>
      </c>
      <c r="E53" s="31" t="s">
        <v>85</v>
      </c>
      <c r="F53" s="32">
        <v>0.024722222222222225</v>
      </c>
      <c r="G53" s="13" t="str">
        <f t="shared" si="0"/>
        <v>4.27/km</v>
      </c>
      <c r="H53" s="14">
        <f t="shared" si="1"/>
        <v>0.005810185185185189</v>
      </c>
      <c r="I53" s="14">
        <f>F53-INDEX($F$5:$F$118,MATCH(D53,$D$5:$D$118,0))</f>
        <v>0.0037384259259259298</v>
      </c>
    </row>
    <row r="54" spans="1:9" ht="15" customHeight="1">
      <c r="A54" s="13">
        <v>50</v>
      </c>
      <c r="B54" s="31" t="s">
        <v>160</v>
      </c>
      <c r="C54" s="31" t="s">
        <v>14</v>
      </c>
      <c r="D54" s="13" t="s">
        <v>72</v>
      </c>
      <c r="E54" s="31" t="s">
        <v>131</v>
      </c>
      <c r="F54" s="32">
        <v>0.02476851851851852</v>
      </c>
      <c r="G54" s="13" t="str">
        <f t="shared" si="0"/>
        <v>4.28/km</v>
      </c>
      <c r="H54" s="14">
        <f t="shared" si="1"/>
        <v>0.005856481481481483</v>
      </c>
      <c r="I54" s="14">
        <f>F54-INDEX($F$5:$F$118,MATCH(D54,$D$5:$D$118,0))</f>
        <v>0.004872685185185188</v>
      </c>
    </row>
    <row r="55" spans="1:9" ht="15" customHeight="1">
      <c r="A55" s="13">
        <v>51</v>
      </c>
      <c r="B55" s="31" t="s">
        <v>161</v>
      </c>
      <c r="C55" s="31" t="s">
        <v>34</v>
      </c>
      <c r="D55" s="13" t="s">
        <v>67</v>
      </c>
      <c r="E55" s="31" t="s">
        <v>80</v>
      </c>
      <c r="F55" s="32">
        <v>0.024930555555555553</v>
      </c>
      <c r="G55" s="13" t="str">
        <f t="shared" si="0"/>
        <v>4.29/km</v>
      </c>
      <c r="H55" s="14">
        <f t="shared" si="1"/>
        <v>0.006018518518518517</v>
      </c>
      <c r="I55" s="14">
        <f>F55-INDEX($F$5:$F$118,MATCH(D55,$D$5:$D$118,0))</f>
        <v>0.006018518518518517</v>
      </c>
    </row>
    <row r="56" spans="1:9" ht="15" customHeight="1">
      <c r="A56" s="13">
        <v>52</v>
      </c>
      <c r="B56" s="31" t="s">
        <v>162</v>
      </c>
      <c r="C56" s="31" t="s">
        <v>60</v>
      </c>
      <c r="D56" s="13" t="s">
        <v>79</v>
      </c>
      <c r="E56" s="31" t="s">
        <v>163</v>
      </c>
      <c r="F56" s="32">
        <v>0.025023148148148145</v>
      </c>
      <c r="G56" s="13" t="str">
        <f t="shared" si="0"/>
        <v>4.30/km</v>
      </c>
      <c r="H56" s="14">
        <f t="shared" si="1"/>
        <v>0.006111111111111109</v>
      </c>
      <c r="I56" s="14">
        <f>F56-INDEX($F$5:$F$118,MATCH(D56,$D$5:$D$118,0))</f>
        <v>0.004618055555555552</v>
      </c>
    </row>
    <row r="57" spans="1:9" ht="15" customHeight="1">
      <c r="A57" s="13">
        <v>53</v>
      </c>
      <c r="B57" s="31" t="s">
        <v>164</v>
      </c>
      <c r="C57" s="31" t="s">
        <v>165</v>
      </c>
      <c r="D57" s="13" t="s">
        <v>84</v>
      </c>
      <c r="E57" s="31" t="s">
        <v>82</v>
      </c>
      <c r="F57" s="32">
        <v>0.02513888888888889</v>
      </c>
      <c r="G57" s="13" t="str">
        <f t="shared" si="0"/>
        <v>4.32/km</v>
      </c>
      <c r="H57" s="14">
        <f t="shared" si="1"/>
        <v>0.006226851851851855</v>
      </c>
      <c r="I57" s="14">
        <f>F57-INDEX($F$5:$F$118,MATCH(D57,$D$5:$D$118,0))</f>
        <v>0.004155092592592596</v>
      </c>
    </row>
    <row r="58" spans="1:9" ht="15" customHeight="1">
      <c r="A58" s="13">
        <v>54</v>
      </c>
      <c r="B58" s="31" t="s">
        <v>164</v>
      </c>
      <c r="C58" s="31" t="s">
        <v>15</v>
      </c>
      <c r="D58" s="13" t="s">
        <v>79</v>
      </c>
      <c r="E58" s="31" t="s">
        <v>82</v>
      </c>
      <c r="F58" s="32">
        <v>0.02515046296296296</v>
      </c>
      <c r="G58" s="13" t="str">
        <f t="shared" si="0"/>
        <v>4.32/km</v>
      </c>
      <c r="H58" s="14">
        <f t="shared" si="1"/>
        <v>0.006238425925925925</v>
      </c>
      <c r="I58" s="14">
        <f>F58-INDEX($F$5:$F$118,MATCH(D58,$D$5:$D$118,0))</f>
        <v>0.0047453703703703685</v>
      </c>
    </row>
    <row r="59" spans="1:9" ht="15" customHeight="1">
      <c r="A59" s="13">
        <v>55</v>
      </c>
      <c r="B59" s="31" t="s">
        <v>166</v>
      </c>
      <c r="C59" s="31" t="s">
        <v>167</v>
      </c>
      <c r="D59" s="13" t="s">
        <v>95</v>
      </c>
      <c r="E59" s="31" t="s">
        <v>70</v>
      </c>
      <c r="F59" s="32">
        <v>0.025185185185185185</v>
      </c>
      <c r="G59" s="13" t="str">
        <f t="shared" si="0"/>
        <v>4.32/km</v>
      </c>
      <c r="H59" s="14">
        <f t="shared" si="1"/>
        <v>0.006273148148148149</v>
      </c>
      <c r="I59" s="14">
        <f>F59-INDEX($F$5:$F$118,MATCH(D59,$D$5:$D$118,0))</f>
        <v>0.0031134259259259257</v>
      </c>
    </row>
    <row r="60" spans="1:9" ht="15" customHeight="1">
      <c r="A60" s="13">
        <v>56</v>
      </c>
      <c r="B60" s="31" t="s">
        <v>168</v>
      </c>
      <c r="C60" s="31" t="s">
        <v>18</v>
      </c>
      <c r="D60" s="13" t="s">
        <v>89</v>
      </c>
      <c r="E60" s="31" t="s">
        <v>157</v>
      </c>
      <c r="F60" s="32">
        <v>0.025196759259259256</v>
      </c>
      <c r="G60" s="13" t="str">
        <f t="shared" si="0"/>
        <v>4.32/km</v>
      </c>
      <c r="H60" s="14">
        <f t="shared" si="1"/>
        <v>0.006284722222222219</v>
      </c>
      <c r="I60" s="14">
        <f>F60-INDEX($F$5:$F$118,MATCH(D60,$D$5:$D$118,0))</f>
        <v>0.0037499999999999964</v>
      </c>
    </row>
    <row r="61" spans="1:9" ht="15" customHeight="1">
      <c r="A61" s="13">
        <v>57</v>
      </c>
      <c r="B61" s="31" t="s">
        <v>169</v>
      </c>
      <c r="C61" s="31" t="s">
        <v>53</v>
      </c>
      <c r="D61" s="13" t="s">
        <v>95</v>
      </c>
      <c r="E61" s="31" t="s">
        <v>170</v>
      </c>
      <c r="F61" s="32">
        <v>0.0253125</v>
      </c>
      <c r="G61" s="13" t="str">
        <f t="shared" si="0"/>
        <v>4.33/km</v>
      </c>
      <c r="H61" s="14">
        <f t="shared" si="1"/>
        <v>0.0064004629629629654</v>
      </c>
      <c r="I61" s="14">
        <f>F61-INDEX($F$5:$F$118,MATCH(D61,$D$5:$D$118,0))</f>
        <v>0.003240740740740742</v>
      </c>
    </row>
    <row r="62" spans="1:9" ht="15" customHeight="1">
      <c r="A62" s="13">
        <v>58</v>
      </c>
      <c r="B62" s="31" t="s">
        <v>171</v>
      </c>
      <c r="C62" s="31" t="s">
        <v>46</v>
      </c>
      <c r="D62" s="13" t="s">
        <v>100</v>
      </c>
      <c r="E62" s="31" t="s">
        <v>92</v>
      </c>
      <c r="F62" s="32">
        <v>0.02534722222222222</v>
      </c>
      <c r="G62" s="13" t="str">
        <f t="shared" si="0"/>
        <v>4.34/km</v>
      </c>
      <c r="H62" s="14">
        <f t="shared" si="1"/>
        <v>0.006435185185185183</v>
      </c>
      <c r="I62" s="14">
        <f>F62-INDEX($F$5:$F$118,MATCH(D62,$D$5:$D$118,0))</f>
        <v>0.0032407407407407385</v>
      </c>
    </row>
    <row r="63" spans="1:9" ht="15" customHeight="1">
      <c r="A63" s="13">
        <v>59</v>
      </c>
      <c r="B63" s="31" t="s">
        <v>172</v>
      </c>
      <c r="C63" s="31" t="s">
        <v>18</v>
      </c>
      <c r="D63" s="13" t="s">
        <v>89</v>
      </c>
      <c r="E63" s="31" t="s">
        <v>85</v>
      </c>
      <c r="F63" s="32">
        <v>0.025416666666666667</v>
      </c>
      <c r="G63" s="13" t="str">
        <f t="shared" si="0"/>
        <v>4.35/km</v>
      </c>
      <c r="H63" s="14">
        <f t="shared" si="1"/>
        <v>0.006504629629629631</v>
      </c>
      <c r="I63" s="14">
        <f>F63-INDEX($F$5:$F$118,MATCH(D63,$D$5:$D$118,0))</f>
        <v>0.003969907407407408</v>
      </c>
    </row>
    <row r="64" spans="1:9" ht="15" customHeight="1">
      <c r="A64" s="13">
        <v>60</v>
      </c>
      <c r="B64" s="31" t="s">
        <v>173</v>
      </c>
      <c r="C64" s="31" t="s">
        <v>167</v>
      </c>
      <c r="D64" s="13" t="s">
        <v>95</v>
      </c>
      <c r="E64" s="31" t="s">
        <v>98</v>
      </c>
      <c r="F64" s="32">
        <v>0.025590277777777778</v>
      </c>
      <c r="G64" s="13" t="str">
        <f t="shared" si="0"/>
        <v>4.36/km</v>
      </c>
      <c r="H64" s="14">
        <f t="shared" si="1"/>
        <v>0.0066782407407407415</v>
      </c>
      <c r="I64" s="14">
        <f>F64-INDEX($F$5:$F$118,MATCH(D64,$D$5:$D$118,0))</f>
        <v>0.003518518518518518</v>
      </c>
    </row>
    <row r="65" spans="1:9" ht="15" customHeight="1">
      <c r="A65" s="13">
        <v>61</v>
      </c>
      <c r="B65" s="31" t="s">
        <v>174</v>
      </c>
      <c r="C65" s="31" t="s">
        <v>175</v>
      </c>
      <c r="D65" s="13" t="s">
        <v>135</v>
      </c>
      <c r="E65" s="31" t="s">
        <v>70</v>
      </c>
      <c r="F65" s="32">
        <v>0.02576388888888889</v>
      </c>
      <c r="G65" s="13" t="str">
        <f t="shared" si="0"/>
        <v>4.38/km</v>
      </c>
      <c r="H65" s="14">
        <f t="shared" si="1"/>
        <v>0.0068518518518518555</v>
      </c>
      <c r="I65" s="14">
        <f>F65-INDEX($F$5:$F$118,MATCH(D65,$D$5:$D$118,0))</f>
        <v>0.002002314814814818</v>
      </c>
    </row>
    <row r="66" spans="1:9" ht="15" customHeight="1">
      <c r="A66" s="13">
        <v>62</v>
      </c>
      <c r="B66" s="31" t="s">
        <v>81</v>
      </c>
      <c r="C66" s="31" t="s">
        <v>19</v>
      </c>
      <c r="D66" s="13" t="s">
        <v>84</v>
      </c>
      <c r="E66" s="31" t="s">
        <v>82</v>
      </c>
      <c r="F66" s="32">
        <v>0.025775462962962962</v>
      </c>
      <c r="G66" s="13" t="str">
        <f t="shared" si="0"/>
        <v>4.38/km</v>
      </c>
      <c r="H66" s="14">
        <f t="shared" si="1"/>
        <v>0.006863425925925926</v>
      </c>
      <c r="I66" s="14">
        <f>F66-INDEX($F$5:$F$118,MATCH(D66,$D$5:$D$118,0))</f>
        <v>0.004791666666666666</v>
      </c>
    </row>
    <row r="67" spans="1:9" ht="15" customHeight="1">
      <c r="A67" s="13">
        <v>63</v>
      </c>
      <c r="B67" s="31" t="s">
        <v>176</v>
      </c>
      <c r="C67" s="31" t="s">
        <v>28</v>
      </c>
      <c r="D67" s="13" t="s">
        <v>72</v>
      </c>
      <c r="E67" s="31" t="s">
        <v>92</v>
      </c>
      <c r="F67" s="32">
        <v>0.025810185185185183</v>
      </c>
      <c r="G67" s="13" t="str">
        <f t="shared" si="0"/>
        <v>4.39/km</v>
      </c>
      <c r="H67" s="14">
        <f t="shared" si="1"/>
        <v>0.006898148148148146</v>
      </c>
      <c r="I67" s="14">
        <f>F67-INDEX($F$5:$F$118,MATCH(D67,$D$5:$D$118,0))</f>
        <v>0.005914351851851851</v>
      </c>
    </row>
    <row r="68" spans="1:9" ht="15" customHeight="1">
      <c r="A68" s="13">
        <v>64</v>
      </c>
      <c r="B68" s="31" t="s">
        <v>177</v>
      </c>
      <c r="C68" s="31" t="s">
        <v>23</v>
      </c>
      <c r="D68" s="13" t="s">
        <v>95</v>
      </c>
      <c r="E68" s="31" t="s">
        <v>178</v>
      </c>
      <c r="F68" s="32">
        <v>0.026122685185185183</v>
      </c>
      <c r="G68" s="13" t="str">
        <f t="shared" si="0"/>
        <v>4.42/km</v>
      </c>
      <c r="H68" s="14">
        <f t="shared" si="1"/>
        <v>0.007210648148148147</v>
      </c>
      <c r="I68" s="14">
        <f>F68-INDEX($F$5:$F$118,MATCH(D68,$D$5:$D$118,0))</f>
        <v>0.004050925925925923</v>
      </c>
    </row>
    <row r="69" spans="1:9" ht="15" customHeight="1">
      <c r="A69" s="13">
        <v>65</v>
      </c>
      <c r="B69" s="31" t="s">
        <v>179</v>
      </c>
      <c r="C69" s="31" t="s">
        <v>23</v>
      </c>
      <c r="D69" s="13" t="s">
        <v>89</v>
      </c>
      <c r="E69" s="31" t="s">
        <v>180</v>
      </c>
      <c r="F69" s="32">
        <v>0.026168981481481477</v>
      </c>
      <c r="G69" s="13" t="str">
        <f aca="true" t="shared" si="2" ref="G69:G132">TEXT(INT((HOUR(F69)*3600+MINUTE(F69)*60+SECOND(F69))/$I$3/60),"0")&amp;"."&amp;TEXT(MOD((HOUR(F69)*3600+MINUTE(F69)*60+SECOND(F69))/$I$3,60),"00")&amp;"/km"</f>
        <v>4.43/km</v>
      </c>
      <c r="H69" s="14">
        <f aca="true" t="shared" si="3" ref="H69:H118">F69-$F$5</f>
        <v>0.007256944444444441</v>
      </c>
      <c r="I69" s="14">
        <f>F69-INDEX($F$5:$F$118,MATCH(D69,$D$5:$D$118,0))</f>
        <v>0.004722222222222218</v>
      </c>
    </row>
    <row r="70" spans="1:9" ht="15" customHeight="1">
      <c r="A70" s="13">
        <v>66</v>
      </c>
      <c r="B70" s="31" t="s">
        <v>181</v>
      </c>
      <c r="C70" s="31" t="s">
        <v>182</v>
      </c>
      <c r="D70" s="13" t="s">
        <v>117</v>
      </c>
      <c r="E70" s="31" t="s">
        <v>183</v>
      </c>
      <c r="F70" s="32">
        <v>0.026377314814814815</v>
      </c>
      <c r="G70" s="13" t="str">
        <f t="shared" si="2"/>
        <v>4.45/km</v>
      </c>
      <c r="H70" s="14">
        <f t="shared" si="3"/>
        <v>0.007465277777777779</v>
      </c>
      <c r="I70" s="14">
        <f>F70-INDEX($F$5:$F$118,MATCH(D70,$D$5:$D$118,0))</f>
        <v>0.0033217592592592604</v>
      </c>
    </row>
    <row r="71" spans="1:9" ht="15" customHeight="1">
      <c r="A71" s="13">
        <v>67</v>
      </c>
      <c r="B71" s="31" t="s">
        <v>184</v>
      </c>
      <c r="C71" s="31" t="s">
        <v>20</v>
      </c>
      <c r="D71" s="13" t="s">
        <v>67</v>
      </c>
      <c r="E71" s="31" t="s">
        <v>185</v>
      </c>
      <c r="F71" s="32">
        <v>0.026400462962962962</v>
      </c>
      <c r="G71" s="13" t="str">
        <f t="shared" si="2"/>
        <v>4.45/km</v>
      </c>
      <c r="H71" s="14">
        <f t="shared" si="3"/>
        <v>0.007488425925925926</v>
      </c>
      <c r="I71" s="14">
        <f>F71-INDEX($F$5:$F$118,MATCH(D71,$D$5:$D$118,0))</f>
        <v>0.007488425925925926</v>
      </c>
    </row>
    <row r="72" spans="1:9" ht="15" customHeight="1">
      <c r="A72" s="13">
        <v>68</v>
      </c>
      <c r="B72" s="31" t="s">
        <v>186</v>
      </c>
      <c r="C72" s="31" t="s">
        <v>12</v>
      </c>
      <c r="D72" s="13" t="s">
        <v>95</v>
      </c>
      <c r="E72" s="31" t="s">
        <v>80</v>
      </c>
      <c r="F72" s="32">
        <v>0.026446759259259264</v>
      </c>
      <c r="G72" s="13" t="str">
        <f t="shared" si="2"/>
        <v>4.46/km</v>
      </c>
      <c r="H72" s="14">
        <f t="shared" si="3"/>
        <v>0.007534722222222227</v>
      </c>
      <c r="I72" s="14">
        <f>F72-INDEX($F$5:$F$118,MATCH(D72,$D$5:$D$118,0))</f>
        <v>0.004375000000000004</v>
      </c>
    </row>
    <row r="73" spans="1:9" ht="15" customHeight="1">
      <c r="A73" s="13">
        <v>69</v>
      </c>
      <c r="B73" s="31" t="s">
        <v>187</v>
      </c>
      <c r="C73" s="31" t="s">
        <v>23</v>
      </c>
      <c r="D73" s="13" t="s">
        <v>95</v>
      </c>
      <c r="E73" s="31" t="s">
        <v>85</v>
      </c>
      <c r="F73" s="32">
        <v>0.026516203703703698</v>
      </c>
      <c r="G73" s="13" t="str">
        <f t="shared" si="2"/>
        <v>4.46/km</v>
      </c>
      <c r="H73" s="14">
        <f t="shared" si="3"/>
        <v>0.007604166666666662</v>
      </c>
      <c r="I73" s="14">
        <f>F73-INDEX($F$5:$F$118,MATCH(D73,$D$5:$D$118,0))</f>
        <v>0.004444444444444438</v>
      </c>
    </row>
    <row r="74" spans="1:9" ht="15" customHeight="1">
      <c r="A74" s="13">
        <v>70</v>
      </c>
      <c r="B74" s="31" t="s">
        <v>188</v>
      </c>
      <c r="C74" s="31" t="s">
        <v>58</v>
      </c>
      <c r="D74" s="13" t="s">
        <v>100</v>
      </c>
      <c r="E74" s="31" t="s">
        <v>92</v>
      </c>
      <c r="F74" s="32">
        <v>0.02652777777777778</v>
      </c>
      <c r="G74" s="13" t="str">
        <f t="shared" si="2"/>
        <v>4.47/km</v>
      </c>
      <c r="H74" s="14">
        <f t="shared" si="3"/>
        <v>0.007615740740740742</v>
      </c>
      <c r="I74" s="14">
        <f>F74-INDEX($F$5:$F$118,MATCH(D74,$D$5:$D$118,0))</f>
        <v>0.004421296296296298</v>
      </c>
    </row>
    <row r="75" spans="1:9" ht="15" customHeight="1">
      <c r="A75" s="13">
        <v>71</v>
      </c>
      <c r="B75" s="31" t="s">
        <v>189</v>
      </c>
      <c r="C75" s="31" t="s">
        <v>45</v>
      </c>
      <c r="D75" s="13" t="s">
        <v>117</v>
      </c>
      <c r="E75" s="31" t="s">
        <v>92</v>
      </c>
      <c r="F75" s="32">
        <v>0.02665509259259259</v>
      </c>
      <c r="G75" s="13" t="str">
        <f t="shared" si="2"/>
        <v>4.48/km</v>
      </c>
      <c r="H75" s="14">
        <f t="shared" si="3"/>
        <v>0.007743055555555555</v>
      </c>
      <c r="I75" s="14">
        <f>F75-INDEX($F$5:$F$118,MATCH(D75,$D$5:$D$118,0))</f>
        <v>0.0035995370370370365</v>
      </c>
    </row>
    <row r="76" spans="1:9" ht="15" customHeight="1">
      <c r="A76" s="13">
        <v>72</v>
      </c>
      <c r="B76" s="31" t="s">
        <v>190</v>
      </c>
      <c r="C76" s="31" t="s">
        <v>39</v>
      </c>
      <c r="D76" s="13" t="s">
        <v>100</v>
      </c>
      <c r="E76" s="31" t="s">
        <v>92</v>
      </c>
      <c r="F76" s="32">
        <v>0.026712962962962966</v>
      </c>
      <c r="G76" s="13" t="str">
        <f t="shared" si="2"/>
        <v>4.49/km</v>
      </c>
      <c r="H76" s="14">
        <f t="shared" si="3"/>
        <v>0.00780092592592593</v>
      </c>
      <c r="I76" s="14">
        <f>F76-INDEX($F$5:$F$118,MATCH(D76,$D$5:$D$118,0))</f>
        <v>0.004606481481481486</v>
      </c>
    </row>
    <row r="77" spans="1:9" ht="15" customHeight="1">
      <c r="A77" s="13">
        <v>73</v>
      </c>
      <c r="B77" s="31" t="s">
        <v>191</v>
      </c>
      <c r="C77" s="31" t="s">
        <v>25</v>
      </c>
      <c r="D77" s="13" t="s">
        <v>95</v>
      </c>
      <c r="E77" s="31" t="s">
        <v>124</v>
      </c>
      <c r="F77" s="32">
        <v>0.026724537037037036</v>
      </c>
      <c r="G77" s="13" t="str">
        <f t="shared" si="2"/>
        <v>4.49/km</v>
      </c>
      <c r="H77" s="14">
        <f t="shared" si="3"/>
        <v>0.0078125</v>
      </c>
      <c r="I77" s="14">
        <f>F77-INDEX($F$5:$F$118,MATCH(D77,$D$5:$D$118,0))</f>
        <v>0.0046527777777777765</v>
      </c>
    </row>
    <row r="78" spans="1:9" ht="15" customHeight="1">
      <c r="A78" s="13">
        <v>74</v>
      </c>
      <c r="B78" s="31" t="s">
        <v>47</v>
      </c>
      <c r="C78" s="31" t="s">
        <v>44</v>
      </c>
      <c r="D78" s="13" t="s">
        <v>192</v>
      </c>
      <c r="E78" s="31" t="s">
        <v>183</v>
      </c>
      <c r="F78" s="32">
        <v>0.02677083333333333</v>
      </c>
      <c r="G78" s="13" t="str">
        <f t="shared" si="2"/>
        <v>4.49/km</v>
      </c>
      <c r="H78" s="14">
        <f t="shared" si="3"/>
        <v>0.007858796296296294</v>
      </c>
      <c r="I78" s="14">
        <f>F78-INDEX($F$5:$F$118,MATCH(D78,$D$5:$D$118,0))</f>
        <v>0</v>
      </c>
    </row>
    <row r="79" spans="1:9" ht="15" customHeight="1">
      <c r="A79" s="13">
        <v>75</v>
      </c>
      <c r="B79" s="31" t="s">
        <v>193</v>
      </c>
      <c r="C79" s="31" t="s">
        <v>94</v>
      </c>
      <c r="D79" s="13" t="s">
        <v>79</v>
      </c>
      <c r="E79" s="31" t="s">
        <v>180</v>
      </c>
      <c r="F79" s="32">
        <v>0.026898148148148147</v>
      </c>
      <c r="G79" s="13" t="str">
        <f t="shared" si="2"/>
        <v>4.51/km</v>
      </c>
      <c r="H79" s="14">
        <f t="shared" si="3"/>
        <v>0.00798611111111111</v>
      </c>
      <c r="I79" s="14">
        <f>F79-INDEX($F$5:$F$118,MATCH(D79,$D$5:$D$118,0))</f>
        <v>0.006493055555555554</v>
      </c>
    </row>
    <row r="80" spans="1:9" ht="15" customHeight="1">
      <c r="A80" s="13">
        <v>76</v>
      </c>
      <c r="B80" s="31" t="s">
        <v>194</v>
      </c>
      <c r="C80" s="31" t="s">
        <v>195</v>
      </c>
      <c r="D80" s="13" t="s">
        <v>192</v>
      </c>
      <c r="E80" s="31" t="s">
        <v>92</v>
      </c>
      <c r="F80" s="32">
        <v>0.02695601851851852</v>
      </c>
      <c r="G80" s="13" t="str">
        <f t="shared" si="2"/>
        <v>4.51/km</v>
      </c>
      <c r="H80" s="14">
        <f t="shared" si="3"/>
        <v>0.008043981481481485</v>
      </c>
      <c r="I80" s="14">
        <f>F80-INDEX($F$5:$F$118,MATCH(D80,$D$5:$D$118,0))</f>
        <v>0.000185185185185191</v>
      </c>
    </row>
    <row r="81" spans="1:9" ht="15" customHeight="1">
      <c r="A81" s="13">
        <v>77</v>
      </c>
      <c r="B81" s="31" t="s">
        <v>196</v>
      </c>
      <c r="C81" s="31" t="s">
        <v>197</v>
      </c>
      <c r="D81" s="13" t="s">
        <v>139</v>
      </c>
      <c r="E81" s="31" t="s">
        <v>70</v>
      </c>
      <c r="F81" s="32">
        <v>0.02697916666666667</v>
      </c>
      <c r="G81" s="13" t="str">
        <f t="shared" si="2"/>
        <v>4.51/km</v>
      </c>
      <c r="H81" s="14">
        <f t="shared" si="3"/>
        <v>0.008067129629629632</v>
      </c>
      <c r="I81" s="14">
        <f>F81-INDEX($F$5:$F$118,MATCH(D81,$D$5:$D$118,0))</f>
        <v>0.0032060185185185178</v>
      </c>
    </row>
    <row r="82" spans="1:9" ht="15" customHeight="1">
      <c r="A82" s="13">
        <v>78</v>
      </c>
      <c r="B82" s="31" t="s">
        <v>198</v>
      </c>
      <c r="C82" s="31" t="s">
        <v>35</v>
      </c>
      <c r="D82" s="13" t="s">
        <v>95</v>
      </c>
      <c r="E82" s="31" t="s">
        <v>92</v>
      </c>
      <c r="F82" s="32">
        <v>0.02697916666666667</v>
      </c>
      <c r="G82" s="13" t="str">
        <f t="shared" si="2"/>
        <v>4.51/km</v>
      </c>
      <c r="H82" s="14">
        <f t="shared" si="3"/>
        <v>0.008067129629629632</v>
      </c>
      <c r="I82" s="14">
        <f>F82-INDEX($F$5:$F$118,MATCH(D82,$D$5:$D$118,0))</f>
        <v>0.004907407407407409</v>
      </c>
    </row>
    <row r="83" spans="1:9" ht="15" customHeight="1">
      <c r="A83" s="13">
        <v>79</v>
      </c>
      <c r="B83" s="31" t="s">
        <v>199</v>
      </c>
      <c r="C83" s="31" t="s">
        <v>18</v>
      </c>
      <c r="D83" s="13" t="s">
        <v>72</v>
      </c>
      <c r="E83" s="31" t="s">
        <v>85</v>
      </c>
      <c r="F83" s="32">
        <v>0.026990740740740742</v>
      </c>
      <c r="G83" s="13" t="str">
        <f t="shared" si="2"/>
        <v>4.52/km</v>
      </c>
      <c r="H83" s="14">
        <f t="shared" si="3"/>
        <v>0.008078703703703706</v>
      </c>
      <c r="I83" s="14">
        <f>F83-INDEX($F$5:$F$118,MATCH(D83,$D$5:$D$118,0))</f>
        <v>0.007094907407407411</v>
      </c>
    </row>
    <row r="84" spans="1:9" ht="15" customHeight="1">
      <c r="A84" s="13">
        <v>80</v>
      </c>
      <c r="B84" s="31" t="s">
        <v>200</v>
      </c>
      <c r="C84" s="31" t="s">
        <v>201</v>
      </c>
      <c r="D84" s="13" t="s">
        <v>95</v>
      </c>
      <c r="E84" s="31" t="s">
        <v>202</v>
      </c>
      <c r="F84" s="32">
        <v>0.02702546296296296</v>
      </c>
      <c r="G84" s="13" t="str">
        <f t="shared" si="2"/>
        <v>4.52/km</v>
      </c>
      <c r="H84" s="14">
        <f t="shared" si="3"/>
        <v>0.008113425925925923</v>
      </c>
      <c r="I84" s="14">
        <f>F84-INDEX($F$5:$F$118,MATCH(D84,$D$5:$D$118,0))</f>
        <v>0.0049537037037037</v>
      </c>
    </row>
    <row r="85" spans="1:9" ht="15" customHeight="1">
      <c r="A85" s="13">
        <v>81</v>
      </c>
      <c r="B85" s="31" t="s">
        <v>203</v>
      </c>
      <c r="C85" s="31" t="s">
        <v>204</v>
      </c>
      <c r="D85" s="13" t="s">
        <v>67</v>
      </c>
      <c r="E85" s="31" t="s">
        <v>73</v>
      </c>
      <c r="F85" s="32">
        <v>0.027071759259259257</v>
      </c>
      <c r="G85" s="13" t="str">
        <f t="shared" si="2"/>
        <v>4.52/km</v>
      </c>
      <c r="H85" s="14">
        <f t="shared" si="3"/>
        <v>0.008159722222222221</v>
      </c>
      <c r="I85" s="14">
        <f>F85-INDEX($F$5:$F$118,MATCH(D85,$D$5:$D$118,0))</f>
        <v>0.008159722222222221</v>
      </c>
    </row>
    <row r="86" spans="1:9" ht="15" customHeight="1">
      <c r="A86" s="13">
        <v>82</v>
      </c>
      <c r="B86" s="31" t="s">
        <v>205</v>
      </c>
      <c r="C86" s="31" t="s">
        <v>206</v>
      </c>
      <c r="D86" s="13" t="s">
        <v>207</v>
      </c>
      <c r="E86" s="31" t="s">
        <v>208</v>
      </c>
      <c r="F86" s="32">
        <v>0.0271875</v>
      </c>
      <c r="G86" s="13" t="str">
        <f t="shared" si="2"/>
        <v>4.54/km</v>
      </c>
      <c r="H86" s="14">
        <f t="shared" si="3"/>
        <v>0.008275462962962964</v>
      </c>
      <c r="I86" s="14">
        <f>F86-INDEX($F$5:$F$118,MATCH(D86,$D$5:$D$118,0))</f>
        <v>0</v>
      </c>
    </row>
    <row r="87" spans="1:9" ht="15" customHeight="1">
      <c r="A87" s="13">
        <v>83</v>
      </c>
      <c r="B87" s="31" t="s">
        <v>209</v>
      </c>
      <c r="C87" s="31" t="s">
        <v>210</v>
      </c>
      <c r="D87" s="13" t="s">
        <v>117</v>
      </c>
      <c r="E87" s="31" t="s">
        <v>80</v>
      </c>
      <c r="F87" s="32">
        <v>0.027210648148148147</v>
      </c>
      <c r="G87" s="13" t="str">
        <f t="shared" si="2"/>
        <v>4.54/km</v>
      </c>
      <c r="H87" s="14">
        <f t="shared" si="3"/>
        <v>0.00829861111111111</v>
      </c>
      <c r="I87" s="14">
        <f>F87-INDEX($F$5:$F$118,MATCH(D87,$D$5:$D$118,0))</f>
        <v>0.004155092592592592</v>
      </c>
    </row>
    <row r="88" spans="1:9" ht="15" customHeight="1">
      <c r="A88" s="13">
        <v>84</v>
      </c>
      <c r="B88" s="31" t="s">
        <v>211</v>
      </c>
      <c r="C88" s="31" t="s">
        <v>11</v>
      </c>
      <c r="D88" s="13" t="s">
        <v>67</v>
      </c>
      <c r="E88" s="31" t="s">
        <v>80</v>
      </c>
      <c r="F88" s="32">
        <v>0.027233796296296298</v>
      </c>
      <c r="G88" s="13" t="str">
        <f t="shared" si="2"/>
        <v>4.54/km</v>
      </c>
      <c r="H88" s="14">
        <f t="shared" si="3"/>
        <v>0.008321759259259261</v>
      </c>
      <c r="I88" s="14">
        <f>F88-INDEX($F$5:$F$118,MATCH(D88,$D$5:$D$118,0))</f>
        <v>0.008321759259259261</v>
      </c>
    </row>
    <row r="89" spans="1:9" ht="15" customHeight="1">
      <c r="A89" s="13">
        <v>85</v>
      </c>
      <c r="B89" s="31" t="s">
        <v>212</v>
      </c>
      <c r="C89" s="31" t="s">
        <v>22</v>
      </c>
      <c r="D89" s="13" t="s">
        <v>72</v>
      </c>
      <c r="E89" s="31" t="s">
        <v>213</v>
      </c>
      <c r="F89" s="32">
        <v>0.027384259259259257</v>
      </c>
      <c r="G89" s="13" t="str">
        <f t="shared" si="2"/>
        <v>4.56/km</v>
      </c>
      <c r="H89" s="14">
        <f t="shared" si="3"/>
        <v>0.008472222222222221</v>
      </c>
      <c r="I89" s="14">
        <f>F89-INDEX($F$5:$F$118,MATCH(D89,$D$5:$D$118,0))</f>
        <v>0.007488425925925926</v>
      </c>
    </row>
    <row r="90" spans="1:9" ht="15" customHeight="1">
      <c r="A90" s="13">
        <v>86</v>
      </c>
      <c r="B90" s="31" t="s">
        <v>214</v>
      </c>
      <c r="C90" s="31" t="s">
        <v>215</v>
      </c>
      <c r="D90" s="13" t="s">
        <v>84</v>
      </c>
      <c r="E90" s="31" t="s">
        <v>85</v>
      </c>
      <c r="F90" s="32">
        <v>0.027442129629629632</v>
      </c>
      <c r="G90" s="13" t="str">
        <f t="shared" si="2"/>
        <v>4.56/km</v>
      </c>
      <c r="H90" s="14">
        <f t="shared" si="3"/>
        <v>0.008530092592592596</v>
      </c>
      <c r="I90" s="14">
        <f>F90-INDEX($F$5:$F$118,MATCH(D90,$D$5:$D$118,0))</f>
        <v>0.006458333333333337</v>
      </c>
    </row>
    <row r="91" spans="1:9" ht="15" customHeight="1">
      <c r="A91" s="13">
        <v>87</v>
      </c>
      <c r="B91" s="31" t="s">
        <v>216</v>
      </c>
      <c r="C91" s="31" t="s">
        <v>31</v>
      </c>
      <c r="D91" s="13" t="s">
        <v>84</v>
      </c>
      <c r="E91" s="31" t="s">
        <v>85</v>
      </c>
      <c r="F91" s="32">
        <v>0.027453703703703702</v>
      </c>
      <c r="G91" s="13" t="str">
        <f t="shared" si="2"/>
        <v>4.57/km</v>
      </c>
      <c r="H91" s="14">
        <f t="shared" si="3"/>
        <v>0.008541666666666666</v>
      </c>
      <c r="I91" s="14">
        <f>F91-INDEX($F$5:$F$118,MATCH(D91,$D$5:$D$118,0))</f>
        <v>0.006469907407407407</v>
      </c>
    </row>
    <row r="92" spans="1:9" ht="15" customHeight="1">
      <c r="A92" s="13">
        <v>88</v>
      </c>
      <c r="B92" s="31" t="s">
        <v>217</v>
      </c>
      <c r="C92" s="31" t="s">
        <v>218</v>
      </c>
      <c r="D92" s="13" t="s">
        <v>207</v>
      </c>
      <c r="E92" s="31" t="s">
        <v>92</v>
      </c>
      <c r="F92" s="32">
        <v>0.027476851851851853</v>
      </c>
      <c r="G92" s="13" t="str">
        <f t="shared" si="2"/>
        <v>4.57/km</v>
      </c>
      <c r="H92" s="14">
        <f t="shared" si="3"/>
        <v>0.008564814814814817</v>
      </c>
      <c r="I92" s="14">
        <f>F92-INDEX($F$5:$F$118,MATCH(D92,$D$5:$D$118,0))</f>
        <v>0.00028935185185185314</v>
      </c>
    </row>
    <row r="93" spans="1:9" ht="15" customHeight="1">
      <c r="A93" s="13">
        <v>89</v>
      </c>
      <c r="B93" s="31" t="s">
        <v>219</v>
      </c>
      <c r="C93" s="31" t="s">
        <v>22</v>
      </c>
      <c r="D93" s="13" t="s">
        <v>67</v>
      </c>
      <c r="E93" s="31" t="s">
        <v>73</v>
      </c>
      <c r="F93" s="32">
        <v>0.027650462962962963</v>
      </c>
      <c r="G93" s="13" t="str">
        <f t="shared" si="2"/>
        <v>4.59/km</v>
      </c>
      <c r="H93" s="14">
        <f t="shared" si="3"/>
        <v>0.008738425925925927</v>
      </c>
      <c r="I93" s="14">
        <f>F93-INDEX($F$5:$F$118,MATCH(D93,$D$5:$D$118,0))</f>
        <v>0.008738425925925927</v>
      </c>
    </row>
    <row r="94" spans="1:9" ht="15" customHeight="1">
      <c r="A94" s="13">
        <v>90</v>
      </c>
      <c r="B94" s="31" t="s">
        <v>220</v>
      </c>
      <c r="C94" s="31" t="s">
        <v>221</v>
      </c>
      <c r="D94" s="13" t="s">
        <v>72</v>
      </c>
      <c r="E94" s="31" t="s">
        <v>222</v>
      </c>
      <c r="F94" s="32">
        <v>0.02770833333333333</v>
      </c>
      <c r="G94" s="13" t="str">
        <f t="shared" si="2"/>
        <v>4.59/km</v>
      </c>
      <c r="H94" s="14">
        <f t="shared" si="3"/>
        <v>0.008796296296296295</v>
      </c>
      <c r="I94" s="14">
        <f>F94-INDEX($F$5:$F$118,MATCH(D94,$D$5:$D$118,0))</f>
        <v>0.0078125</v>
      </c>
    </row>
    <row r="95" spans="1:9" ht="15" customHeight="1">
      <c r="A95" s="13">
        <v>91</v>
      </c>
      <c r="B95" s="31" t="s">
        <v>223</v>
      </c>
      <c r="C95" s="31" t="s">
        <v>18</v>
      </c>
      <c r="D95" s="13" t="s">
        <v>72</v>
      </c>
      <c r="E95" s="31" t="s">
        <v>224</v>
      </c>
      <c r="F95" s="32">
        <v>0.027766203703703706</v>
      </c>
      <c r="G95" s="13" t="str">
        <f t="shared" si="2"/>
        <v>4.60/km</v>
      </c>
      <c r="H95" s="14">
        <f t="shared" si="3"/>
        <v>0.00885416666666667</v>
      </c>
      <c r="I95" s="14">
        <f>F95-INDEX($F$5:$F$118,MATCH(D95,$D$5:$D$118,0))</f>
        <v>0.007870370370370375</v>
      </c>
    </row>
    <row r="96" spans="1:9" ht="15" customHeight="1">
      <c r="A96" s="13">
        <v>92</v>
      </c>
      <c r="B96" s="31" t="s">
        <v>57</v>
      </c>
      <c r="C96" s="31" t="s">
        <v>25</v>
      </c>
      <c r="D96" s="13" t="s">
        <v>192</v>
      </c>
      <c r="E96" s="31" t="s">
        <v>124</v>
      </c>
      <c r="F96" s="32">
        <v>0.027789351851851853</v>
      </c>
      <c r="G96" s="13" t="str">
        <f t="shared" si="2"/>
        <v>5.00/km</v>
      </c>
      <c r="H96" s="14">
        <f t="shared" si="3"/>
        <v>0.008877314814814817</v>
      </c>
      <c r="I96" s="14">
        <f>F96-INDEX($F$5:$F$118,MATCH(D96,$D$5:$D$118,0))</f>
        <v>0.0010185185185185228</v>
      </c>
    </row>
    <row r="97" spans="1:9" ht="15" customHeight="1">
      <c r="A97" s="13">
        <v>93</v>
      </c>
      <c r="B97" s="31" t="s">
        <v>54</v>
      </c>
      <c r="C97" s="31" t="s">
        <v>225</v>
      </c>
      <c r="D97" s="13" t="s">
        <v>100</v>
      </c>
      <c r="E97" s="31" t="s">
        <v>226</v>
      </c>
      <c r="F97" s="32">
        <v>0.02837962962962963</v>
      </c>
      <c r="G97" s="13" t="str">
        <f t="shared" si="2"/>
        <v>5.07/km</v>
      </c>
      <c r="H97" s="14">
        <f t="shared" si="3"/>
        <v>0.009467592592592593</v>
      </c>
      <c r="I97" s="14">
        <f>F97-INDEX($F$5:$F$118,MATCH(D97,$D$5:$D$118,0))</f>
        <v>0.006273148148148149</v>
      </c>
    </row>
    <row r="98" spans="1:9" ht="15" customHeight="1">
      <c r="A98" s="13">
        <v>94</v>
      </c>
      <c r="B98" s="31" t="s">
        <v>227</v>
      </c>
      <c r="C98" s="31" t="s">
        <v>63</v>
      </c>
      <c r="D98" s="13" t="s">
        <v>117</v>
      </c>
      <c r="E98" s="31" t="s">
        <v>111</v>
      </c>
      <c r="F98" s="32">
        <v>0.028518518518518523</v>
      </c>
      <c r="G98" s="13" t="str">
        <f t="shared" si="2"/>
        <v>5.08/km</v>
      </c>
      <c r="H98" s="14">
        <f t="shared" si="3"/>
        <v>0.009606481481481487</v>
      </c>
      <c r="I98" s="14">
        <f>F98-INDEX($F$5:$F$118,MATCH(D98,$D$5:$D$118,0))</f>
        <v>0.005462962962962968</v>
      </c>
    </row>
    <row r="99" spans="1:9" ht="15" customHeight="1">
      <c r="A99" s="13">
        <v>95</v>
      </c>
      <c r="B99" s="31" t="s">
        <v>228</v>
      </c>
      <c r="C99" s="31" t="s">
        <v>11</v>
      </c>
      <c r="D99" s="13" t="s">
        <v>67</v>
      </c>
      <c r="E99" s="31" t="s">
        <v>229</v>
      </c>
      <c r="F99" s="32">
        <v>0.028530092592592593</v>
      </c>
      <c r="G99" s="13" t="str">
        <f t="shared" si="2"/>
        <v>5.08/km</v>
      </c>
      <c r="H99" s="14">
        <f t="shared" si="3"/>
        <v>0.009618055555555557</v>
      </c>
      <c r="I99" s="14">
        <f>F99-INDEX($F$5:$F$118,MATCH(D99,$D$5:$D$118,0))</f>
        <v>0.009618055555555557</v>
      </c>
    </row>
    <row r="100" spans="1:9" ht="15" customHeight="1">
      <c r="A100" s="13">
        <v>96</v>
      </c>
      <c r="B100" s="31" t="s">
        <v>230</v>
      </c>
      <c r="C100" s="31" t="s">
        <v>14</v>
      </c>
      <c r="D100" s="13" t="s">
        <v>89</v>
      </c>
      <c r="E100" s="31" t="s">
        <v>163</v>
      </c>
      <c r="F100" s="32">
        <v>0.028657407407407406</v>
      </c>
      <c r="G100" s="13" t="str">
        <f t="shared" si="2"/>
        <v>5.10/km</v>
      </c>
      <c r="H100" s="14">
        <f t="shared" si="3"/>
        <v>0.00974537037037037</v>
      </c>
      <c r="I100" s="14">
        <f>F100-INDEX($F$5:$F$118,MATCH(D100,$D$5:$D$118,0))</f>
        <v>0.007210648148148147</v>
      </c>
    </row>
    <row r="101" spans="1:9" ht="15" customHeight="1">
      <c r="A101" s="13">
        <v>97</v>
      </c>
      <c r="B101" s="31" t="s">
        <v>231</v>
      </c>
      <c r="C101" s="31" t="s">
        <v>232</v>
      </c>
      <c r="D101" s="13" t="s">
        <v>139</v>
      </c>
      <c r="E101" s="31" t="s">
        <v>92</v>
      </c>
      <c r="F101" s="32">
        <v>0.02883101851851852</v>
      </c>
      <c r="G101" s="13" t="str">
        <f t="shared" si="2"/>
        <v>5.11/km</v>
      </c>
      <c r="H101" s="14">
        <f t="shared" si="3"/>
        <v>0.009918981481481483</v>
      </c>
      <c r="I101" s="14">
        <f>F101-INDEX($F$5:$F$118,MATCH(D101,$D$5:$D$118,0))</f>
        <v>0.005057870370370369</v>
      </c>
    </row>
    <row r="102" spans="1:9" ht="15" customHeight="1">
      <c r="A102" s="13">
        <v>98</v>
      </c>
      <c r="B102" s="31" t="s">
        <v>233</v>
      </c>
      <c r="C102" s="31" t="s">
        <v>35</v>
      </c>
      <c r="D102" s="13" t="s">
        <v>234</v>
      </c>
      <c r="E102" s="31" t="s">
        <v>101</v>
      </c>
      <c r="F102" s="32">
        <v>0.028946759259259255</v>
      </c>
      <c r="G102" s="13" t="str">
        <f t="shared" si="2"/>
        <v>5.13/km</v>
      </c>
      <c r="H102" s="14">
        <f t="shared" si="3"/>
        <v>0.01003472222222222</v>
      </c>
      <c r="I102" s="14">
        <f>F102-INDEX($F$5:$F$118,MATCH(D102,$D$5:$D$118,0))</f>
        <v>0</v>
      </c>
    </row>
    <row r="103" spans="1:9" ht="15" customHeight="1">
      <c r="A103" s="25">
        <v>99</v>
      </c>
      <c r="B103" s="27" t="s">
        <v>62</v>
      </c>
      <c r="C103" s="27" t="s">
        <v>29</v>
      </c>
      <c r="D103" s="25" t="s">
        <v>95</v>
      </c>
      <c r="E103" s="27" t="s">
        <v>65</v>
      </c>
      <c r="F103" s="35">
        <v>0.029039351851851854</v>
      </c>
      <c r="G103" s="25" t="str">
        <f t="shared" si="2"/>
        <v>5.14/km</v>
      </c>
      <c r="H103" s="26">
        <f t="shared" si="3"/>
        <v>0.010127314814814818</v>
      </c>
      <c r="I103" s="26">
        <f>F103-INDEX($F$5:$F$118,MATCH(D103,$D$5:$D$118,0))</f>
        <v>0.006967592592592595</v>
      </c>
    </row>
    <row r="104" spans="1:9" ht="15" customHeight="1">
      <c r="A104" s="13">
        <v>100</v>
      </c>
      <c r="B104" s="31" t="s">
        <v>235</v>
      </c>
      <c r="C104" s="31" t="s">
        <v>236</v>
      </c>
      <c r="D104" s="13" t="s">
        <v>79</v>
      </c>
      <c r="E104" s="31" t="s">
        <v>85</v>
      </c>
      <c r="F104" s="32">
        <v>0.029131944444444446</v>
      </c>
      <c r="G104" s="13" t="str">
        <f t="shared" si="2"/>
        <v>5.15/km</v>
      </c>
      <c r="H104" s="14">
        <f t="shared" si="3"/>
        <v>0.01021990740740741</v>
      </c>
      <c r="I104" s="14">
        <f>F104-INDEX($F$5:$F$118,MATCH(D104,$D$5:$D$118,0))</f>
        <v>0.008726851851851854</v>
      </c>
    </row>
    <row r="105" spans="1:9" ht="15" customHeight="1">
      <c r="A105" s="13">
        <v>101</v>
      </c>
      <c r="B105" s="31" t="s">
        <v>237</v>
      </c>
      <c r="C105" s="31" t="s">
        <v>27</v>
      </c>
      <c r="D105" s="13" t="s">
        <v>67</v>
      </c>
      <c r="E105" s="31" t="s">
        <v>85</v>
      </c>
      <c r="F105" s="32">
        <v>0.029143518518518517</v>
      </c>
      <c r="G105" s="13" t="str">
        <f t="shared" si="2"/>
        <v>5.15/km</v>
      </c>
      <c r="H105" s="14">
        <f t="shared" si="3"/>
        <v>0.01023148148148148</v>
      </c>
      <c r="I105" s="14">
        <f>F105-INDEX($F$5:$F$118,MATCH(D105,$D$5:$D$118,0))</f>
        <v>0.01023148148148148</v>
      </c>
    </row>
    <row r="106" spans="1:9" ht="15" customHeight="1">
      <c r="A106" s="13">
        <v>102</v>
      </c>
      <c r="B106" s="31" t="s">
        <v>217</v>
      </c>
      <c r="C106" s="31" t="s">
        <v>238</v>
      </c>
      <c r="D106" s="13" t="s">
        <v>139</v>
      </c>
      <c r="E106" s="31" t="s">
        <v>92</v>
      </c>
      <c r="F106" s="32">
        <v>0.02925925925925926</v>
      </c>
      <c r="G106" s="13" t="str">
        <f t="shared" si="2"/>
        <v>5.16/km</v>
      </c>
      <c r="H106" s="14">
        <f t="shared" si="3"/>
        <v>0.010347222222222223</v>
      </c>
      <c r="I106" s="14">
        <f>F106-INDEX($F$5:$F$118,MATCH(D106,$D$5:$D$118,0))</f>
        <v>0.005486111111111108</v>
      </c>
    </row>
    <row r="107" spans="1:9" ht="15" customHeight="1">
      <c r="A107" s="13">
        <v>103</v>
      </c>
      <c r="B107" s="31" t="s">
        <v>239</v>
      </c>
      <c r="C107" s="31" t="s">
        <v>64</v>
      </c>
      <c r="D107" s="13" t="s">
        <v>207</v>
      </c>
      <c r="E107" s="31" t="s">
        <v>92</v>
      </c>
      <c r="F107" s="32">
        <v>0.029375</v>
      </c>
      <c r="G107" s="13" t="str">
        <f t="shared" si="2"/>
        <v>5.17/km</v>
      </c>
      <c r="H107" s="14">
        <f t="shared" si="3"/>
        <v>0.010462962962962962</v>
      </c>
      <c r="I107" s="14">
        <f>F107-INDEX($F$5:$F$118,MATCH(D107,$D$5:$D$118,0))</f>
        <v>0.0021874999999999985</v>
      </c>
    </row>
    <row r="108" spans="1:9" ht="15" customHeight="1">
      <c r="A108" s="13">
        <v>104</v>
      </c>
      <c r="B108" s="31" t="s">
        <v>52</v>
      </c>
      <c r="C108" s="31" t="s">
        <v>59</v>
      </c>
      <c r="D108" s="13" t="s">
        <v>67</v>
      </c>
      <c r="E108" s="31" t="s">
        <v>180</v>
      </c>
      <c r="F108" s="32">
        <v>0.02953703703703704</v>
      </c>
      <c r="G108" s="13" t="str">
        <f t="shared" si="2"/>
        <v>5.19/km</v>
      </c>
      <c r="H108" s="14">
        <f t="shared" si="3"/>
        <v>0.010625000000000002</v>
      </c>
      <c r="I108" s="14">
        <f>F108-INDEX($F$5:$F$118,MATCH(D108,$D$5:$D$118,0))</f>
        <v>0.010625000000000002</v>
      </c>
    </row>
    <row r="109" spans="1:9" ht="15" customHeight="1">
      <c r="A109" s="13">
        <v>105</v>
      </c>
      <c r="B109" s="31" t="s">
        <v>240</v>
      </c>
      <c r="C109" s="31" t="s">
        <v>27</v>
      </c>
      <c r="D109" s="13" t="s">
        <v>95</v>
      </c>
      <c r="E109" s="31" t="s">
        <v>131</v>
      </c>
      <c r="F109" s="32">
        <v>0.029629629629629627</v>
      </c>
      <c r="G109" s="13" t="str">
        <f t="shared" si="2"/>
        <v>5.20/km</v>
      </c>
      <c r="H109" s="14">
        <f t="shared" si="3"/>
        <v>0.010717592592592591</v>
      </c>
      <c r="I109" s="14">
        <f>F109-INDEX($F$5:$F$118,MATCH(D109,$D$5:$D$118,0))</f>
        <v>0.007557870370370368</v>
      </c>
    </row>
    <row r="110" spans="1:9" ht="15" customHeight="1">
      <c r="A110" s="25">
        <v>106</v>
      </c>
      <c r="B110" s="27" t="s">
        <v>241</v>
      </c>
      <c r="C110" s="27" t="s">
        <v>49</v>
      </c>
      <c r="D110" s="25" t="s">
        <v>139</v>
      </c>
      <c r="E110" s="27" t="s">
        <v>65</v>
      </c>
      <c r="F110" s="35">
        <v>0.029664351851851855</v>
      </c>
      <c r="G110" s="25" t="str">
        <f t="shared" si="2"/>
        <v>5.20/km</v>
      </c>
      <c r="H110" s="26">
        <f t="shared" si="3"/>
        <v>0.010752314814814819</v>
      </c>
      <c r="I110" s="26">
        <f>F110-INDEX($F$5:$F$118,MATCH(D110,$D$5:$D$118,0))</f>
        <v>0.005891203703703704</v>
      </c>
    </row>
    <row r="111" spans="1:9" ht="15" customHeight="1">
      <c r="A111" s="13">
        <v>107</v>
      </c>
      <c r="B111" s="31" t="s">
        <v>242</v>
      </c>
      <c r="C111" s="31" t="s">
        <v>243</v>
      </c>
      <c r="D111" s="13" t="s">
        <v>192</v>
      </c>
      <c r="E111" s="31" t="s">
        <v>85</v>
      </c>
      <c r="F111" s="32">
        <v>0.02974537037037037</v>
      </c>
      <c r="G111" s="13" t="str">
        <f t="shared" si="2"/>
        <v>5.21/km</v>
      </c>
      <c r="H111" s="14">
        <f t="shared" si="3"/>
        <v>0.010833333333333334</v>
      </c>
      <c r="I111" s="14">
        <f>F111-INDEX($F$5:$F$118,MATCH(D111,$D$5:$D$118,0))</f>
        <v>0.0029745370370370394</v>
      </c>
    </row>
    <row r="112" spans="1:9" ht="15" customHeight="1">
      <c r="A112" s="13">
        <v>108</v>
      </c>
      <c r="B112" s="31" t="s">
        <v>244</v>
      </c>
      <c r="C112" s="31" t="s">
        <v>48</v>
      </c>
      <c r="D112" s="13" t="s">
        <v>207</v>
      </c>
      <c r="E112" s="31" t="s">
        <v>229</v>
      </c>
      <c r="F112" s="32">
        <v>0.029837962962962965</v>
      </c>
      <c r="G112" s="13" t="str">
        <f t="shared" si="2"/>
        <v>5.22/km</v>
      </c>
      <c r="H112" s="14">
        <f t="shared" si="3"/>
        <v>0.01092592592592593</v>
      </c>
      <c r="I112" s="14">
        <f>F112-INDEX($F$5:$F$118,MATCH(D112,$D$5:$D$118,0))</f>
        <v>0.0026504629629629656</v>
      </c>
    </row>
    <row r="113" spans="1:9" ht="15" customHeight="1">
      <c r="A113" s="13">
        <v>109</v>
      </c>
      <c r="B113" s="31" t="s">
        <v>245</v>
      </c>
      <c r="C113" s="31" t="s">
        <v>246</v>
      </c>
      <c r="D113" s="13" t="s">
        <v>117</v>
      </c>
      <c r="E113" s="31" t="s">
        <v>229</v>
      </c>
      <c r="F113" s="32">
        <v>0.029849537037037036</v>
      </c>
      <c r="G113" s="13" t="str">
        <f t="shared" si="2"/>
        <v>5.22/km</v>
      </c>
      <c r="H113" s="14">
        <f t="shared" si="3"/>
        <v>0.0109375</v>
      </c>
      <c r="I113" s="14">
        <f>F113-INDEX($F$5:$F$118,MATCH(D113,$D$5:$D$118,0))</f>
        <v>0.006793981481481481</v>
      </c>
    </row>
    <row r="114" spans="1:9" ht="15" customHeight="1">
      <c r="A114" s="13">
        <v>110</v>
      </c>
      <c r="B114" s="31" t="s">
        <v>247</v>
      </c>
      <c r="C114" s="31" t="s">
        <v>22</v>
      </c>
      <c r="D114" s="13" t="s">
        <v>95</v>
      </c>
      <c r="E114" s="31" t="s">
        <v>96</v>
      </c>
      <c r="F114" s="32">
        <v>0.029872685185185183</v>
      </c>
      <c r="G114" s="13" t="str">
        <f t="shared" si="2"/>
        <v>5.23/km</v>
      </c>
      <c r="H114" s="14">
        <f t="shared" si="3"/>
        <v>0.010960648148148146</v>
      </c>
      <c r="I114" s="14">
        <f>F114-INDEX($F$5:$F$118,MATCH(D114,$D$5:$D$118,0))</f>
        <v>0.007800925925925923</v>
      </c>
    </row>
    <row r="115" spans="1:9" ht="15" customHeight="1">
      <c r="A115" s="13">
        <v>111</v>
      </c>
      <c r="B115" s="31" t="s">
        <v>248</v>
      </c>
      <c r="C115" s="31" t="s">
        <v>206</v>
      </c>
      <c r="D115" s="13" t="s">
        <v>249</v>
      </c>
      <c r="E115" s="31" t="s">
        <v>250</v>
      </c>
      <c r="F115" s="32">
        <v>0.02989583333333333</v>
      </c>
      <c r="G115" s="13" t="str">
        <f t="shared" si="2"/>
        <v>5.23/km</v>
      </c>
      <c r="H115" s="14">
        <f t="shared" si="3"/>
        <v>0.010983796296296294</v>
      </c>
      <c r="I115" s="14">
        <f>F115-INDEX($F$5:$F$118,MATCH(D115,$D$5:$D$118,0))</f>
        <v>0</v>
      </c>
    </row>
    <row r="116" spans="1:9" ht="15" customHeight="1">
      <c r="A116" s="13">
        <v>112</v>
      </c>
      <c r="B116" s="31" t="s">
        <v>251</v>
      </c>
      <c r="C116" s="31" t="s">
        <v>64</v>
      </c>
      <c r="D116" s="13" t="s">
        <v>207</v>
      </c>
      <c r="E116" s="31" t="s">
        <v>92</v>
      </c>
      <c r="F116" s="32">
        <v>0.03005787037037037</v>
      </c>
      <c r="G116" s="13" t="str">
        <f t="shared" si="2"/>
        <v>5.25/km</v>
      </c>
      <c r="H116" s="14">
        <f t="shared" si="3"/>
        <v>0.011145833333333334</v>
      </c>
      <c r="I116" s="14">
        <f>F116-INDEX($F$5:$F$118,MATCH(D116,$D$5:$D$118,0))</f>
        <v>0.0028703703703703703</v>
      </c>
    </row>
    <row r="117" spans="1:9" ht="15" customHeight="1">
      <c r="A117" s="13">
        <v>113</v>
      </c>
      <c r="B117" s="31" t="s">
        <v>252</v>
      </c>
      <c r="C117" s="31" t="s">
        <v>34</v>
      </c>
      <c r="D117" s="13" t="s">
        <v>234</v>
      </c>
      <c r="E117" s="31" t="s">
        <v>73</v>
      </c>
      <c r="F117" s="32">
        <v>0.030173611111111113</v>
      </c>
      <c r="G117" s="13" t="str">
        <f t="shared" si="2"/>
        <v>5.26/km</v>
      </c>
      <c r="H117" s="14">
        <f aca="true" t="shared" si="4" ref="H117:H135">F117-$F$5</f>
        <v>0.011261574074074077</v>
      </c>
      <c r="I117" s="14">
        <f aca="true" t="shared" si="5" ref="I117:I135">F117-INDEX($F$5:$F$118,MATCH(D117,$D$5:$D$118,0))</f>
        <v>0.0012268518518518574</v>
      </c>
    </row>
    <row r="118" spans="1:9" ht="15" customHeight="1">
      <c r="A118" s="13">
        <v>114</v>
      </c>
      <c r="B118" s="31" t="s">
        <v>36</v>
      </c>
      <c r="C118" s="31" t="s">
        <v>42</v>
      </c>
      <c r="D118" s="13" t="s">
        <v>135</v>
      </c>
      <c r="E118" s="31" t="s">
        <v>124</v>
      </c>
      <c r="F118" s="32">
        <v>0.03054398148148148</v>
      </c>
      <c r="G118" s="13" t="str">
        <f t="shared" si="2"/>
        <v>5.30/km</v>
      </c>
      <c r="H118" s="14">
        <f t="shared" si="4"/>
        <v>0.011631944444444445</v>
      </c>
      <c r="I118" s="14">
        <f t="shared" si="5"/>
        <v>0.006782407407407407</v>
      </c>
    </row>
    <row r="119" spans="1:9" ht="15" customHeight="1">
      <c r="A119" s="13">
        <v>115</v>
      </c>
      <c r="B119" s="31" t="s">
        <v>50</v>
      </c>
      <c r="C119" s="31" t="s">
        <v>253</v>
      </c>
      <c r="D119" s="13" t="s">
        <v>139</v>
      </c>
      <c r="E119" s="31" t="s">
        <v>131</v>
      </c>
      <c r="F119" s="32">
        <v>0.03070601851851852</v>
      </c>
      <c r="G119" s="13" t="str">
        <f t="shared" si="2"/>
        <v>5.32/km</v>
      </c>
      <c r="H119" s="14">
        <f t="shared" si="4"/>
        <v>0.011793981481481485</v>
      </c>
      <c r="I119" s="14">
        <f t="shared" si="5"/>
        <v>0.0069328703703703705</v>
      </c>
    </row>
    <row r="120" spans="1:9" ht="15" customHeight="1">
      <c r="A120" s="13">
        <v>116</v>
      </c>
      <c r="B120" s="31" t="s">
        <v>254</v>
      </c>
      <c r="C120" s="31" t="s">
        <v>20</v>
      </c>
      <c r="D120" s="13" t="s">
        <v>100</v>
      </c>
      <c r="E120" s="31" t="s">
        <v>80</v>
      </c>
      <c r="F120" s="32">
        <v>0.030949074074074077</v>
      </c>
      <c r="G120" s="13" t="str">
        <f t="shared" si="2"/>
        <v>5.34/km</v>
      </c>
      <c r="H120" s="14">
        <f t="shared" si="4"/>
        <v>0.01203703703703704</v>
      </c>
      <c r="I120" s="14">
        <f t="shared" si="5"/>
        <v>0.008842592592592596</v>
      </c>
    </row>
    <row r="121" spans="1:9" ht="15" customHeight="1">
      <c r="A121" s="13">
        <v>117</v>
      </c>
      <c r="B121" s="31" t="s">
        <v>255</v>
      </c>
      <c r="C121" s="31" t="s">
        <v>43</v>
      </c>
      <c r="D121" s="13" t="s">
        <v>234</v>
      </c>
      <c r="E121" s="31" t="s">
        <v>256</v>
      </c>
      <c r="F121" s="32">
        <v>0.031018518518518515</v>
      </c>
      <c r="G121" s="13" t="str">
        <f t="shared" si="2"/>
        <v>5.35/km</v>
      </c>
      <c r="H121" s="14">
        <f t="shared" si="4"/>
        <v>0.012106481481481478</v>
      </c>
      <c r="I121" s="14">
        <f t="shared" si="5"/>
        <v>0.0020717592592592593</v>
      </c>
    </row>
    <row r="122" spans="1:9" ht="15" customHeight="1">
      <c r="A122" s="13">
        <v>118</v>
      </c>
      <c r="B122" s="31" t="s">
        <v>257</v>
      </c>
      <c r="C122" s="31" t="s">
        <v>258</v>
      </c>
      <c r="D122" s="13" t="s">
        <v>84</v>
      </c>
      <c r="E122" s="31" t="s">
        <v>85</v>
      </c>
      <c r="F122" s="32">
        <v>0.03130787037037037</v>
      </c>
      <c r="G122" s="13" t="str">
        <f t="shared" si="2"/>
        <v>5.38/km</v>
      </c>
      <c r="H122" s="14">
        <f t="shared" si="4"/>
        <v>0.012395833333333332</v>
      </c>
      <c r="I122" s="14">
        <f t="shared" si="5"/>
        <v>0.010324074074074072</v>
      </c>
    </row>
    <row r="123" spans="1:9" ht="15" customHeight="1">
      <c r="A123" s="13">
        <v>119</v>
      </c>
      <c r="B123" s="31" t="s">
        <v>259</v>
      </c>
      <c r="C123" s="31" t="s">
        <v>26</v>
      </c>
      <c r="D123" s="13" t="s">
        <v>67</v>
      </c>
      <c r="E123" s="31" t="s">
        <v>85</v>
      </c>
      <c r="F123" s="32">
        <v>0.03177083333333333</v>
      </c>
      <c r="G123" s="13" t="str">
        <f t="shared" si="2"/>
        <v>5.43/km</v>
      </c>
      <c r="H123" s="14">
        <f t="shared" si="4"/>
        <v>0.012858796296296295</v>
      </c>
      <c r="I123" s="14">
        <f t="shared" si="5"/>
        <v>0.012858796296296295</v>
      </c>
    </row>
    <row r="124" spans="1:9" ht="15" customHeight="1">
      <c r="A124" s="13">
        <v>120</v>
      </c>
      <c r="B124" s="31" t="s">
        <v>61</v>
      </c>
      <c r="C124" s="31" t="s">
        <v>42</v>
      </c>
      <c r="D124" s="13" t="s">
        <v>234</v>
      </c>
      <c r="E124" s="31" t="s">
        <v>260</v>
      </c>
      <c r="F124" s="32">
        <v>0.0324537037037037</v>
      </c>
      <c r="G124" s="13" t="str">
        <f t="shared" si="2"/>
        <v>5.51/km</v>
      </c>
      <c r="H124" s="14">
        <f t="shared" si="4"/>
        <v>0.013541666666666664</v>
      </c>
      <c r="I124" s="14">
        <f t="shared" si="5"/>
        <v>0.0035069444444444445</v>
      </c>
    </row>
    <row r="125" spans="1:9" ht="15" customHeight="1">
      <c r="A125" s="13">
        <v>121</v>
      </c>
      <c r="B125" s="31" t="s">
        <v>261</v>
      </c>
      <c r="C125" s="31" t="s">
        <v>75</v>
      </c>
      <c r="D125" s="13" t="s">
        <v>135</v>
      </c>
      <c r="E125" s="31" t="s">
        <v>262</v>
      </c>
      <c r="F125" s="32">
        <v>0.032870370370370376</v>
      </c>
      <c r="G125" s="13" t="str">
        <f t="shared" si="2"/>
        <v>5.55/km</v>
      </c>
      <c r="H125" s="14">
        <f t="shared" si="4"/>
        <v>0.01395833333333334</v>
      </c>
      <c r="I125" s="14">
        <f t="shared" si="5"/>
        <v>0.009108796296296302</v>
      </c>
    </row>
    <row r="126" spans="1:9" ht="15" customHeight="1">
      <c r="A126" s="13">
        <v>122</v>
      </c>
      <c r="B126" s="31" t="s">
        <v>263</v>
      </c>
      <c r="C126" s="31" t="s">
        <v>38</v>
      </c>
      <c r="D126" s="13" t="s">
        <v>207</v>
      </c>
      <c r="E126" s="31" t="s">
        <v>85</v>
      </c>
      <c r="F126" s="32">
        <v>0.032962962962962965</v>
      </c>
      <c r="G126" s="13" t="str">
        <f t="shared" si="2"/>
        <v>5.56/km</v>
      </c>
      <c r="H126" s="14">
        <f t="shared" si="4"/>
        <v>0.014050925925925929</v>
      </c>
      <c r="I126" s="14">
        <f t="shared" si="5"/>
        <v>0.005775462962962965</v>
      </c>
    </row>
    <row r="127" spans="1:9" ht="15" customHeight="1">
      <c r="A127" s="13">
        <v>123</v>
      </c>
      <c r="B127" s="31" t="s">
        <v>264</v>
      </c>
      <c r="C127" s="31" t="s">
        <v>24</v>
      </c>
      <c r="D127" s="13" t="s">
        <v>234</v>
      </c>
      <c r="E127" s="31" t="s">
        <v>265</v>
      </c>
      <c r="F127" s="32">
        <v>0.03298611111111111</v>
      </c>
      <c r="G127" s="13" t="str">
        <f t="shared" si="2"/>
        <v>5.56/km</v>
      </c>
      <c r="H127" s="14">
        <f t="shared" si="4"/>
        <v>0.014074074074074076</v>
      </c>
      <c r="I127" s="14">
        <f t="shared" si="5"/>
        <v>0.0040393518518518565</v>
      </c>
    </row>
    <row r="128" spans="1:9" ht="15" customHeight="1">
      <c r="A128" s="13">
        <v>124</v>
      </c>
      <c r="B128" s="31" t="s">
        <v>227</v>
      </c>
      <c r="C128" s="31" t="s">
        <v>30</v>
      </c>
      <c r="D128" s="13" t="s">
        <v>234</v>
      </c>
      <c r="E128" s="31" t="s">
        <v>111</v>
      </c>
      <c r="F128" s="32">
        <v>0.03351851851851852</v>
      </c>
      <c r="G128" s="13" t="str">
        <f t="shared" si="2"/>
        <v>6.02/km</v>
      </c>
      <c r="H128" s="14">
        <f t="shared" si="4"/>
        <v>0.01460648148148148</v>
      </c>
      <c r="I128" s="14">
        <f t="shared" si="5"/>
        <v>0.0045717592592592615</v>
      </c>
    </row>
    <row r="129" spans="1:9" ht="15" customHeight="1">
      <c r="A129" s="13">
        <v>125</v>
      </c>
      <c r="B129" s="31" t="s">
        <v>266</v>
      </c>
      <c r="C129" s="31" t="s">
        <v>267</v>
      </c>
      <c r="D129" s="13" t="s">
        <v>117</v>
      </c>
      <c r="E129" s="31" t="s">
        <v>151</v>
      </c>
      <c r="F129" s="32">
        <v>0.033553240740740745</v>
      </c>
      <c r="G129" s="13" t="str">
        <f t="shared" si="2"/>
        <v>6.02/km</v>
      </c>
      <c r="H129" s="14">
        <f t="shared" si="4"/>
        <v>0.014641203703703708</v>
      </c>
      <c r="I129" s="14">
        <f t="shared" si="5"/>
        <v>0.01049768518518519</v>
      </c>
    </row>
    <row r="130" spans="1:9" ht="15" customHeight="1">
      <c r="A130" s="13">
        <v>126</v>
      </c>
      <c r="B130" s="31" t="s">
        <v>268</v>
      </c>
      <c r="C130" s="31" t="s">
        <v>12</v>
      </c>
      <c r="D130" s="13" t="s">
        <v>67</v>
      </c>
      <c r="E130" s="31" t="s">
        <v>107</v>
      </c>
      <c r="F130" s="32">
        <v>0.03359953703703704</v>
      </c>
      <c r="G130" s="13" t="str">
        <f t="shared" si="2"/>
        <v>6.03/km</v>
      </c>
      <c r="H130" s="14">
        <f t="shared" si="4"/>
        <v>0.014687500000000003</v>
      </c>
      <c r="I130" s="14">
        <f t="shared" si="5"/>
        <v>0.014687500000000003</v>
      </c>
    </row>
    <row r="131" spans="1:9" ht="15" customHeight="1">
      <c r="A131" s="13">
        <v>127</v>
      </c>
      <c r="B131" s="31" t="s">
        <v>269</v>
      </c>
      <c r="C131" s="31" t="s">
        <v>270</v>
      </c>
      <c r="D131" s="13" t="s">
        <v>192</v>
      </c>
      <c r="E131" s="31" t="s">
        <v>127</v>
      </c>
      <c r="F131" s="32">
        <v>0.03451388888888889</v>
      </c>
      <c r="G131" s="13" t="str">
        <f t="shared" si="2"/>
        <v>6.13/km</v>
      </c>
      <c r="H131" s="14">
        <f t="shared" si="4"/>
        <v>0.015601851851851856</v>
      </c>
      <c r="I131" s="14">
        <f t="shared" si="5"/>
        <v>0.007743055555555562</v>
      </c>
    </row>
    <row r="132" spans="1:9" ht="15" customHeight="1">
      <c r="A132" s="13">
        <v>128</v>
      </c>
      <c r="B132" s="31" t="s">
        <v>181</v>
      </c>
      <c r="C132" s="31" t="s">
        <v>271</v>
      </c>
      <c r="D132" s="13" t="s">
        <v>95</v>
      </c>
      <c r="E132" s="31" t="s">
        <v>82</v>
      </c>
      <c r="F132" s="32">
        <v>0.036180555555555556</v>
      </c>
      <c r="G132" s="13" t="str">
        <f t="shared" si="2"/>
        <v>6.31/km</v>
      </c>
      <c r="H132" s="14">
        <f t="shared" si="4"/>
        <v>0.01726851851851852</v>
      </c>
      <c r="I132" s="14">
        <f t="shared" si="5"/>
        <v>0.014108796296296296</v>
      </c>
    </row>
    <row r="133" spans="1:9" ht="15" customHeight="1">
      <c r="A133" s="13">
        <v>129</v>
      </c>
      <c r="B133" s="31" t="s">
        <v>272</v>
      </c>
      <c r="C133" s="31" t="s">
        <v>11</v>
      </c>
      <c r="D133" s="13" t="s">
        <v>135</v>
      </c>
      <c r="E133" s="31" t="s">
        <v>262</v>
      </c>
      <c r="F133" s="32">
        <v>0.036875</v>
      </c>
      <c r="G133" s="13" t="str">
        <f>TEXT(INT((HOUR(F133)*3600+MINUTE(F133)*60+SECOND(F133))/$I$3/60),"0")&amp;"."&amp;TEXT(MOD((HOUR(F133)*3600+MINUTE(F133)*60+SECOND(F133))/$I$3,60),"00")&amp;"/km"</f>
        <v>6.38/km</v>
      </c>
      <c r="H133" s="14">
        <f t="shared" si="4"/>
        <v>0.017962962962962962</v>
      </c>
      <c r="I133" s="14">
        <f t="shared" si="5"/>
        <v>0.013113425925925924</v>
      </c>
    </row>
    <row r="134" spans="1:9" ht="15" customHeight="1">
      <c r="A134" s="25">
        <v>130</v>
      </c>
      <c r="B134" s="27" t="s">
        <v>273</v>
      </c>
      <c r="C134" s="27" t="s">
        <v>56</v>
      </c>
      <c r="D134" s="25" t="s">
        <v>100</v>
      </c>
      <c r="E134" s="27" t="s">
        <v>65</v>
      </c>
      <c r="F134" s="35">
        <v>0.043020833333333335</v>
      </c>
      <c r="G134" s="25" t="str">
        <f>TEXT(INT((HOUR(F134)*3600+MINUTE(F134)*60+SECOND(F134))/$I$3/60),"0")&amp;"."&amp;TEXT(MOD((HOUR(F134)*3600+MINUTE(F134)*60+SECOND(F134))/$I$3,60),"00")&amp;"/km"</f>
        <v>7.45/km</v>
      </c>
      <c r="H134" s="26">
        <f t="shared" si="4"/>
        <v>0.0241087962962963</v>
      </c>
      <c r="I134" s="26">
        <f t="shared" si="5"/>
        <v>0.020914351851851854</v>
      </c>
    </row>
    <row r="135" spans="1:9" ht="15" customHeight="1">
      <c r="A135" s="16">
        <v>131</v>
      </c>
      <c r="B135" s="33" t="s">
        <v>274</v>
      </c>
      <c r="C135" s="33" t="s">
        <v>26</v>
      </c>
      <c r="D135" s="16" t="s">
        <v>234</v>
      </c>
      <c r="E135" s="33" t="s">
        <v>275</v>
      </c>
      <c r="F135" s="34">
        <v>0.04362268518518519</v>
      </c>
      <c r="G135" s="16" t="str">
        <f>TEXT(INT((HOUR(F135)*3600+MINUTE(F135)*60+SECOND(F135))/$I$3/60),"0")&amp;"."&amp;TEXT(MOD((HOUR(F135)*3600+MINUTE(F135)*60+SECOND(F135))/$I$3,60),"00")&amp;"/km"</f>
        <v>7.51/km</v>
      </c>
      <c r="H135" s="17">
        <f t="shared" si="4"/>
        <v>0.02471064814814815</v>
      </c>
      <c r="I135" s="17">
        <f t="shared" si="5"/>
        <v>0.014675925925925933</v>
      </c>
    </row>
  </sheetData>
  <autoFilter ref="A4:I13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pane ySplit="3" topLeftCell="BM4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Maratonina di Bassano Romano</v>
      </c>
      <c r="B1" s="23"/>
      <c r="C1" s="23"/>
    </row>
    <row r="2" spans="1:3" ht="42" customHeight="1">
      <c r="A2" s="24" t="str">
        <f>Individuale!A3&amp;" km. "&amp;Individuale!I3</f>
        <v>Bassano Romano (VT) Italia - Sabato 11/08/2012 km. 8</v>
      </c>
      <c r="B2" s="24"/>
      <c r="C2" s="24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9" t="s">
        <v>85</v>
      </c>
      <c r="C4" s="36">
        <v>19</v>
      </c>
    </row>
    <row r="5" spans="1:3" ht="15" customHeight="1">
      <c r="A5" s="13">
        <v>2</v>
      </c>
      <c r="B5" s="31" t="s">
        <v>92</v>
      </c>
      <c r="C5" s="37">
        <v>17</v>
      </c>
    </row>
    <row r="6" spans="1:3" ht="15" customHeight="1">
      <c r="A6" s="13">
        <v>3</v>
      </c>
      <c r="B6" s="31" t="s">
        <v>80</v>
      </c>
      <c r="C6" s="37">
        <v>9</v>
      </c>
    </row>
    <row r="7" spans="1:3" ht="15" customHeight="1">
      <c r="A7" s="13">
        <v>4</v>
      </c>
      <c r="B7" s="31" t="s">
        <v>73</v>
      </c>
      <c r="C7" s="37">
        <v>6</v>
      </c>
    </row>
    <row r="8" spans="1:3" ht="15" customHeight="1">
      <c r="A8" s="13">
        <v>5</v>
      </c>
      <c r="B8" s="31" t="s">
        <v>101</v>
      </c>
      <c r="C8" s="37">
        <v>6</v>
      </c>
    </row>
    <row r="9" spans="1:3" ht="15" customHeight="1">
      <c r="A9" s="13">
        <v>6</v>
      </c>
      <c r="B9" s="31" t="s">
        <v>70</v>
      </c>
      <c r="C9" s="37">
        <v>5</v>
      </c>
    </row>
    <row r="10" spans="1:3" ht="15" customHeight="1">
      <c r="A10" s="13">
        <v>7</v>
      </c>
      <c r="B10" s="31" t="s">
        <v>124</v>
      </c>
      <c r="C10" s="37">
        <v>5</v>
      </c>
    </row>
    <row r="11" spans="1:3" ht="15" customHeight="1">
      <c r="A11" s="13">
        <v>8</v>
      </c>
      <c r="B11" s="31" t="s">
        <v>82</v>
      </c>
      <c r="C11" s="37">
        <v>5</v>
      </c>
    </row>
    <row r="12" spans="1:3" ht="15" customHeight="1">
      <c r="A12" s="13">
        <v>9</v>
      </c>
      <c r="B12" s="31" t="s">
        <v>131</v>
      </c>
      <c r="C12" s="37">
        <v>4</v>
      </c>
    </row>
    <row r="13" spans="1:3" ht="15" customHeight="1">
      <c r="A13" s="25">
        <v>10</v>
      </c>
      <c r="B13" s="27" t="s">
        <v>65</v>
      </c>
      <c r="C13" s="28">
        <v>3</v>
      </c>
    </row>
    <row r="14" spans="1:3" ht="15" customHeight="1">
      <c r="A14" s="13">
        <v>11</v>
      </c>
      <c r="B14" s="31" t="s">
        <v>180</v>
      </c>
      <c r="C14" s="37">
        <v>3</v>
      </c>
    </row>
    <row r="15" spans="1:3" ht="15" customHeight="1">
      <c r="A15" s="13">
        <v>12</v>
      </c>
      <c r="B15" s="31" t="s">
        <v>111</v>
      </c>
      <c r="C15" s="37">
        <v>3</v>
      </c>
    </row>
    <row r="16" spans="1:3" ht="15" customHeight="1">
      <c r="A16" s="13">
        <v>13</v>
      </c>
      <c r="B16" s="31" t="s">
        <v>87</v>
      </c>
      <c r="C16" s="37">
        <v>3</v>
      </c>
    </row>
    <row r="17" spans="1:3" ht="15" customHeight="1">
      <c r="A17" s="13">
        <v>14</v>
      </c>
      <c r="B17" s="31" t="s">
        <v>229</v>
      </c>
      <c r="C17" s="37">
        <v>3</v>
      </c>
    </row>
    <row r="18" spans="1:3" ht="15" customHeight="1">
      <c r="A18" s="13">
        <v>15</v>
      </c>
      <c r="B18" s="31" t="s">
        <v>151</v>
      </c>
      <c r="C18" s="37">
        <v>2</v>
      </c>
    </row>
    <row r="19" spans="1:3" ht="15" customHeight="1">
      <c r="A19" s="13">
        <v>16</v>
      </c>
      <c r="B19" s="31" t="s">
        <v>98</v>
      </c>
      <c r="C19" s="37">
        <v>2</v>
      </c>
    </row>
    <row r="20" spans="1:3" ht="15" customHeight="1">
      <c r="A20" s="13">
        <v>17</v>
      </c>
      <c r="B20" s="31" t="s">
        <v>183</v>
      </c>
      <c r="C20" s="37">
        <v>2</v>
      </c>
    </row>
    <row r="21" spans="1:3" ht="15" customHeight="1">
      <c r="A21" s="13">
        <v>18</v>
      </c>
      <c r="B21" s="31" t="s">
        <v>157</v>
      </c>
      <c r="C21" s="37">
        <v>2</v>
      </c>
    </row>
    <row r="22" spans="1:3" ht="15" customHeight="1">
      <c r="A22" s="13">
        <v>19</v>
      </c>
      <c r="B22" s="31" t="s">
        <v>163</v>
      </c>
      <c r="C22" s="37">
        <v>2</v>
      </c>
    </row>
    <row r="23" spans="1:3" ht="15" customHeight="1">
      <c r="A23" s="13">
        <v>20</v>
      </c>
      <c r="B23" s="31" t="s">
        <v>107</v>
      </c>
      <c r="C23" s="37">
        <v>2</v>
      </c>
    </row>
    <row r="24" spans="1:3" ht="15" customHeight="1">
      <c r="A24" s="13">
        <v>21</v>
      </c>
      <c r="B24" s="31" t="s">
        <v>127</v>
      </c>
      <c r="C24" s="37">
        <v>2</v>
      </c>
    </row>
    <row r="25" spans="1:3" ht="15" customHeight="1">
      <c r="A25" s="13">
        <v>22</v>
      </c>
      <c r="B25" s="31" t="s">
        <v>262</v>
      </c>
      <c r="C25" s="37">
        <v>2</v>
      </c>
    </row>
    <row r="26" spans="1:3" ht="15" customHeight="1">
      <c r="A26" s="13">
        <v>23</v>
      </c>
      <c r="B26" s="31" t="s">
        <v>96</v>
      </c>
      <c r="C26" s="37">
        <v>2</v>
      </c>
    </row>
    <row r="27" spans="1:3" ht="15" customHeight="1">
      <c r="A27" s="13">
        <v>24</v>
      </c>
      <c r="B27" s="31" t="s">
        <v>256</v>
      </c>
      <c r="C27" s="37">
        <v>1</v>
      </c>
    </row>
    <row r="28" spans="1:3" ht="15" customHeight="1">
      <c r="A28" s="13">
        <v>25</v>
      </c>
      <c r="B28" s="31" t="s">
        <v>226</v>
      </c>
      <c r="C28" s="37">
        <v>1</v>
      </c>
    </row>
    <row r="29" spans="1:3" ht="15" customHeight="1">
      <c r="A29" s="13">
        <v>26</v>
      </c>
      <c r="B29" s="31" t="s">
        <v>265</v>
      </c>
      <c r="C29" s="37">
        <v>1</v>
      </c>
    </row>
    <row r="30" spans="1:3" ht="15" customHeight="1">
      <c r="A30" s="13">
        <v>27</v>
      </c>
      <c r="B30" s="31" t="s">
        <v>146</v>
      </c>
      <c r="C30" s="37">
        <v>1</v>
      </c>
    </row>
    <row r="31" spans="1:3" ht="15" customHeight="1">
      <c r="A31" s="13">
        <v>28</v>
      </c>
      <c r="B31" s="31" t="s">
        <v>144</v>
      </c>
      <c r="C31" s="37">
        <v>1</v>
      </c>
    </row>
    <row r="32" spans="1:3" ht="15" customHeight="1">
      <c r="A32" s="13">
        <v>29</v>
      </c>
      <c r="B32" s="31" t="s">
        <v>202</v>
      </c>
      <c r="C32" s="37">
        <v>1</v>
      </c>
    </row>
    <row r="33" spans="1:3" ht="15" customHeight="1">
      <c r="A33" s="13">
        <v>30</v>
      </c>
      <c r="B33" s="31" t="s">
        <v>250</v>
      </c>
      <c r="C33" s="37">
        <v>1</v>
      </c>
    </row>
    <row r="34" spans="1:3" ht="15" customHeight="1">
      <c r="A34" s="13">
        <v>31</v>
      </c>
      <c r="B34" s="31" t="s">
        <v>178</v>
      </c>
      <c r="C34" s="37">
        <v>1</v>
      </c>
    </row>
    <row r="35" spans="1:3" ht="15" customHeight="1">
      <c r="A35" s="13">
        <v>32</v>
      </c>
      <c r="B35" s="31" t="s">
        <v>141</v>
      </c>
      <c r="C35" s="37">
        <v>1</v>
      </c>
    </row>
    <row r="36" spans="1:3" ht="15" customHeight="1">
      <c r="A36" s="13">
        <v>33</v>
      </c>
      <c r="B36" s="31" t="s">
        <v>224</v>
      </c>
      <c r="C36" s="37">
        <v>1</v>
      </c>
    </row>
    <row r="37" spans="1:3" ht="15" customHeight="1">
      <c r="A37" s="13">
        <v>34</v>
      </c>
      <c r="B37" s="31" t="s">
        <v>90</v>
      </c>
      <c r="C37" s="37">
        <v>1</v>
      </c>
    </row>
    <row r="38" spans="1:3" ht="15" customHeight="1">
      <c r="A38" s="13">
        <v>35</v>
      </c>
      <c r="B38" s="31" t="s">
        <v>170</v>
      </c>
      <c r="C38" s="37">
        <v>1</v>
      </c>
    </row>
    <row r="39" spans="1:3" ht="15" customHeight="1">
      <c r="A39" s="13">
        <v>36</v>
      </c>
      <c r="B39" s="31" t="s">
        <v>68</v>
      </c>
      <c r="C39" s="37">
        <v>1</v>
      </c>
    </row>
    <row r="40" spans="1:3" ht="15" customHeight="1">
      <c r="A40" s="13">
        <v>37</v>
      </c>
      <c r="B40" s="31" t="s">
        <v>260</v>
      </c>
      <c r="C40" s="37">
        <v>1</v>
      </c>
    </row>
    <row r="41" spans="1:3" ht="15" customHeight="1">
      <c r="A41" s="13">
        <v>38</v>
      </c>
      <c r="B41" s="31" t="s">
        <v>148</v>
      </c>
      <c r="C41" s="37">
        <v>1</v>
      </c>
    </row>
    <row r="42" spans="1:3" ht="15" customHeight="1">
      <c r="A42" s="13">
        <v>39</v>
      </c>
      <c r="B42" s="31" t="s">
        <v>185</v>
      </c>
      <c r="C42" s="37">
        <v>1</v>
      </c>
    </row>
    <row r="43" spans="1:3" ht="15" customHeight="1">
      <c r="A43" s="13">
        <v>40</v>
      </c>
      <c r="B43" s="31" t="s">
        <v>76</v>
      </c>
      <c r="C43" s="37">
        <v>1</v>
      </c>
    </row>
    <row r="44" spans="1:3" ht="15" customHeight="1">
      <c r="A44" s="13">
        <v>41</v>
      </c>
      <c r="B44" s="31" t="s">
        <v>222</v>
      </c>
      <c r="C44" s="37">
        <v>1</v>
      </c>
    </row>
    <row r="45" spans="1:3" ht="15" customHeight="1">
      <c r="A45" s="13">
        <v>42</v>
      </c>
      <c r="B45" s="31" t="s">
        <v>136</v>
      </c>
      <c r="C45" s="37">
        <v>1</v>
      </c>
    </row>
    <row r="46" spans="1:3" ht="15" customHeight="1">
      <c r="A46" s="13">
        <v>43</v>
      </c>
      <c r="B46" s="31" t="s">
        <v>208</v>
      </c>
      <c r="C46" s="37">
        <v>1</v>
      </c>
    </row>
    <row r="47" spans="1:3" ht="15" customHeight="1">
      <c r="A47" s="13">
        <v>44</v>
      </c>
      <c r="B47" s="31" t="s">
        <v>275</v>
      </c>
      <c r="C47" s="37">
        <v>1</v>
      </c>
    </row>
    <row r="48" spans="1:3" ht="15" customHeight="1">
      <c r="A48" s="16">
        <v>45</v>
      </c>
      <c r="B48" s="33" t="s">
        <v>213</v>
      </c>
      <c r="C48" s="38">
        <v>1</v>
      </c>
    </row>
    <row r="49" ht="12.75">
      <c r="C49" s="2">
        <f>SUM(C4:C48)</f>
        <v>131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2012-08-09T10:50:00Z</dcterms:created>
  <dcterms:modified xsi:type="dcterms:W3CDTF">2012-08-16T09:20:39Z</dcterms:modified>
  <cp:category/>
  <cp:version/>
  <cp:contentType/>
  <cp:contentStatus/>
</cp:coreProperties>
</file>