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'Individuale'!$A$4:$P$184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<sst xmlns="http://schemas.openxmlformats.org/spreadsheetml/2006/main" count="795" uniqueCount="379">
  <si>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</si>
  <si>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</si>
  <si>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</si>
  <si>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</si>
  <si>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</si>
  <si>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</si>
  <si>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</si>
  <si>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</si>
  <si>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</si>
  <si>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</si>
  <si>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</si>
  <si>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DOMENICO</t>
  </si>
  <si>
    <t>GABRIELE</t>
  </si>
  <si>
    <t>GIOVANNI</t>
  </si>
  <si>
    <t>MASSIMILIANO</t>
  </si>
  <si>
    <t>MARCO</t>
  </si>
  <si>
    <t>ROBERTO</t>
  </si>
  <si>
    <t>ALESSANDRO</t>
  </si>
  <si>
    <t>MARIO</t>
  </si>
  <si>
    <t>PAOLO</t>
  </si>
  <si>
    <t>GIANLUCA</t>
  </si>
  <si>
    <t>STEFANO</t>
  </si>
  <si>
    <t>SIMONE</t>
  </si>
  <si>
    <t>UMBERTO</t>
  </si>
  <si>
    <t>MAURIZIO</t>
  </si>
  <si>
    <t>FEDERICO</t>
  </si>
  <si>
    <t>ANGELO</t>
  </si>
  <si>
    <t>MAURO</t>
  </si>
  <si>
    <t>FABIO</t>
  </si>
  <si>
    <t>GIUSEPPE</t>
  </si>
  <si>
    <t>CLAUDIO</t>
  </si>
  <si>
    <t>MARCELLO</t>
  </si>
  <si>
    <t>DIEGO</t>
  </si>
  <si>
    <t>DAVIDE</t>
  </si>
  <si>
    <t>FRANCESCO</t>
  </si>
  <si>
    <t>DANILO</t>
  </si>
  <si>
    <t>ANDREA</t>
  </si>
  <si>
    <t>DANIELE</t>
  </si>
  <si>
    <t>FRANCO</t>
  </si>
  <si>
    <t>RICCARDO</t>
  </si>
  <si>
    <t>ENRICO</t>
  </si>
  <si>
    <t>MASSIMO</t>
  </si>
  <si>
    <t>ANTONIO</t>
  </si>
  <si>
    <t>MIRKO</t>
  </si>
  <si>
    <t>LUCA</t>
  </si>
  <si>
    <t>VALENTINA</t>
  </si>
  <si>
    <t>ALBERTO</t>
  </si>
  <si>
    <t>CRISTINA</t>
  </si>
  <si>
    <t>SERGIO</t>
  </si>
  <si>
    <t>PIETRO</t>
  </si>
  <si>
    <t>MICHELE</t>
  </si>
  <si>
    <t>FABRIZIO</t>
  </si>
  <si>
    <t>GIANCARLO</t>
  </si>
  <si>
    <t>SANDRO</t>
  </si>
  <si>
    <t>DE ANGELIS</t>
  </si>
  <si>
    <t>PETRUCCI</t>
  </si>
  <si>
    <t>PATRIZIA</t>
  </si>
  <si>
    <t>PARISI</t>
  </si>
  <si>
    <t>ALESSANDRA</t>
  </si>
  <si>
    <t>CARLA</t>
  </si>
  <si>
    <t>PIERLUIGI</t>
  </si>
  <si>
    <t>GIORDANO</t>
  </si>
  <si>
    <t>ANTONELLA</t>
  </si>
  <si>
    <t>PASQUALE</t>
  </si>
  <si>
    <t>COLOMBO</t>
  </si>
  <si>
    <t>EMILIO</t>
  </si>
  <si>
    <t>LUCIO</t>
  </si>
  <si>
    <t>PINO</t>
  </si>
  <si>
    <t>FERRARI</t>
  </si>
  <si>
    <t>SM35</t>
  </si>
  <si>
    <t>SM</t>
  </si>
  <si>
    <t>RUNCARD</t>
  </si>
  <si>
    <t>SM50</t>
  </si>
  <si>
    <t>SM45</t>
  </si>
  <si>
    <t>SF40</t>
  </si>
  <si>
    <t>SM40</t>
  </si>
  <si>
    <t>SM60</t>
  </si>
  <si>
    <t>SM65</t>
  </si>
  <si>
    <t>SF45</t>
  </si>
  <si>
    <t>SF</t>
  </si>
  <si>
    <t>SF60</t>
  </si>
  <si>
    <t>SF50</t>
  </si>
  <si>
    <t>SM55</t>
  </si>
  <si>
    <t>SM70</t>
  </si>
  <si>
    <t>SF35</t>
  </si>
  <si>
    <t>SF55</t>
  </si>
  <si>
    <t>DARIO</t>
  </si>
  <si>
    <t>DANIEL</t>
  </si>
  <si>
    <t>VALTER</t>
  </si>
  <si>
    <t>CRISTIANO</t>
  </si>
  <si>
    <t>BIANCHI</t>
  </si>
  <si>
    <t>FAUSTO</t>
  </si>
  <si>
    <t>ANNA</t>
  </si>
  <si>
    <t>BORRELLI</t>
  </si>
  <si>
    <t>FRANCESCA</t>
  </si>
  <si>
    <t>GIACOMO</t>
  </si>
  <si>
    <t>STABILE</t>
  </si>
  <si>
    <t>LIONETTI</t>
  </si>
  <si>
    <t>D'ANTONI</t>
  </si>
  <si>
    <t>SARA</t>
  </si>
  <si>
    <t>MARILENA</t>
  </si>
  <si>
    <t>GIULIANI</t>
  </si>
  <si>
    <t>MARTINELLI</t>
  </si>
  <si>
    <t>GIOVANNA</t>
  </si>
  <si>
    <t>MARTINO</t>
  </si>
  <si>
    <t>ACQUADELA BOLOGNA</t>
  </si>
  <si>
    <t>MARGHERITA</t>
  </si>
  <si>
    <t>VENTRE</t>
  </si>
  <si>
    <t>BORASCHI</t>
  </si>
  <si>
    <t>JM</t>
  </si>
  <si>
    <t>ATLETICA FUTURA</t>
  </si>
  <si>
    <t>ROMATLETICA FOOTWORKS</t>
  </si>
  <si>
    <t>VALENTINI</t>
  </si>
  <si>
    <t>PM</t>
  </si>
  <si>
    <t>POD PRENESTE</t>
  </si>
  <si>
    <t>LIBERATORE</t>
  </si>
  <si>
    <t>FILIPPONI</t>
  </si>
  <si>
    <t>FARA ATLETICA</t>
  </si>
  <si>
    <t>MARCELLI</t>
  </si>
  <si>
    <t>PODISTI VALMONTONE</t>
  </si>
  <si>
    <t>DAHIR</t>
  </si>
  <si>
    <t>HAMMED</t>
  </si>
  <si>
    <t>ACSI CAMPIDOGLIO</t>
  </si>
  <si>
    <t>RUPP</t>
  </si>
  <si>
    <t>LBM SPORT TEAM</t>
  </si>
  <si>
    <t>BATTAGLIA</t>
  </si>
  <si>
    <t>OLD STARS OSTIA</t>
  </si>
  <si>
    <t>CARLETTI</t>
  </si>
  <si>
    <t>LEONARDO</t>
  </si>
  <si>
    <t>AM</t>
  </si>
  <si>
    <t>CAPPONI</t>
  </si>
  <si>
    <t>VITAMINA RUNNING CLUB</t>
  </si>
  <si>
    <t>SPADARO</t>
  </si>
  <si>
    <t>PETROSINO</t>
  </si>
  <si>
    <t>PIERPAOLO</t>
  </si>
  <si>
    <t>GALLONE</t>
  </si>
  <si>
    <t>CANALI</t>
  </si>
  <si>
    <t>CARATOZZOLO</t>
  </si>
  <si>
    <t>RUNNER TRAINER</t>
  </si>
  <si>
    <t>DE CARO</t>
  </si>
  <si>
    <t>TESTERO</t>
  </si>
  <si>
    <t>SARTORELLI</t>
  </si>
  <si>
    <t>ATTILIO</t>
  </si>
  <si>
    <t>TIRRENO ATLETICO</t>
  </si>
  <si>
    <t>SS LAZIO</t>
  </si>
  <si>
    <t>LEUCCI</t>
  </si>
  <si>
    <t>ARGUELLO</t>
  </si>
  <si>
    <t>DOMINICI</t>
  </si>
  <si>
    <t>PANDOLFI</t>
  </si>
  <si>
    <t>PLANET SPORT</t>
  </si>
  <si>
    <t>LAURENTI</t>
  </si>
  <si>
    <t>TEDESCHI</t>
  </si>
  <si>
    <t>SCAVO 2000</t>
  </si>
  <si>
    <t>RUNNING EVOLUTION</t>
  </si>
  <si>
    <t>SPANU</t>
  </si>
  <si>
    <t>COSTANTINO</t>
  </si>
  <si>
    <t>TIVOLI MARATHON</t>
  </si>
  <si>
    <t>GIOVE</t>
  </si>
  <si>
    <t>DANESE</t>
  </si>
  <si>
    <t>LITAL</t>
  </si>
  <si>
    <t>CLEMENTI</t>
  </si>
  <si>
    <t>PETRUCCIANI</t>
  </si>
  <si>
    <t>COIANIZ</t>
  </si>
  <si>
    <t>ATLETICA PEGASO</t>
  </si>
  <si>
    <t>CAVALLI</t>
  </si>
  <si>
    <t>TOCCHI</t>
  </si>
  <si>
    <t>VILLA AURELIA S.C.</t>
  </si>
  <si>
    <t>SALVATI</t>
  </si>
  <si>
    <t>LANFRANCO</t>
  </si>
  <si>
    <t>CAT SPORT</t>
  </si>
  <si>
    <t>LITTA</t>
  </si>
  <si>
    <t>I GRILLI RUNNERS</t>
  </si>
  <si>
    <t>BENEDETTI</t>
  </si>
  <si>
    <t>CALCATERRA SPORT</t>
  </si>
  <si>
    <t>COLABIANCHI</t>
  </si>
  <si>
    <t>FATTORUSSO</t>
  </si>
  <si>
    <t>CORONA</t>
  </si>
  <si>
    <t>TODDE</t>
  </si>
  <si>
    <t>FELLONI</t>
  </si>
  <si>
    <t>BANCARI ROMANI</t>
  </si>
  <si>
    <t>CALABRESE</t>
  </si>
  <si>
    <t>ROMA TRIATHLON</t>
  </si>
  <si>
    <t>ANNALISA</t>
  </si>
  <si>
    <t>AMAT VILLA PAMPHILI</t>
  </si>
  <si>
    <t>LEONARDI</t>
  </si>
  <si>
    <t>DI SOMMA</t>
  </si>
  <si>
    <t>TADDEI</t>
  </si>
  <si>
    <t>MORETTI</t>
  </si>
  <si>
    <t>BITONTO SPORTIVA</t>
  </si>
  <si>
    <t>RICCOBALDI</t>
  </si>
  <si>
    <t>MARINELLI</t>
  </si>
  <si>
    <t>MESTRE</t>
  </si>
  <si>
    <t>MASI</t>
  </si>
  <si>
    <t>TRAMAGLINO</t>
  </si>
  <si>
    <t>PAGLIONI</t>
  </si>
  <si>
    <t>ADRIANO</t>
  </si>
  <si>
    <t>RCF ROMA SUD</t>
  </si>
  <si>
    <t>MALANDRINO</t>
  </si>
  <si>
    <t>ATTISANI</t>
  </si>
  <si>
    <t>MARATHON CLUB ROMA</t>
  </si>
  <si>
    <t>CIPOLLONI</t>
  </si>
  <si>
    <t>BELTRONE</t>
  </si>
  <si>
    <t>DUE PONTI</t>
  </si>
  <si>
    <t>FINOCCHI</t>
  </si>
  <si>
    <t>EDOARDO</t>
  </si>
  <si>
    <t>FITNESS EXTREME</t>
  </si>
  <si>
    <t>CORRADI</t>
  </si>
  <si>
    <t>NASH</t>
  </si>
  <si>
    <t>CHIARA</t>
  </si>
  <si>
    <t>TOTI</t>
  </si>
  <si>
    <t>MARUCA</t>
  </si>
  <si>
    <t>CALVANI</t>
  </si>
  <si>
    <t>OZIMO</t>
  </si>
  <si>
    <t>SCULTZ</t>
  </si>
  <si>
    <t>GUALTIERO</t>
  </si>
  <si>
    <t>SANGUIGNI</t>
  </si>
  <si>
    <t>ROMANA</t>
  </si>
  <si>
    <t>ARDOLINO</t>
  </si>
  <si>
    <t>CELESTINO</t>
  </si>
  <si>
    <t>MASSIMI</t>
  </si>
  <si>
    <t>GOIO</t>
  </si>
  <si>
    <t>FORHANS TEAM</t>
  </si>
  <si>
    <t>SORRENTI</t>
  </si>
  <si>
    <t>GIUSEPPINA</t>
  </si>
  <si>
    <t>TONY</t>
  </si>
  <si>
    <t>KALI KALASANG</t>
  </si>
  <si>
    <t>ZAPPALA'</t>
  </si>
  <si>
    <t>CACCIAMANI</t>
  </si>
  <si>
    <t>VIVIANA</t>
  </si>
  <si>
    <t>SILVIOLI</t>
  </si>
  <si>
    <t>CELLETTI</t>
  </si>
  <si>
    <t>DE VITO</t>
  </si>
  <si>
    <t>PANARIELLO</t>
  </si>
  <si>
    <t>MURGIOLU</t>
  </si>
  <si>
    <t>A.S.D. LIBERATLETICA</t>
  </si>
  <si>
    <t>CAMPO</t>
  </si>
  <si>
    <t>POD POMEZIA</t>
  </si>
  <si>
    <t>CASTELLANA</t>
  </si>
  <si>
    <t>LEONE</t>
  </si>
  <si>
    <t>RUSSO</t>
  </si>
  <si>
    <t>SAMUELE</t>
  </si>
  <si>
    <t>FERDINANDI</t>
  </si>
  <si>
    <t>TROCCHI</t>
  </si>
  <si>
    <t>MICARELLI</t>
  </si>
  <si>
    <t>RUNNERS FOR EMERGENCY</t>
  </si>
  <si>
    <t>GUANTI</t>
  </si>
  <si>
    <t>GSD  PETER PAN</t>
  </si>
  <si>
    <t>NARSETE</t>
  </si>
  <si>
    <t>LIVERINI</t>
  </si>
  <si>
    <t>GIORDANA</t>
  </si>
  <si>
    <t>TOMMASINI</t>
  </si>
  <si>
    <t>ENZO</t>
  </si>
  <si>
    <t>SANTONI</t>
  </si>
  <si>
    <t>GIANNINI</t>
  </si>
  <si>
    <t>CREDENTINO</t>
  </si>
  <si>
    <t>IANNILLI</t>
  </si>
  <si>
    <t>CIRIGLIANO</t>
  </si>
  <si>
    <t>BALAUCA</t>
  </si>
  <si>
    <t>ALINA ELENA</t>
  </si>
  <si>
    <t>VILLA DE SANCTIS</t>
  </si>
  <si>
    <t>VARONE</t>
  </si>
  <si>
    <t>DELLE CAVE</t>
  </si>
  <si>
    <t>BIAGIO</t>
  </si>
  <si>
    <t>CANTATORE</t>
  </si>
  <si>
    <t>OLIMPIA 2004</t>
  </si>
  <si>
    <t>GROTTAROLI</t>
  </si>
  <si>
    <t>PACIOTTI</t>
  </si>
  <si>
    <t>FRATICELLI</t>
  </si>
  <si>
    <t>MARCHETTI</t>
  </si>
  <si>
    <t>MARCO VALERIO</t>
  </si>
  <si>
    <t>A.S.D. VILLA DE SANCTIS</t>
  </si>
  <si>
    <t>RODOLICO</t>
  </si>
  <si>
    <t>PERRONE CAPANO</t>
  </si>
  <si>
    <t>JENNINGS</t>
  </si>
  <si>
    <t>ANTHONY</t>
  </si>
  <si>
    <t>BUGARINI</t>
  </si>
  <si>
    <t>GIULIO</t>
  </si>
  <si>
    <t>TANONE</t>
  </si>
  <si>
    <t>PIANESE</t>
  </si>
  <si>
    <t>TOBIA</t>
  </si>
  <si>
    <t>TRABUCCO</t>
  </si>
  <si>
    <t>ISLAM</t>
  </si>
  <si>
    <t>PERCUOCO</t>
  </si>
  <si>
    <t>PASI</t>
  </si>
  <si>
    <t>NORMA</t>
  </si>
  <si>
    <t>ROMA ROAD RUNNERS</t>
  </si>
  <si>
    <t>D'ACUTI</t>
  </si>
  <si>
    <t>S.S. LAZIO ATLETICA LEGGERA</t>
  </si>
  <si>
    <t>GERMANI</t>
  </si>
  <si>
    <t>MARIA ANTONIETTA</t>
  </si>
  <si>
    <t>BELLISI</t>
  </si>
  <si>
    <t>TIBALDI</t>
  </si>
  <si>
    <t>MONACELLI</t>
  </si>
  <si>
    <t>CARDINALETTI</t>
  </si>
  <si>
    <t>DE SIMONE</t>
  </si>
  <si>
    <t>FILIPPELLO</t>
  </si>
  <si>
    <t>ROSALBA</t>
  </si>
  <si>
    <t>SILVESTRI</t>
  </si>
  <si>
    <t>FERDINANDO</t>
  </si>
  <si>
    <t>CAPPELLETTO</t>
  </si>
  <si>
    <t>POLLONIO</t>
  </si>
  <si>
    <t>FLAVIA</t>
  </si>
  <si>
    <t>DI BENEDETTO</t>
  </si>
  <si>
    <t>DE GREGORIO</t>
  </si>
  <si>
    <t>FABIO SETTIMO PASQ</t>
  </si>
  <si>
    <t>GOTTI</t>
  </si>
  <si>
    <t>LORENZA</t>
  </si>
  <si>
    <t>BATTISTELLI</t>
  </si>
  <si>
    <t>LIVIANO</t>
  </si>
  <si>
    <t>CORSA DEI SANTI</t>
  </si>
  <si>
    <t>COSSU</t>
  </si>
  <si>
    <t>BANDE</t>
  </si>
  <si>
    <t>6PIU'</t>
  </si>
  <si>
    <t>MOLENA</t>
  </si>
  <si>
    <t>MONIA</t>
  </si>
  <si>
    <t>TARQUINI</t>
  </si>
  <si>
    <t>AMBRA</t>
  </si>
  <si>
    <t>PIETRACUPA</t>
  </si>
  <si>
    <t>SAI</t>
  </si>
  <si>
    <t>MINERVA</t>
  </si>
  <si>
    <t>CRAZY RUNNERS CLUB</t>
  </si>
  <si>
    <t>BERARDI</t>
  </si>
  <si>
    <t>ROSSELLA</t>
  </si>
  <si>
    <t>CIBODDO</t>
  </si>
  <si>
    <t>SANTARELLI</t>
  </si>
  <si>
    <t>SPURI</t>
  </si>
  <si>
    <t>OMBRETTA</t>
  </si>
  <si>
    <t>PEIFFER</t>
  </si>
  <si>
    <t>DEL VECCHIO</t>
  </si>
  <si>
    <t>ANGELO RAFFAELE</t>
  </si>
  <si>
    <t>DIBITONTO</t>
  </si>
  <si>
    <t>PRESUTTI</t>
  </si>
  <si>
    <t>BUONFIGLIO</t>
  </si>
  <si>
    <t>ROCCO MICHELE</t>
  </si>
  <si>
    <t>BONIFAZI</t>
  </si>
  <si>
    <t>PFIZER RUNNING TEAM</t>
  </si>
  <si>
    <t>SCALPELLINI</t>
  </si>
  <si>
    <t>FALERNO</t>
  </si>
  <si>
    <t>NOTARISTEFANO</t>
  </si>
  <si>
    <t>CANINO</t>
  </si>
  <si>
    <t>DE AMICIS</t>
  </si>
  <si>
    <t>ADAMO</t>
  </si>
  <si>
    <t>FANTINI</t>
  </si>
  <si>
    <t>MARIA ROSARIA</t>
  </si>
  <si>
    <t>AXO</t>
  </si>
  <si>
    <t>MARIA TERESA</t>
  </si>
  <si>
    <t>PUROSANGUE ATHLETIC CLUB</t>
  </si>
  <si>
    <t>MALATESTA</t>
  </si>
  <si>
    <t>TIZIANA</t>
  </si>
  <si>
    <t>NIGRO</t>
  </si>
  <si>
    <t>D'ALESSANDRO</t>
  </si>
  <si>
    <t>PORCELLUZZI</t>
  </si>
  <si>
    <t>FAUSTA</t>
  </si>
  <si>
    <t>DE BENEDITTIS</t>
  </si>
  <si>
    <t>A.S.D. ACSI ITALIA ATLETICA</t>
  </si>
  <si>
    <t>CATTIVERA</t>
  </si>
  <si>
    <t>GRAZIOLI</t>
  </si>
  <si>
    <t>FULVIA</t>
  </si>
  <si>
    <t>LANZELLOTTO</t>
  </si>
  <si>
    <t>GIROLAMO</t>
  </si>
  <si>
    <t>FRABOTTA</t>
  </si>
  <si>
    <t>MARIA ADELAIDE</t>
  </si>
  <si>
    <t>DESSÌ</t>
  </si>
  <si>
    <t>ROMANO</t>
  </si>
  <si>
    <t>COFINI</t>
  </si>
  <si>
    <t>TEMPESTA</t>
  </si>
  <si>
    <t>200</t>
  </si>
  <si>
    <t>600</t>
  </si>
  <si>
    <t>1000</t>
  </si>
  <si>
    <t>1400</t>
  </si>
  <si>
    <t>1800</t>
  </si>
  <si>
    <t>2200</t>
  </si>
  <si>
    <t>2600</t>
  </si>
  <si>
    <t>A.S.D. PODISTICA SOLIDARIETA'</t>
  </si>
  <si>
    <t>Il 3000 di Emilio</t>
  </si>
  <si>
    <t xml:space="preserve"> 5ª edizione</t>
  </si>
  <si>
    <t>Stadio delle Terme di Caracalla - Roma (RM) Italia - Sabato 22/10/2016</t>
  </si>
  <si>
    <t>A.S.D. ATL. VILLA GUGLIELMI</t>
  </si>
  <si>
    <t>ATLETICA LA SBARRA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</si>
</sst>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mm:ss.00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8"/>
      <name val="Tahoma"/>
      <family val="2"/>
    </font>
    <font>
      <b/>
      <i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8" fillId="0" borderId="18" applyNumberFormat="0" applyFill="0" applyAlignment="0" applyProtection="0"/>
    <xf numFmtId="0" fontId="50" fillId="53" borderId="0" applyNumberFormat="0" applyBorder="0" applyAlignment="0" applyProtection="0"/>
    <xf numFmtId="0" fontId="29" fillId="5" borderId="0" applyNumberFormat="0" applyBorder="0" applyAlignment="0" applyProtection="0"/>
    <xf numFmtId="0" fontId="51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23" xfId="0" applyFont="1" applyFill="1" applyBorder="1" applyAlignment="1">
      <alignment horizontal="center" vertical="center"/>
    </xf>
    <xf numFmtId="21" fontId="7" fillId="0" borderId="23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3" xfId="0" applyFont="1" applyFill="1" applyBorder="1" applyAlignment="1">
      <alignment horizontal="center" vertical="center"/>
    </xf>
    <xf numFmtId="0" fontId="3" fillId="55" borderId="28" xfId="0" applyFont="1" applyFill="1" applyBorder="1" applyAlignment="1">
      <alignment horizontal="center" vertical="center"/>
    </xf>
    <xf numFmtId="0" fontId="13" fillId="47" borderId="29" xfId="0" applyFont="1" applyFill="1" applyBorder="1" applyAlignment="1">
      <alignment horizontal="center" vertical="center" wrapText="1"/>
    </xf>
    <xf numFmtId="0" fontId="13" fillId="47" borderId="30" xfId="0" applyFont="1" applyFill="1" applyBorder="1" applyAlignment="1">
      <alignment horizontal="center" vertical="center" wrapText="1"/>
    </xf>
    <xf numFmtId="0" fontId="13" fillId="47" borderId="31" xfId="0" applyFont="1" applyFill="1" applyBorder="1" applyAlignment="1">
      <alignment horizontal="center" vertical="center" wrapText="1"/>
    </xf>
    <xf numFmtId="0" fontId="12" fillId="55" borderId="28" xfId="0" applyFont="1" applyFill="1" applyBorder="1" applyAlignment="1">
      <alignment horizontal="center" vertical="center"/>
    </xf>
    <xf numFmtId="45" fontId="7" fillId="0" borderId="21" xfId="0" applyNumberFormat="1" applyFont="1" applyFill="1" applyBorder="1" applyAlignment="1">
      <alignment horizontal="center" vertical="center"/>
    </xf>
    <xf numFmtId="179" fontId="7" fillId="0" borderId="21" xfId="0" applyNumberFormat="1" applyFont="1" applyFill="1" applyBorder="1" applyAlignment="1">
      <alignment horizontal="center" vertical="center"/>
    </xf>
    <xf numFmtId="45" fontId="7" fillId="0" borderId="22" xfId="0" applyNumberFormat="1" applyFont="1" applyFill="1" applyBorder="1" applyAlignment="1">
      <alignment horizontal="center" vertical="center"/>
    </xf>
    <xf numFmtId="179" fontId="7" fillId="0" borderId="22" xfId="0" applyNumberFormat="1" applyFont="1" applyFill="1" applyBorder="1" applyAlignment="1">
      <alignment horizontal="center" vertical="center"/>
    </xf>
    <xf numFmtId="45" fontId="7" fillId="0" borderId="23" xfId="0" applyNumberFormat="1" applyFont="1" applyFill="1" applyBorder="1" applyAlignment="1">
      <alignment horizontal="center" vertical="center"/>
    </xf>
    <xf numFmtId="179" fontId="7" fillId="0" borderId="23" xfId="0" applyNumberFormat="1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vertical="center"/>
    </xf>
    <xf numFmtId="45" fontId="52" fillId="56" borderId="22" xfId="0" applyNumberFormat="1" applyFont="1" applyFill="1" applyBorder="1" applyAlignment="1">
      <alignment horizontal="center" vertical="center"/>
    </xf>
    <xf numFmtId="179" fontId="52" fillId="56" borderId="22" xfId="0" applyNumberFormat="1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52" fillId="56" borderId="32" xfId="0" applyFont="1" applyFill="1" applyBorder="1" applyAlignment="1">
      <alignment horizontal="center" vertical="center"/>
    </xf>
    <xf numFmtId="0" fontId="52" fillId="56" borderId="32" xfId="0" applyFont="1" applyFill="1" applyBorder="1" applyAlignment="1">
      <alignment vertical="center"/>
    </xf>
    <xf numFmtId="0" fontId="52" fillId="56" borderId="33" xfId="0" applyNumberFormat="1" applyFont="1" applyFill="1" applyBorder="1" applyAlignment="1">
      <alignment horizontal="center" vertical="center"/>
    </xf>
  </cellXfs>
  <cellStyles count="95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rmale 4" xfId="79"/>
    <cellStyle name="Nota" xfId="80"/>
    <cellStyle name="Nota 2" xfId="81"/>
    <cellStyle name="Nota 3" xfId="82"/>
    <cellStyle name="Output" xfId="83"/>
    <cellStyle name="Output 2" xfId="84"/>
    <cellStyle name="Percent" xfId="85"/>
    <cellStyle name="Testo avviso" xfId="86"/>
    <cellStyle name="Testo avviso 2" xfId="87"/>
    <cellStyle name="Testo descrittivo" xfId="88"/>
    <cellStyle name="Testo descrittivo 2" xfId="89"/>
    <cellStyle name="Titolo" xfId="90"/>
    <cellStyle name="Titolo 1" xfId="91"/>
    <cellStyle name="Titolo 1 2" xfId="92"/>
    <cellStyle name="Titolo 2" xfId="93"/>
    <cellStyle name="Titolo 2 2" xfId="94"/>
    <cellStyle name="Titolo 3" xfId="95"/>
    <cellStyle name="Titolo 3 2" xfId="96"/>
    <cellStyle name="Titolo 4" xfId="97"/>
    <cellStyle name="Titolo 4 2" xfId="98"/>
    <cellStyle name="Titolo 5" xfId="99"/>
    <cellStyle name="Titolo 6" xfId="100"/>
    <cellStyle name="Totale" xfId="101"/>
    <cellStyle name="Totale 2" xfId="102"/>
    <cellStyle name="Valore non valido" xfId="103"/>
    <cellStyle name="Valore non valido 2" xfId="104"/>
    <cellStyle name="Valore valido" xfId="105"/>
    <cellStyle name="Valore valido 2" xfId="106"/>
    <cellStyle name="Currency" xfId="107"/>
    <cellStyle name="Currency [0]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3.7109375" style="17" customWidth="1"/>
    <col min="4" max="4" width="10.140625" style="2" bestFit="1" customWidth="1"/>
    <col min="5" max="5" width="35.421875" style="18" bestFit="1" customWidth="1"/>
    <col min="6" max="12" width="8.7109375" style="1" customWidth="1"/>
    <col min="13" max="13" width="11.7109375" style="15" customWidth="1"/>
    <col min="14" max="16" width="9.7109375" style="1" customWidth="1"/>
  </cols>
  <sheetData>
    <row r="1" spans="1:16" ht="45" customHeight="1">
      <c r="A1" s="30" t="s">
        <v>374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24" customHeight="1">
      <c r="A2" s="31" t="s">
        <v>375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24" customHeight="1">
      <c r="A3" s="32" t="s">
        <v>376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" t="s">
        <v>0</v>
      </c>
      <c r="P3" s="4">
        <v>3</v>
      </c>
    </row>
    <row r="4" spans="1:16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8" t="s">
        <v>366</v>
      </c>
      <c r="G4" s="8" t="s">
        <v>367</v>
      </c>
      <c r="H4" s="8" t="s">
        <v>368</v>
      </c>
      <c r="I4" s="8" t="s">
        <v>369</v>
      </c>
      <c r="J4" s="8" t="s">
        <v>370</v>
      </c>
      <c r="K4" s="8" t="s">
        <v>371</v>
      </c>
      <c r="L4" s="8" t="s">
        <v>372</v>
      </c>
      <c r="M4" s="16" t="s">
        <v>6</v>
      </c>
      <c r="N4" s="7" t="s">
        <v>7</v>
      </c>
      <c r="O4" s="9" t="s">
        <v>8</v>
      </c>
      <c r="P4" s="9" t="s">
        <v>9</v>
      </c>
    </row>
    <row r="5" spans="1:16" s="10" customFormat="1" ht="15" customHeight="1">
      <c r="A5" s="11">
        <v>1</v>
      </c>
      <c r="B5" s="27" t="s">
        <v>108</v>
      </c>
      <c r="C5" s="27" t="s">
        <v>32</v>
      </c>
      <c r="D5" s="11" t="s">
        <v>109</v>
      </c>
      <c r="E5" s="27" t="s">
        <v>110</v>
      </c>
      <c r="F5" s="37">
        <v>0.0004050925925925926</v>
      </c>
      <c r="G5" s="37">
        <v>0.0012268518518518518</v>
      </c>
      <c r="H5" s="37">
        <v>0.0020370370370370373</v>
      </c>
      <c r="I5" s="37">
        <v>0.002847222222222222</v>
      </c>
      <c r="J5" s="37">
        <v>0.0036342592592592594</v>
      </c>
      <c r="K5" s="37">
        <v>0.004432870370370371</v>
      </c>
      <c r="L5" s="37">
        <v>0.0052430555555555555</v>
      </c>
      <c r="M5" s="38">
        <v>0.006006944444444444</v>
      </c>
      <c r="N5" s="11" t="str">
        <f>TEXT(INT((HOUR(M5)*3600+MINUTE(M5)*60+SECOND(M5))/$P$3/60),"0")&amp;"."&amp;TEXT(MOD((HOUR(M5)*3600+MINUTE(M5)*60+SECOND(M5))/$P$3,60),"00")&amp;"/km"</f>
        <v>2.53/km</v>
      </c>
      <c r="O5" s="14">
        <f>M5-$M$5</f>
        <v>0</v>
      </c>
      <c r="P5" s="14">
        <f>M5-INDEX($M$5:$M$273,MATCH(D5,$D$5:$D$273,0))</f>
        <v>0</v>
      </c>
    </row>
    <row r="6" spans="1:16" s="10" customFormat="1" ht="15" customHeight="1">
      <c r="A6" s="12">
        <v>2</v>
      </c>
      <c r="B6" s="28" t="s">
        <v>57</v>
      </c>
      <c r="C6" s="28" t="s">
        <v>44</v>
      </c>
      <c r="D6" s="12" t="s">
        <v>70</v>
      </c>
      <c r="E6" s="28" t="s">
        <v>111</v>
      </c>
      <c r="F6" s="39">
        <v>0.0004050925925925926</v>
      </c>
      <c r="G6" s="39">
        <v>0.0012268518518518518</v>
      </c>
      <c r="H6" s="39">
        <v>0.0020486111111111113</v>
      </c>
      <c r="I6" s="39">
        <v>0.002847222222222222</v>
      </c>
      <c r="J6" s="39">
        <v>0.0036342592592592594</v>
      </c>
      <c r="K6" s="39">
        <v>0.004432870370370371</v>
      </c>
      <c r="L6" s="39">
        <v>0.0052430555555555555</v>
      </c>
      <c r="M6" s="40">
        <v>0.006060416666666666</v>
      </c>
      <c r="N6" s="12" t="str">
        <f aca="true" t="shared" si="0" ref="N6:N21">TEXT(INT((HOUR(M6)*3600+MINUTE(M6)*60+SECOND(M6))/$P$3/60),"0")&amp;"."&amp;TEXT(MOD((HOUR(M6)*3600+MINUTE(M6)*60+SECOND(M6))/$P$3,60),"00")&amp;"/km"</f>
        <v>2.55/km</v>
      </c>
      <c r="O6" s="13">
        <f aca="true" t="shared" si="1" ref="O6:O21">M6-$M$5</f>
        <v>5.3472222222222116E-05</v>
      </c>
      <c r="P6" s="13">
        <f>M6-INDEX($M$5:$M$273,MATCH(D6,$D$5:$D$273,0))</f>
        <v>0</v>
      </c>
    </row>
    <row r="7" spans="1:16" s="10" customFormat="1" ht="15" customHeight="1">
      <c r="A7" s="12">
        <v>3</v>
      </c>
      <c r="B7" s="28" t="s">
        <v>112</v>
      </c>
      <c r="C7" s="28" t="s">
        <v>22</v>
      </c>
      <c r="D7" s="12" t="s">
        <v>113</v>
      </c>
      <c r="E7" s="28" t="s">
        <v>114</v>
      </c>
      <c r="F7" s="39">
        <v>0.0004166666666666667</v>
      </c>
      <c r="G7" s="39">
        <v>0.0012384259259259258</v>
      </c>
      <c r="H7" s="39">
        <v>0.0020486111111111113</v>
      </c>
      <c r="I7" s="39">
        <v>0.0028587962962962963</v>
      </c>
      <c r="J7" s="39">
        <v>0.0036574074074074074</v>
      </c>
      <c r="K7" s="39">
        <v>0.004513888888888889</v>
      </c>
      <c r="L7" s="39">
        <v>0.005405092592592592</v>
      </c>
      <c r="M7" s="40">
        <v>0.00626875</v>
      </c>
      <c r="N7" s="12" t="str">
        <f t="shared" si="0"/>
        <v>3.01/km</v>
      </c>
      <c r="O7" s="13">
        <f t="shared" si="1"/>
        <v>0.0002618055555555559</v>
      </c>
      <c r="P7" s="13">
        <f>M7-INDEX($M$5:$M$273,MATCH(D7,$D$5:$D$273,0))</f>
        <v>0</v>
      </c>
    </row>
    <row r="8" spans="1:16" s="10" customFormat="1" ht="15" customHeight="1">
      <c r="A8" s="43">
        <v>4</v>
      </c>
      <c r="B8" s="44" t="s">
        <v>115</v>
      </c>
      <c r="C8" s="44" t="s">
        <v>11</v>
      </c>
      <c r="D8" s="43" t="s">
        <v>70</v>
      </c>
      <c r="E8" s="44" t="s">
        <v>373</v>
      </c>
      <c r="F8" s="45">
        <v>0.0004166666666666667</v>
      </c>
      <c r="G8" s="45">
        <v>0.001261574074074074</v>
      </c>
      <c r="H8" s="45">
        <v>0.0021064814814814813</v>
      </c>
      <c r="I8" s="45">
        <v>0.002962962962962963</v>
      </c>
      <c r="J8" s="45">
        <v>0.0038194444444444443</v>
      </c>
      <c r="K8" s="45">
        <v>0.0046875</v>
      </c>
      <c r="L8" s="45">
        <v>0.005555555555555556</v>
      </c>
      <c r="M8" s="46">
        <v>0.006370949074074074</v>
      </c>
      <c r="N8" s="43" t="str">
        <f t="shared" si="0"/>
        <v>3.03/km</v>
      </c>
      <c r="O8" s="47">
        <f t="shared" si="1"/>
        <v>0.0003640046296296299</v>
      </c>
      <c r="P8" s="47">
        <f>M8-INDEX($M$5:$M$273,MATCH(D8,$D$5:$D$273,0))</f>
        <v>0.0003105324074074078</v>
      </c>
    </row>
    <row r="9" spans="1:16" s="10" customFormat="1" ht="15" customHeight="1">
      <c r="A9" s="12">
        <v>5</v>
      </c>
      <c r="B9" s="28" t="s">
        <v>116</v>
      </c>
      <c r="C9" s="28" t="s">
        <v>44</v>
      </c>
      <c r="D9" s="12" t="s">
        <v>109</v>
      </c>
      <c r="E9" s="28" t="s">
        <v>117</v>
      </c>
      <c r="F9" s="39">
        <v>0.0004050925925925926</v>
      </c>
      <c r="G9" s="39">
        <v>0.0012268518518518518</v>
      </c>
      <c r="H9" s="39">
        <v>0.0020601851851851853</v>
      </c>
      <c r="I9" s="39">
        <v>0.0028587962962962963</v>
      </c>
      <c r="J9" s="39">
        <v>0.0037152777777777774</v>
      </c>
      <c r="K9" s="39">
        <v>0.004606481481481481</v>
      </c>
      <c r="L9" s="39">
        <v>0.005532407407407407</v>
      </c>
      <c r="M9" s="40">
        <v>0.006459375000000001</v>
      </c>
      <c r="N9" s="12" t="str">
        <f t="shared" si="0"/>
        <v>3.06/km</v>
      </c>
      <c r="O9" s="13">
        <f t="shared" si="1"/>
        <v>0.0004524305555555566</v>
      </c>
      <c r="P9" s="13">
        <f>M9-INDEX($M$5:$M$273,MATCH(D9,$D$5:$D$273,0))</f>
        <v>0.0004524305555555566</v>
      </c>
    </row>
    <row r="10" spans="1:16" s="10" customFormat="1" ht="15" customHeight="1">
      <c r="A10" s="12">
        <v>6</v>
      </c>
      <c r="B10" s="28" t="s">
        <v>118</v>
      </c>
      <c r="C10" s="28" t="s">
        <v>95</v>
      </c>
      <c r="D10" s="12" t="s">
        <v>70</v>
      </c>
      <c r="E10" s="28" t="s">
        <v>119</v>
      </c>
      <c r="F10" s="39">
        <v>0.0004166666666666667</v>
      </c>
      <c r="G10" s="39">
        <v>0.001261574074074074</v>
      </c>
      <c r="H10" s="39">
        <v>0.0021180555555555553</v>
      </c>
      <c r="I10" s="39">
        <v>0.0029861111111111113</v>
      </c>
      <c r="J10" s="39">
        <v>0.0038657407407407408</v>
      </c>
      <c r="K10" s="39">
        <v>0.00474537037037037</v>
      </c>
      <c r="L10" s="39">
        <v>0.005659722222222222</v>
      </c>
      <c r="M10" s="40">
        <v>0.006529861111111111</v>
      </c>
      <c r="N10" s="12" t="str">
        <f t="shared" si="0"/>
        <v>3.08/km</v>
      </c>
      <c r="O10" s="13">
        <f t="shared" si="1"/>
        <v>0.0005229166666666672</v>
      </c>
      <c r="P10" s="13">
        <f>M10-INDEX($M$5:$M$273,MATCH(D10,$D$5:$D$273,0))</f>
        <v>0.0004694444444444451</v>
      </c>
    </row>
    <row r="11" spans="1:16" s="10" customFormat="1" ht="15" customHeight="1">
      <c r="A11" s="12">
        <v>7</v>
      </c>
      <c r="B11" s="28" t="s">
        <v>120</v>
      </c>
      <c r="C11" s="28" t="s">
        <v>121</v>
      </c>
      <c r="D11" s="12" t="s">
        <v>113</v>
      </c>
      <c r="E11" s="28" t="s">
        <v>122</v>
      </c>
      <c r="F11" s="39">
        <v>0.00042824074074074075</v>
      </c>
      <c r="G11" s="39">
        <v>0.001261574074074074</v>
      </c>
      <c r="H11" s="39">
        <v>0.0021180555555555553</v>
      </c>
      <c r="I11" s="39">
        <v>0.002951388888888889</v>
      </c>
      <c r="J11" s="39">
        <v>0.0038194444444444443</v>
      </c>
      <c r="K11" s="39">
        <v>0.004722222222222222</v>
      </c>
      <c r="L11" s="39">
        <v>0.005648148148148148</v>
      </c>
      <c r="M11" s="40">
        <v>0.006541782407407407</v>
      </c>
      <c r="N11" s="12" t="str">
        <f t="shared" si="0"/>
        <v>3.08/km</v>
      </c>
      <c r="O11" s="13">
        <f t="shared" si="1"/>
        <v>0.0005348379629629627</v>
      </c>
      <c r="P11" s="13">
        <f>M11-INDEX($M$5:$M$273,MATCH(D11,$D$5:$D$273,0))</f>
        <v>0.00027303240740740673</v>
      </c>
    </row>
    <row r="12" spans="1:16" s="10" customFormat="1" ht="15" customHeight="1">
      <c r="A12" s="12">
        <v>8</v>
      </c>
      <c r="B12" s="28" t="s">
        <v>123</v>
      </c>
      <c r="C12" s="28" t="s">
        <v>25</v>
      </c>
      <c r="D12" s="12" t="s">
        <v>69</v>
      </c>
      <c r="E12" s="28" t="s">
        <v>124</v>
      </c>
      <c r="F12" s="39">
        <v>0.00042824074074074075</v>
      </c>
      <c r="G12" s="39">
        <v>0.0012847222222222223</v>
      </c>
      <c r="H12" s="39">
        <v>0.0021759259259259258</v>
      </c>
      <c r="I12" s="39">
        <v>0.0030671296296296297</v>
      </c>
      <c r="J12" s="39">
        <v>0.003969907407407407</v>
      </c>
      <c r="K12" s="39">
        <v>0.004884259259259259</v>
      </c>
      <c r="L12" s="39">
        <v>0.005810185185185186</v>
      </c>
      <c r="M12" s="40">
        <v>0.006678356481481482</v>
      </c>
      <c r="N12" s="12" t="str">
        <f t="shared" si="0"/>
        <v>3.12/km</v>
      </c>
      <c r="O12" s="13">
        <f t="shared" si="1"/>
        <v>0.0006714120370370381</v>
      </c>
      <c r="P12" s="13">
        <f>M12-INDEX($M$5:$M$273,MATCH(D12,$D$5:$D$273,0))</f>
        <v>0</v>
      </c>
    </row>
    <row r="13" spans="1:16" s="10" customFormat="1" ht="15" customHeight="1">
      <c r="A13" s="12">
        <v>9</v>
      </c>
      <c r="B13" s="28" t="s">
        <v>116</v>
      </c>
      <c r="C13" s="28" t="s">
        <v>17</v>
      </c>
      <c r="D13" s="12" t="s">
        <v>109</v>
      </c>
      <c r="E13" s="28" t="s">
        <v>117</v>
      </c>
      <c r="F13" s="39">
        <v>0.00042824074074074075</v>
      </c>
      <c r="G13" s="39">
        <v>0.0013078703703703705</v>
      </c>
      <c r="H13" s="39">
        <v>0.0022106481481481478</v>
      </c>
      <c r="I13" s="39">
        <v>0.0030787037037037037</v>
      </c>
      <c r="J13" s="39">
        <v>0.00400462962962963</v>
      </c>
      <c r="K13" s="39">
        <v>0.004930555555555555</v>
      </c>
      <c r="L13" s="39">
        <v>0.005868055555555554</v>
      </c>
      <c r="M13" s="40">
        <v>0.006746180555555555</v>
      </c>
      <c r="N13" s="12" t="str">
        <f t="shared" si="0"/>
        <v>3.14/km</v>
      </c>
      <c r="O13" s="13">
        <f t="shared" si="1"/>
        <v>0.0007392361111111106</v>
      </c>
      <c r="P13" s="13">
        <f>M13-INDEX($M$5:$M$273,MATCH(D13,$D$5:$D$273,0))</f>
        <v>0.0007392361111111106</v>
      </c>
    </row>
    <row r="14" spans="1:16" s="10" customFormat="1" ht="15" customHeight="1">
      <c r="A14" s="12">
        <v>10</v>
      </c>
      <c r="B14" s="28" t="s">
        <v>125</v>
      </c>
      <c r="C14" s="28" t="s">
        <v>43</v>
      </c>
      <c r="D14" s="12" t="s">
        <v>70</v>
      </c>
      <c r="E14" s="28" t="s">
        <v>126</v>
      </c>
      <c r="F14" s="39">
        <v>0.0004513888888888889</v>
      </c>
      <c r="G14" s="39">
        <v>0.001388888888888889</v>
      </c>
      <c r="H14" s="39">
        <v>0.0022916666666666667</v>
      </c>
      <c r="I14" s="39">
        <v>0.0032175925925925926</v>
      </c>
      <c r="J14" s="39">
        <v>0.004143518518518519</v>
      </c>
      <c r="K14" s="39">
        <v>0.005069444444444444</v>
      </c>
      <c r="L14" s="39">
        <v>0.0059722222222222225</v>
      </c>
      <c r="M14" s="40">
        <v>0.0067525462962962956</v>
      </c>
      <c r="N14" s="12" t="str">
        <f t="shared" si="0"/>
        <v>3.14/km</v>
      </c>
      <c r="O14" s="13">
        <f t="shared" si="1"/>
        <v>0.0007456018518518515</v>
      </c>
      <c r="P14" s="13">
        <f>M14-INDEX($M$5:$M$273,MATCH(D14,$D$5:$D$273,0))</f>
        <v>0.0006921296296296293</v>
      </c>
    </row>
    <row r="15" spans="1:16" s="10" customFormat="1" ht="15" customHeight="1">
      <c r="A15" s="12">
        <v>11</v>
      </c>
      <c r="B15" s="28" t="s">
        <v>127</v>
      </c>
      <c r="C15" s="28" t="s">
        <v>128</v>
      </c>
      <c r="D15" s="12" t="s">
        <v>129</v>
      </c>
      <c r="E15" s="28" t="s">
        <v>117</v>
      </c>
      <c r="F15" s="39">
        <v>0.0004513888888888889</v>
      </c>
      <c r="G15" s="39">
        <v>0.001365740740740741</v>
      </c>
      <c r="H15" s="39">
        <v>0.0022337962962962967</v>
      </c>
      <c r="I15" s="39">
        <v>0.003148148148148148</v>
      </c>
      <c r="J15" s="39">
        <v>0.004039351851851852</v>
      </c>
      <c r="K15" s="39">
        <v>0.004918981481481482</v>
      </c>
      <c r="L15" s="39">
        <v>0.005868055555555554</v>
      </c>
      <c r="M15" s="40">
        <v>0.0067591435185185185</v>
      </c>
      <c r="N15" s="12" t="str">
        <f t="shared" si="0"/>
        <v>3.15/km</v>
      </c>
      <c r="O15" s="13">
        <f t="shared" si="1"/>
        <v>0.0007521990740740744</v>
      </c>
      <c r="P15" s="13">
        <f>M15-INDEX($M$5:$M$273,MATCH(D15,$D$5:$D$273,0))</f>
        <v>0</v>
      </c>
    </row>
    <row r="16" spans="1:16" s="10" customFormat="1" ht="15" customHeight="1">
      <c r="A16" s="12">
        <v>12</v>
      </c>
      <c r="B16" s="28" t="s">
        <v>130</v>
      </c>
      <c r="C16" s="28" t="s">
        <v>20</v>
      </c>
      <c r="D16" s="12" t="s">
        <v>73</v>
      </c>
      <c r="E16" s="28" t="s">
        <v>131</v>
      </c>
      <c r="F16" s="39">
        <v>0.0004513888888888889</v>
      </c>
      <c r="G16" s="39">
        <v>0.0013773148148148147</v>
      </c>
      <c r="H16" s="39">
        <v>0.0022800925925925927</v>
      </c>
      <c r="I16" s="39">
        <v>0.003206018518518519</v>
      </c>
      <c r="J16" s="39">
        <v>0.004143518518518519</v>
      </c>
      <c r="K16" s="39">
        <v>0.005069444444444444</v>
      </c>
      <c r="L16" s="39">
        <v>0.00599537037037037</v>
      </c>
      <c r="M16" s="40">
        <v>0.0068192129629629636</v>
      </c>
      <c r="N16" s="12" t="str">
        <f t="shared" si="0"/>
        <v>3.16/km</v>
      </c>
      <c r="O16" s="13">
        <f t="shared" si="1"/>
        <v>0.0008122685185185195</v>
      </c>
      <c r="P16" s="13">
        <f>M16-INDEX($M$5:$M$273,MATCH(D16,$D$5:$D$273,0))</f>
        <v>0</v>
      </c>
    </row>
    <row r="17" spans="1:16" s="10" customFormat="1" ht="15" customHeight="1">
      <c r="A17" s="12">
        <v>13</v>
      </c>
      <c r="B17" s="28" t="s">
        <v>132</v>
      </c>
      <c r="C17" s="28" t="s">
        <v>51</v>
      </c>
      <c r="D17" s="12" t="s">
        <v>70</v>
      </c>
      <c r="E17" s="28" t="s">
        <v>378</v>
      </c>
      <c r="F17" s="39">
        <v>0.0004050925925925926</v>
      </c>
      <c r="G17" s="39">
        <v>0.001261574074074074</v>
      </c>
      <c r="H17" s="39">
        <v>0.0021643518518518518</v>
      </c>
      <c r="I17" s="39">
        <v>0.0030787037037037037</v>
      </c>
      <c r="J17" s="39">
        <v>0.004016203703703703</v>
      </c>
      <c r="K17" s="39">
        <v>0.004965277777777778</v>
      </c>
      <c r="L17" s="39">
        <v>0.005914351851851852</v>
      </c>
      <c r="M17" s="40">
        <v>0.006845254629629629</v>
      </c>
      <c r="N17" s="12" t="str">
        <f t="shared" si="0"/>
        <v>3.17/km</v>
      </c>
      <c r="O17" s="13">
        <f t="shared" si="1"/>
        <v>0.000838310185185185</v>
      </c>
      <c r="P17" s="13">
        <f>M17-INDEX($M$5:$M$273,MATCH(D17,$D$5:$D$273,0))</f>
        <v>0.0007848379629629629</v>
      </c>
    </row>
    <row r="18" spans="1:16" s="10" customFormat="1" ht="15" customHeight="1">
      <c r="A18" s="12">
        <v>14</v>
      </c>
      <c r="B18" s="28" t="s">
        <v>133</v>
      </c>
      <c r="C18" s="28" t="s">
        <v>134</v>
      </c>
      <c r="D18" s="12" t="s">
        <v>73</v>
      </c>
      <c r="E18" s="28" t="s">
        <v>105</v>
      </c>
      <c r="F18" s="39">
        <v>0.0004513888888888889</v>
      </c>
      <c r="G18" s="39">
        <v>0.0013773148148148147</v>
      </c>
      <c r="H18" s="39">
        <v>0.0022916666666666667</v>
      </c>
      <c r="I18" s="39">
        <v>0.003206018518518519</v>
      </c>
      <c r="J18" s="39">
        <v>0.004143518518518519</v>
      </c>
      <c r="K18" s="39">
        <v>0.005069444444444444</v>
      </c>
      <c r="L18" s="39">
        <v>0.00599537037037037</v>
      </c>
      <c r="M18" s="40">
        <v>0.006846527777777778</v>
      </c>
      <c r="N18" s="12" t="str">
        <f t="shared" si="0"/>
        <v>3.17/km</v>
      </c>
      <c r="O18" s="13">
        <f t="shared" si="1"/>
        <v>0.0008395833333333337</v>
      </c>
      <c r="P18" s="13">
        <f>M18-INDEX($M$5:$M$273,MATCH(D18,$D$5:$D$273,0))</f>
        <v>2.7314814814814216E-05</v>
      </c>
    </row>
    <row r="19" spans="1:16" s="10" customFormat="1" ht="15" customHeight="1">
      <c r="A19" s="12">
        <v>15</v>
      </c>
      <c r="B19" s="28" t="s">
        <v>135</v>
      </c>
      <c r="C19" s="28" t="s">
        <v>42</v>
      </c>
      <c r="D19" s="12" t="s">
        <v>72</v>
      </c>
      <c r="E19" s="28" t="s">
        <v>114</v>
      </c>
      <c r="F19" s="39">
        <v>0.0004513888888888889</v>
      </c>
      <c r="G19" s="39">
        <v>0.0013773148148148147</v>
      </c>
      <c r="H19" s="39">
        <v>0.0022800925925925927</v>
      </c>
      <c r="I19" s="39">
        <v>0.003206018518518519</v>
      </c>
      <c r="J19" s="39">
        <v>0.004143518518518519</v>
      </c>
      <c r="K19" s="39">
        <v>0.005069444444444444</v>
      </c>
      <c r="L19" s="39">
        <v>0.005983796296296296</v>
      </c>
      <c r="M19" s="40">
        <v>0.006863541666666666</v>
      </c>
      <c r="N19" s="12" t="str">
        <f t="shared" si="0"/>
        <v>3.18/km</v>
      </c>
      <c r="O19" s="13">
        <f t="shared" si="1"/>
        <v>0.0008565972222222221</v>
      </c>
      <c r="P19" s="13">
        <f>M19-INDEX($M$5:$M$273,MATCH(D19,$D$5:$D$273,0))</f>
        <v>0</v>
      </c>
    </row>
    <row r="20" spans="1:16" s="10" customFormat="1" ht="15" customHeight="1">
      <c r="A20" s="12">
        <v>16</v>
      </c>
      <c r="B20" s="28" t="s">
        <v>136</v>
      </c>
      <c r="C20" s="28" t="s">
        <v>61</v>
      </c>
      <c r="D20" s="12" t="s">
        <v>129</v>
      </c>
      <c r="E20" s="28" t="s">
        <v>110</v>
      </c>
      <c r="F20" s="39">
        <v>0.0004513888888888889</v>
      </c>
      <c r="G20" s="39">
        <v>0.001365740740740741</v>
      </c>
      <c r="H20" s="39">
        <v>0.0022337962962962967</v>
      </c>
      <c r="I20" s="39">
        <v>0.003148148148148148</v>
      </c>
      <c r="J20" s="39">
        <v>0.004039351851851852</v>
      </c>
      <c r="K20" s="39">
        <v>0.004942129629629629</v>
      </c>
      <c r="L20" s="39">
        <v>0.005925925925925926</v>
      </c>
      <c r="M20" s="40">
        <v>0.006925694444444445</v>
      </c>
      <c r="N20" s="12" t="str">
        <f t="shared" si="0"/>
        <v>3.19/km</v>
      </c>
      <c r="O20" s="13">
        <f t="shared" si="1"/>
        <v>0.0009187500000000012</v>
      </c>
      <c r="P20" s="13">
        <f>M20-INDEX($M$5:$M$273,MATCH(D20,$D$5:$D$273,0))</f>
        <v>0.00016655092592592676</v>
      </c>
    </row>
    <row r="21" spans="1:16" ht="15" customHeight="1">
      <c r="A21" s="12">
        <v>17</v>
      </c>
      <c r="B21" s="28" t="s">
        <v>137</v>
      </c>
      <c r="C21" s="28" t="s">
        <v>18</v>
      </c>
      <c r="D21" s="12" t="s">
        <v>69</v>
      </c>
      <c r="E21" s="28" t="s">
        <v>138</v>
      </c>
      <c r="F21" s="39">
        <v>0.00047453703703703704</v>
      </c>
      <c r="G21" s="39">
        <v>0.0014467592592592594</v>
      </c>
      <c r="H21" s="39">
        <v>0.0023958333333333336</v>
      </c>
      <c r="I21" s="39">
        <v>0.003344907407407407</v>
      </c>
      <c r="J21" s="39">
        <v>0.0042824074074074075</v>
      </c>
      <c r="K21" s="39">
        <v>0.0051967592592592595</v>
      </c>
      <c r="L21" s="39">
        <v>0.006099537037037036</v>
      </c>
      <c r="M21" s="40">
        <v>0.006969097222222223</v>
      </c>
      <c r="N21" s="12" t="str">
        <f t="shared" si="0"/>
        <v>3.21/km</v>
      </c>
      <c r="O21" s="13">
        <f t="shared" si="1"/>
        <v>0.0009621527777777788</v>
      </c>
      <c r="P21" s="13">
        <f>M21-INDEX($M$5:$M$273,MATCH(D21,$D$5:$D$273,0))</f>
        <v>0.0002907407407407407</v>
      </c>
    </row>
    <row r="22" spans="1:16" ht="15" customHeight="1">
      <c r="A22" s="43">
        <v>18</v>
      </c>
      <c r="B22" s="44" t="s">
        <v>139</v>
      </c>
      <c r="C22" s="44" t="s">
        <v>42</v>
      </c>
      <c r="D22" s="43" t="s">
        <v>75</v>
      </c>
      <c r="E22" s="44" t="s">
        <v>373</v>
      </c>
      <c r="F22" s="45">
        <v>0.0004629629629629629</v>
      </c>
      <c r="G22" s="45">
        <v>0.001388888888888889</v>
      </c>
      <c r="H22" s="45">
        <v>0.0023032407407407407</v>
      </c>
      <c r="I22" s="45">
        <v>0.0032291666666666666</v>
      </c>
      <c r="J22" s="45">
        <v>0.004201388888888889</v>
      </c>
      <c r="K22" s="45">
        <v>0.0051504629629629635</v>
      </c>
      <c r="L22" s="45">
        <v>0.006099537037037036</v>
      </c>
      <c r="M22" s="46">
        <v>0.007011458333333334</v>
      </c>
      <c r="N22" s="43" t="str">
        <f aca="true" t="shared" si="2" ref="N22:N32">TEXT(INT((HOUR(M22)*3600+MINUTE(M22)*60+SECOND(M22))/$P$3/60),"0")&amp;"."&amp;TEXT(MOD((HOUR(M22)*3600+MINUTE(M22)*60+SECOND(M22))/$P$3,60),"00")&amp;"/km"</f>
        <v>3.22/km</v>
      </c>
      <c r="O22" s="47">
        <f aca="true" t="shared" si="3" ref="O22:O32">M22-$M$5</f>
        <v>0.0010045138888888899</v>
      </c>
      <c r="P22" s="47">
        <f>M22-INDEX($M$5:$M$273,MATCH(D22,$D$5:$D$273,0))</f>
        <v>0</v>
      </c>
    </row>
    <row r="23" spans="1:16" ht="15" customHeight="1">
      <c r="A23" s="12">
        <v>19</v>
      </c>
      <c r="B23" s="28" t="s">
        <v>140</v>
      </c>
      <c r="C23" s="28" t="s">
        <v>16</v>
      </c>
      <c r="D23" s="12" t="s">
        <v>69</v>
      </c>
      <c r="E23" s="28" t="s">
        <v>122</v>
      </c>
      <c r="F23" s="39">
        <v>0.00047453703703703704</v>
      </c>
      <c r="G23" s="39">
        <v>0.0014467592592592594</v>
      </c>
      <c r="H23" s="39">
        <v>0.0023958333333333336</v>
      </c>
      <c r="I23" s="39">
        <v>0.003356481481481481</v>
      </c>
      <c r="J23" s="39">
        <v>0.0043055555555555555</v>
      </c>
      <c r="K23" s="39">
        <v>0.0052662037037037035</v>
      </c>
      <c r="L23" s="39">
        <v>0.006238425925925925</v>
      </c>
      <c r="M23" s="40">
        <v>0.007117939814814814</v>
      </c>
      <c r="N23" s="12" t="str">
        <f t="shared" si="2"/>
        <v>3.25/km</v>
      </c>
      <c r="O23" s="13">
        <f t="shared" si="3"/>
        <v>0.0011109953703703698</v>
      </c>
      <c r="P23" s="13">
        <f>M23-INDEX($M$5:$M$273,MATCH(D23,$D$5:$D$273,0))</f>
        <v>0.00043958333333333176</v>
      </c>
    </row>
    <row r="24" spans="1:16" ht="15" customHeight="1">
      <c r="A24" s="12">
        <v>20</v>
      </c>
      <c r="B24" s="28" t="s">
        <v>141</v>
      </c>
      <c r="C24" s="28" t="s">
        <v>142</v>
      </c>
      <c r="D24" s="12" t="s">
        <v>73</v>
      </c>
      <c r="E24" s="28" t="s">
        <v>143</v>
      </c>
      <c r="F24" s="39">
        <v>0.00048611111111111104</v>
      </c>
      <c r="G24" s="39">
        <v>0.0014351851851851854</v>
      </c>
      <c r="H24" s="39">
        <v>0.002384259259259259</v>
      </c>
      <c r="I24" s="39">
        <v>0.003344907407407407</v>
      </c>
      <c r="J24" s="39">
        <v>0.0043055555555555555</v>
      </c>
      <c r="K24" s="39">
        <v>0.00525462962962963</v>
      </c>
      <c r="L24" s="39">
        <v>0.0062268518518518515</v>
      </c>
      <c r="M24" s="40">
        <v>0.007149884259259259</v>
      </c>
      <c r="N24" s="12" t="str">
        <f t="shared" si="2"/>
        <v>3.26/km</v>
      </c>
      <c r="O24" s="13">
        <f t="shared" si="3"/>
        <v>0.0011429398148148145</v>
      </c>
      <c r="P24" s="13">
        <f>M24-INDEX($M$5:$M$273,MATCH(D24,$D$5:$D$273,0))</f>
        <v>0.00033067129629629505</v>
      </c>
    </row>
    <row r="25" spans="1:16" ht="15" customHeight="1">
      <c r="A25" s="12">
        <v>21</v>
      </c>
      <c r="B25" s="28" t="s">
        <v>90</v>
      </c>
      <c r="C25" s="28" t="s">
        <v>35</v>
      </c>
      <c r="D25" s="12" t="s">
        <v>73</v>
      </c>
      <c r="E25" s="28" t="s">
        <v>144</v>
      </c>
      <c r="F25" s="39">
        <v>0.00047453703703703704</v>
      </c>
      <c r="G25" s="39">
        <v>0.0014351851851851854</v>
      </c>
      <c r="H25" s="39">
        <v>0.0023958333333333336</v>
      </c>
      <c r="I25" s="39">
        <v>0.003344907407407407</v>
      </c>
      <c r="J25" s="39">
        <v>0.0043055555555555555</v>
      </c>
      <c r="K25" s="39">
        <v>0.0052662037037037035</v>
      </c>
      <c r="L25" s="39">
        <v>0.0062499999999999995</v>
      </c>
      <c r="M25" s="40">
        <v>0.007217592592592592</v>
      </c>
      <c r="N25" s="12" t="str">
        <f t="shared" si="2"/>
        <v>3.28/km</v>
      </c>
      <c r="O25" s="13">
        <f t="shared" si="3"/>
        <v>0.0012106481481481482</v>
      </c>
      <c r="P25" s="13">
        <f>M25-INDEX($M$5:$M$273,MATCH(D25,$D$5:$D$273,0))</f>
        <v>0.00039837962962962874</v>
      </c>
    </row>
    <row r="26" spans="1:16" ht="15" customHeight="1">
      <c r="A26" s="12">
        <v>22</v>
      </c>
      <c r="B26" s="28" t="s">
        <v>145</v>
      </c>
      <c r="C26" s="28" t="s">
        <v>37</v>
      </c>
      <c r="D26" s="12" t="s">
        <v>69</v>
      </c>
      <c r="E26" s="28" t="s">
        <v>111</v>
      </c>
      <c r="F26" s="39">
        <v>0.0004629629629629629</v>
      </c>
      <c r="G26" s="39">
        <v>0.0014467592592592594</v>
      </c>
      <c r="H26" s="39">
        <v>0.0024305555555555556</v>
      </c>
      <c r="I26" s="39">
        <v>0.003425925925925926</v>
      </c>
      <c r="J26" s="39">
        <v>0.004409722222222222</v>
      </c>
      <c r="K26" s="39">
        <v>0.00537037037037037</v>
      </c>
      <c r="L26" s="39">
        <v>0.006319444444444444</v>
      </c>
      <c r="M26" s="40">
        <v>0.007221064814814815</v>
      </c>
      <c r="N26" s="12" t="str">
        <f t="shared" si="2"/>
        <v>3.28/km</v>
      </c>
      <c r="O26" s="13">
        <f t="shared" si="3"/>
        <v>0.0012141203703703706</v>
      </c>
      <c r="P26" s="13">
        <f>M26-INDEX($M$5:$M$273,MATCH(D26,$D$5:$D$273,0))</f>
        <v>0.0005427083333333325</v>
      </c>
    </row>
    <row r="27" spans="1:16" ht="15" customHeight="1">
      <c r="A27" s="12">
        <v>23</v>
      </c>
      <c r="B27" s="28" t="s">
        <v>146</v>
      </c>
      <c r="C27" s="28" t="s">
        <v>66</v>
      </c>
      <c r="D27" s="12" t="s">
        <v>72</v>
      </c>
      <c r="E27" s="28" t="s">
        <v>111</v>
      </c>
      <c r="F27" s="39">
        <v>0.0004976851851851852</v>
      </c>
      <c r="G27" s="39">
        <v>0.0014930555555555556</v>
      </c>
      <c r="H27" s="39">
        <v>0.0024421296296296296</v>
      </c>
      <c r="I27" s="39">
        <v>0.0034375</v>
      </c>
      <c r="J27" s="39">
        <v>0.0044444444444444444</v>
      </c>
      <c r="K27" s="39">
        <v>0.00542824074074074</v>
      </c>
      <c r="L27" s="39">
        <v>0.006412037037037036</v>
      </c>
      <c r="M27" s="40">
        <v>0.00730462962962963</v>
      </c>
      <c r="N27" s="12" t="str">
        <f t="shared" si="2"/>
        <v>3.30/km</v>
      </c>
      <c r="O27" s="13">
        <f t="shared" si="3"/>
        <v>0.0012976851851851856</v>
      </c>
      <c r="P27" s="13">
        <f>M27-INDEX($M$5:$M$273,MATCH(D27,$D$5:$D$273,0))</f>
        <v>0.00044108796296296344</v>
      </c>
    </row>
    <row r="28" spans="1:16" ht="15" customHeight="1">
      <c r="A28" s="12">
        <v>24</v>
      </c>
      <c r="B28" s="28" t="s">
        <v>147</v>
      </c>
      <c r="C28" s="28" t="s">
        <v>89</v>
      </c>
      <c r="D28" s="12" t="s">
        <v>129</v>
      </c>
      <c r="E28" s="28" t="s">
        <v>110</v>
      </c>
      <c r="F28" s="39">
        <v>0.0004513888888888889</v>
      </c>
      <c r="G28" s="39">
        <v>0.0013773148148148147</v>
      </c>
      <c r="H28" s="39">
        <v>0.0022916666666666667</v>
      </c>
      <c r="I28" s="39">
        <v>0.0032291666666666666</v>
      </c>
      <c r="J28" s="39">
        <v>0.004236111111111111</v>
      </c>
      <c r="K28" s="39">
        <v>0.0052893518518518515</v>
      </c>
      <c r="L28" s="39">
        <v>0.00636574074074074</v>
      </c>
      <c r="M28" s="40">
        <v>0.007310532407407407</v>
      </c>
      <c r="N28" s="12" t="str">
        <f t="shared" si="2"/>
        <v>3.31/km</v>
      </c>
      <c r="O28" s="13">
        <f t="shared" si="3"/>
        <v>0.001303587962962963</v>
      </c>
      <c r="P28" s="13">
        <f>M28-INDEX($M$5:$M$273,MATCH(D28,$D$5:$D$273,0))</f>
        <v>0.0005513888888888886</v>
      </c>
    </row>
    <row r="29" spans="1:16" ht="15" customHeight="1">
      <c r="A29" s="12">
        <v>25</v>
      </c>
      <c r="B29" s="28" t="s">
        <v>148</v>
      </c>
      <c r="C29" s="28" t="s">
        <v>30</v>
      </c>
      <c r="D29" s="12" t="s">
        <v>72</v>
      </c>
      <c r="E29" s="28" t="s">
        <v>149</v>
      </c>
      <c r="F29" s="39">
        <v>0.00048611111111111104</v>
      </c>
      <c r="G29" s="39">
        <v>0.0014467592592592594</v>
      </c>
      <c r="H29" s="39">
        <v>0.002384259259259259</v>
      </c>
      <c r="I29" s="39">
        <v>0.003344907407407407</v>
      </c>
      <c r="J29" s="39">
        <v>0.0043055555555555555</v>
      </c>
      <c r="K29" s="39">
        <v>0.0052893518518518515</v>
      </c>
      <c r="L29" s="39">
        <v>0.006307870370370371</v>
      </c>
      <c r="M29" s="40">
        <v>0.007312731481481482</v>
      </c>
      <c r="N29" s="12" t="str">
        <f t="shared" si="2"/>
        <v>3.31/km</v>
      </c>
      <c r="O29" s="13">
        <f t="shared" si="3"/>
        <v>0.0013057870370370376</v>
      </c>
      <c r="P29" s="13">
        <f>M29-INDEX($M$5:$M$273,MATCH(D29,$D$5:$D$273,0))</f>
        <v>0.00044918981481481546</v>
      </c>
    </row>
    <row r="30" spans="1:16" ht="15" customHeight="1">
      <c r="A30" s="12">
        <v>26</v>
      </c>
      <c r="B30" s="28" t="s">
        <v>150</v>
      </c>
      <c r="C30" s="28" t="s">
        <v>49</v>
      </c>
      <c r="D30" s="12" t="s">
        <v>73</v>
      </c>
      <c r="E30" s="28" t="s">
        <v>131</v>
      </c>
      <c r="F30" s="39">
        <v>0.0004398148148148148</v>
      </c>
      <c r="G30" s="39">
        <v>0.0013773148148148147</v>
      </c>
      <c r="H30" s="39">
        <v>0.002337962962962963</v>
      </c>
      <c r="I30" s="39">
        <v>0.003321759259259259</v>
      </c>
      <c r="J30" s="39">
        <v>0.004340277777777778</v>
      </c>
      <c r="K30" s="39">
        <v>0.00537037037037037</v>
      </c>
      <c r="L30" s="39">
        <v>0.006388888888888888</v>
      </c>
      <c r="M30" s="40">
        <v>0.007378472222222223</v>
      </c>
      <c r="N30" s="12" t="str">
        <f t="shared" si="2"/>
        <v>3.32/km</v>
      </c>
      <c r="O30" s="13">
        <f t="shared" si="3"/>
        <v>0.0013715277777777788</v>
      </c>
      <c r="P30" s="13">
        <f>M30-INDEX($M$5:$M$273,MATCH(D30,$D$5:$D$273,0))</f>
        <v>0.0005592592592592593</v>
      </c>
    </row>
    <row r="31" spans="1:16" ht="15" customHeight="1">
      <c r="A31" s="12">
        <v>27</v>
      </c>
      <c r="B31" s="28" t="s">
        <v>151</v>
      </c>
      <c r="C31" s="28" t="s">
        <v>25</v>
      </c>
      <c r="D31" s="12" t="s">
        <v>70</v>
      </c>
      <c r="E31" s="28" t="s">
        <v>152</v>
      </c>
      <c r="F31" s="39">
        <v>0.0004976851851851852</v>
      </c>
      <c r="G31" s="39">
        <v>0.0015162037037037036</v>
      </c>
      <c r="H31" s="39">
        <v>0.002511574074074074</v>
      </c>
      <c r="I31" s="39">
        <v>0.0035185185185185185</v>
      </c>
      <c r="J31" s="39">
        <v>0.004525462962962963</v>
      </c>
      <c r="K31" s="39">
        <v>0.005497685185185185</v>
      </c>
      <c r="L31" s="39">
        <v>0.006481481481481481</v>
      </c>
      <c r="M31" s="40">
        <v>0.007378472222222223</v>
      </c>
      <c r="N31" s="12" t="str">
        <f t="shared" si="2"/>
        <v>3.32/km</v>
      </c>
      <c r="O31" s="13">
        <f t="shared" si="3"/>
        <v>0.0013715277777777788</v>
      </c>
      <c r="P31" s="13">
        <f>M31-INDEX($M$5:$M$273,MATCH(D31,$D$5:$D$273,0))</f>
        <v>0.0013180555555555567</v>
      </c>
    </row>
    <row r="32" spans="1:16" ht="15" customHeight="1">
      <c r="A32" s="12">
        <v>28</v>
      </c>
      <c r="B32" s="28" t="s">
        <v>101</v>
      </c>
      <c r="C32" s="28" t="s">
        <v>26</v>
      </c>
      <c r="D32" s="12" t="s">
        <v>72</v>
      </c>
      <c r="E32" s="28" t="s">
        <v>153</v>
      </c>
      <c r="F32" s="39">
        <v>0.00048611111111111104</v>
      </c>
      <c r="G32" s="39">
        <v>0.0014699074074074074</v>
      </c>
      <c r="H32" s="39">
        <v>0.0024074074074074076</v>
      </c>
      <c r="I32" s="39">
        <v>0.0033912037037037036</v>
      </c>
      <c r="J32" s="39">
        <v>0.004409722222222222</v>
      </c>
      <c r="K32" s="39">
        <v>0.00542824074074074</v>
      </c>
      <c r="L32" s="39">
        <v>0.006423611111111112</v>
      </c>
      <c r="M32" s="40">
        <v>0.007379050925925925</v>
      </c>
      <c r="N32" s="12" t="str">
        <f t="shared" si="2"/>
        <v>3.33/km</v>
      </c>
      <c r="O32" s="13">
        <f t="shared" si="3"/>
        <v>0.001372106481481481</v>
      </c>
      <c r="P32" s="13">
        <f>M32-INDEX($M$5:$M$273,MATCH(D32,$D$5:$D$273,0))</f>
        <v>0.000515509259259259</v>
      </c>
    </row>
    <row r="33" spans="1:16" ht="15" customHeight="1">
      <c r="A33" s="12">
        <v>29</v>
      </c>
      <c r="B33" s="28" t="s">
        <v>154</v>
      </c>
      <c r="C33" s="28" t="s">
        <v>155</v>
      </c>
      <c r="D33" s="12" t="s">
        <v>75</v>
      </c>
      <c r="E33" s="28" t="s">
        <v>156</v>
      </c>
      <c r="F33" s="39">
        <v>0.0004976851851851852</v>
      </c>
      <c r="G33" s="39">
        <v>0.0014930555555555556</v>
      </c>
      <c r="H33" s="39">
        <v>0.0024537037037037036</v>
      </c>
      <c r="I33" s="39">
        <v>0.0034375</v>
      </c>
      <c r="J33" s="39">
        <v>0.0044444444444444444</v>
      </c>
      <c r="K33" s="39">
        <v>0.005439814814814815</v>
      </c>
      <c r="L33" s="39">
        <v>0.006435185185185186</v>
      </c>
      <c r="M33" s="40">
        <v>0.007391203703703703</v>
      </c>
      <c r="N33" s="12" t="str">
        <f>TEXT(INT((HOUR(M33)*3600+MINUTE(M33)*60+SECOND(M33))/$P$3/60),"0")&amp;"."&amp;TEXT(MOD((HOUR(M33)*3600+MINUTE(M33)*60+SECOND(M33))/$P$3,60),"00")&amp;"/km"</f>
        <v>3.33/km</v>
      </c>
      <c r="O33" s="13">
        <f>M33-$M$5</f>
        <v>0.0013842592592592587</v>
      </c>
      <c r="P33" s="13">
        <f>M33-INDEX($M$5:$M$273,MATCH(D33,$D$5:$D$273,0))</f>
        <v>0.00037974537037036883</v>
      </c>
    </row>
    <row r="34" spans="1:16" ht="15" customHeight="1">
      <c r="A34" s="12">
        <v>30</v>
      </c>
      <c r="B34" s="28" t="s">
        <v>157</v>
      </c>
      <c r="C34" s="28" t="s">
        <v>50</v>
      </c>
      <c r="D34" s="12" t="s">
        <v>70</v>
      </c>
      <c r="E34" s="28" t="s">
        <v>111</v>
      </c>
      <c r="F34" s="39">
        <v>0.0005092592592592592</v>
      </c>
      <c r="G34" s="39">
        <v>0.0015162037037037036</v>
      </c>
      <c r="H34" s="39">
        <v>0.002488425925925926</v>
      </c>
      <c r="I34" s="39">
        <v>0.0035069444444444445</v>
      </c>
      <c r="J34" s="39">
        <v>0.004513888888888889</v>
      </c>
      <c r="K34" s="39">
        <v>0.005543981481481482</v>
      </c>
      <c r="L34" s="39">
        <v>0.0065625</v>
      </c>
      <c r="M34" s="40">
        <v>0.007424537037037036</v>
      </c>
      <c r="N34" s="12" t="str">
        <f>TEXT(INT((HOUR(M34)*3600+MINUTE(M34)*60+SECOND(M34))/$P$3/60),"0")&amp;"."&amp;TEXT(MOD((HOUR(M34)*3600+MINUTE(M34)*60+SECOND(M34))/$P$3,60),"00")&amp;"/km"</f>
        <v>3.34/km</v>
      </c>
      <c r="O34" s="13">
        <f>M34-$M$5</f>
        <v>0.0014175925925925918</v>
      </c>
      <c r="P34" s="13">
        <f>M34-INDEX($M$5:$M$273,MATCH(D34,$D$5:$D$273,0))</f>
        <v>0.0013641203703703697</v>
      </c>
    </row>
    <row r="35" spans="1:16" ht="15" customHeight="1">
      <c r="A35" s="12">
        <v>31</v>
      </c>
      <c r="B35" s="28" t="s">
        <v>158</v>
      </c>
      <c r="C35" s="28" t="s">
        <v>13</v>
      </c>
      <c r="D35" s="12" t="s">
        <v>75</v>
      </c>
      <c r="E35" s="28" t="s">
        <v>159</v>
      </c>
      <c r="F35" s="39">
        <v>0.00048611111111111104</v>
      </c>
      <c r="G35" s="39">
        <v>0.0015046296296296294</v>
      </c>
      <c r="H35" s="39">
        <v>0.002488425925925926</v>
      </c>
      <c r="I35" s="39">
        <v>0.0034953703703703705</v>
      </c>
      <c r="J35" s="39">
        <v>0.004513888888888889</v>
      </c>
      <c r="K35" s="39">
        <v>0.005509259259259259</v>
      </c>
      <c r="L35" s="39">
        <v>0.00650462962962963</v>
      </c>
      <c r="M35" s="40">
        <v>0.00743900462962963</v>
      </c>
      <c r="N35" s="12" t="str">
        <f aca="true" t="shared" si="4" ref="N35:N98">TEXT(INT((HOUR(M35)*3600+MINUTE(M35)*60+SECOND(M35))/$P$3/60),"0")&amp;"."&amp;TEXT(MOD((HOUR(M35)*3600+MINUTE(M35)*60+SECOND(M35))/$P$3,60),"00")&amp;"/km"</f>
        <v>3.34/km</v>
      </c>
      <c r="O35" s="13">
        <f aca="true" t="shared" si="5" ref="O35:O98">M35-$M$5</f>
        <v>0.0014320601851851855</v>
      </c>
      <c r="P35" s="13">
        <f>M35-INDEX($M$5:$M$273,MATCH(D35,$D$5:$D$273,0))</f>
        <v>0.00042754629629629566</v>
      </c>
    </row>
    <row r="36" spans="1:16" ht="15" customHeight="1">
      <c r="A36" s="12">
        <v>32</v>
      </c>
      <c r="B36" s="28" t="s">
        <v>160</v>
      </c>
      <c r="C36" s="28" t="s">
        <v>30</v>
      </c>
      <c r="D36" s="12" t="s">
        <v>69</v>
      </c>
      <c r="E36" s="28" t="s">
        <v>131</v>
      </c>
      <c r="F36" s="39">
        <v>0.0004629629629629629</v>
      </c>
      <c r="G36" s="39">
        <v>0.0014814814814814814</v>
      </c>
      <c r="H36" s="39">
        <v>0.002488425925925926</v>
      </c>
      <c r="I36" s="39">
        <v>0.0035069444444444445</v>
      </c>
      <c r="J36" s="39">
        <v>0.0045370370370370365</v>
      </c>
      <c r="K36" s="39">
        <v>0.005543981481481482</v>
      </c>
      <c r="L36" s="39">
        <v>0.006539351851851852</v>
      </c>
      <c r="M36" s="40">
        <v>0.007480555555555556</v>
      </c>
      <c r="N36" s="12" t="str">
        <f t="shared" si="4"/>
        <v>3.35/km</v>
      </c>
      <c r="O36" s="13">
        <f t="shared" si="5"/>
        <v>0.0014736111111111122</v>
      </c>
      <c r="P36" s="13">
        <f>M36-INDEX($M$5:$M$273,MATCH(D36,$D$5:$D$273,0))</f>
        <v>0.0008021990740740741</v>
      </c>
    </row>
    <row r="37" spans="1:16" ht="15" customHeight="1">
      <c r="A37" s="12">
        <v>33</v>
      </c>
      <c r="B37" s="28" t="s">
        <v>161</v>
      </c>
      <c r="C37" s="28" t="s">
        <v>15</v>
      </c>
      <c r="D37" s="12" t="s">
        <v>72</v>
      </c>
      <c r="E37" s="28" t="s">
        <v>126</v>
      </c>
      <c r="F37" s="39">
        <v>0.00047453703703703704</v>
      </c>
      <c r="G37" s="39">
        <v>0.0014814814814814814</v>
      </c>
      <c r="H37" s="39">
        <v>0.0024537037037037036</v>
      </c>
      <c r="I37" s="39">
        <v>0.0034375</v>
      </c>
      <c r="J37" s="39">
        <v>0.0044444444444444444</v>
      </c>
      <c r="K37" s="39">
        <v>0.005439814814814815</v>
      </c>
      <c r="L37" s="39">
        <v>0.00644675925925926</v>
      </c>
      <c r="M37" s="40">
        <v>0.007483564814814814</v>
      </c>
      <c r="N37" s="12" t="str">
        <f t="shared" si="4"/>
        <v>3.36/km</v>
      </c>
      <c r="O37" s="13">
        <f t="shared" si="5"/>
        <v>0.0014766203703703703</v>
      </c>
      <c r="P37" s="13">
        <f>M37-INDEX($M$5:$M$273,MATCH(D37,$D$5:$D$273,0))</f>
        <v>0.0006200231481481482</v>
      </c>
    </row>
    <row r="38" spans="1:16" ht="15" customHeight="1">
      <c r="A38" s="12">
        <v>34</v>
      </c>
      <c r="B38" s="28" t="s">
        <v>162</v>
      </c>
      <c r="C38" s="28" t="s">
        <v>17</v>
      </c>
      <c r="D38" s="12" t="s">
        <v>72</v>
      </c>
      <c r="E38" s="28" t="s">
        <v>163</v>
      </c>
      <c r="F38" s="39">
        <v>0.0005092592592592592</v>
      </c>
      <c r="G38" s="39">
        <v>0.0015393518518518519</v>
      </c>
      <c r="H38" s="39">
        <v>0.0025810185185185185</v>
      </c>
      <c r="I38" s="39">
        <v>0.0036111111111111114</v>
      </c>
      <c r="J38" s="39">
        <v>0.004641203703703704</v>
      </c>
      <c r="K38" s="39">
        <v>0.005694444444444444</v>
      </c>
      <c r="L38" s="39">
        <v>0.0066782407407407415</v>
      </c>
      <c r="M38" s="40">
        <v>0.007532407407407407</v>
      </c>
      <c r="N38" s="12" t="str">
        <f t="shared" si="4"/>
        <v>3.37/km</v>
      </c>
      <c r="O38" s="13">
        <f t="shared" si="5"/>
        <v>0.0015254629629629628</v>
      </c>
      <c r="P38" s="13">
        <f>M38-INDEX($M$5:$M$273,MATCH(D38,$D$5:$D$273,0))</f>
        <v>0.0006688657407407407</v>
      </c>
    </row>
    <row r="39" spans="1:16" ht="15" customHeight="1">
      <c r="A39" s="12">
        <v>35</v>
      </c>
      <c r="B39" s="28" t="s">
        <v>164</v>
      </c>
      <c r="C39" s="28" t="s">
        <v>30</v>
      </c>
      <c r="D39" s="12" t="s">
        <v>82</v>
      </c>
      <c r="E39" s="28" t="s">
        <v>111</v>
      </c>
      <c r="F39" s="39">
        <v>0.00047453703703703704</v>
      </c>
      <c r="G39" s="39">
        <v>0.0014814814814814814</v>
      </c>
      <c r="H39" s="39">
        <v>0.002511574074074074</v>
      </c>
      <c r="I39" s="39">
        <v>0.0035416666666666665</v>
      </c>
      <c r="J39" s="39">
        <v>0.004571759259259259</v>
      </c>
      <c r="K39" s="39">
        <v>0.00556712962962963</v>
      </c>
      <c r="L39" s="39">
        <v>0.006597222222222222</v>
      </c>
      <c r="M39" s="40">
        <v>0.007538888888888889</v>
      </c>
      <c r="N39" s="12" t="str">
        <f t="shared" si="4"/>
        <v>3.37/km</v>
      </c>
      <c r="O39" s="13">
        <f t="shared" si="5"/>
        <v>0.0015319444444444451</v>
      </c>
      <c r="P39" s="13">
        <f>M39-INDEX($M$5:$M$273,MATCH(D39,$D$5:$D$273,0))</f>
        <v>0</v>
      </c>
    </row>
    <row r="40" spans="1:16" ht="15" customHeight="1">
      <c r="A40" s="12">
        <v>36</v>
      </c>
      <c r="B40" s="28" t="s">
        <v>165</v>
      </c>
      <c r="C40" s="28" t="s">
        <v>19</v>
      </c>
      <c r="D40" s="12" t="s">
        <v>69</v>
      </c>
      <c r="E40" s="28" t="s">
        <v>166</v>
      </c>
      <c r="F40" s="39">
        <v>0.0005092592592592592</v>
      </c>
      <c r="G40" s="39">
        <v>0.001550925925925926</v>
      </c>
      <c r="H40" s="39">
        <v>0.0025810185185185185</v>
      </c>
      <c r="I40" s="39">
        <v>0.0036111111111111114</v>
      </c>
      <c r="J40" s="39">
        <v>0.004641203703703704</v>
      </c>
      <c r="K40" s="39">
        <v>0.005694444444444444</v>
      </c>
      <c r="L40" s="39">
        <v>0.0066782407407407415</v>
      </c>
      <c r="M40" s="40">
        <v>0.007548726851851852</v>
      </c>
      <c r="N40" s="12" t="str">
        <f t="shared" si="4"/>
        <v>3.37/km</v>
      </c>
      <c r="O40" s="13">
        <f t="shared" si="5"/>
        <v>0.0015417824074074075</v>
      </c>
      <c r="P40" s="13">
        <f>M40-INDEX($M$5:$M$273,MATCH(D40,$D$5:$D$273,0))</f>
        <v>0.0008703703703703694</v>
      </c>
    </row>
    <row r="41" spans="1:16" ht="15" customHeight="1">
      <c r="A41" s="12">
        <v>37</v>
      </c>
      <c r="B41" s="28" t="s">
        <v>90</v>
      </c>
      <c r="C41" s="28" t="s">
        <v>41</v>
      </c>
      <c r="D41" s="12" t="s">
        <v>73</v>
      </c>
      <c r="E41" s="28" t="s">
        <v>144</v>
      </c>
      <c r="F41" s="39">
        <v>0.0004976851851851852</v>
      </c>
      <c r="G41" s="39">
        <v>0.0015046296296296294</v>
      </c>
      <c r="H41" s="39">
        <v>0.0024768518518518516</v>
      </c>
      <c r="I41" s="39">
        <v>0.0034953703703703705</v>
      </c>
      <c r="J41" s="39">
        <v>0.004513888888888889</v>
      </c>
      <c r="K41" s="39">
        <v>0.005532407407407407</v>
      </c>
      <c r="L41" s="39">
        <v>0.0065625</v>
      </c>
      <c r="M41" s="40">
        <v>0.007559143518518518</v>
      </c>
      <c r="N41" s="12" t="str">
        <f t="shared" si="4"/>
        <v>3.38/km</v>
      </c>
      <c r="O41" s="13">
        <f t="shared" si="5"/>
        <v>0.001552199074074074</v>
      </c>
      <c r="P41" s="13">
        <f>M41-INDEX($M$5:$M$273,MATCH(D41,$D$5:$D$273,0))</f>
        <v>0.0007399305555555544</v>
      </c>
    </row>
    <row r="42" spans="1:16" ht="15" customHeight="1">
      <c r="A42" s="12">
        <v>38</v>
      </c>
      <c r="B42" s="28" t="s">
        <v>167</v>
      </c>
      <c r="C42" s="28" t="s">
        <v>168</v>
      </c>
      <c r="D42" s="12" t="s">
        <v>82</v>
      </c>
      <c r="E42" s="28" t="s">
        <v>169</v>
      </c>
      <c r="F42" s="39">
        <v>0.0004398148148148148</v>
      </c>
      <c r="G42" s="39">
        <v>0.001423611111111111</v>
      </c>
      <c r="H42" s="39">
        <v>0.0024421296296296296</v>
      </c>
      <c r="I42" s="39">
        <v>0.003472222222222222</v>
      </c>
      <c r="J42" s="39">
        <v>0.0044907407407407405</v>
      </c>
      <c r="K42" s="39">
        <v>0.005532407407407407</v>
      </c>
      <c r="L42" s="39">
        <v>0.006597222222222222</v>
      </c>
      <c r="M42" s="40">
        <v>0.007560763888888889</v>
      </c>
      <c r="N42" s="12" t="str">
        <f t="shared" si="4"/>
        <v>3.38/km</v>
      </c>
      <c r="O42" s="13">
        <f t="shared" si="5"/>
        <v>0.0015538194444444445</v>
      </c>
      <c r="P42" s="13">
        <f>M42-INDEX($M$5:$M$273,MATCH(D42,$D$5:$D$273,0))</f>
        <v>2.1874999999999326E-05</v>
      </c>
    </row>
    <row r="43" spans="1:16" ht="15" customHeight="1">
      <c r="A43" s="12">
        <v>39</v>
      </c>
      <c r="B43" s="28" t="s">
        <v>170</v>
      </c>
      <c r="C43" s="28" t="s">
        <v>34</v>
      </c>
      <c r="D43" s="12" t="s">
        <v>75</v>
      </c>
      <c r="E43" s="28" t="s">
        <v>171</v>
      </c>
      <c r="F43" s="39">
        <v>0.0004513888888888889</v>
      </c>
      <c r="G43" s="39">
        <v>0.001412037037037037</v>
      </c>
      <c r="H43" s="39">
        <v>0.0024189814814814816</v>
      </c>
      <c r="I43" s="39">
        <v>0.0034375</v>
      </c>
      <c r="J43" s="39">
        <v>0.004479166666666667</v>
      </c>
      <c r="K43" s="39">
        <v>0.005520833333333333</v>
      </c>
      <c r="L43" s="39">
        <v>0.006597222222222222</v>
      </c>
      <c r="M43" s="40">
        <v>0.007562384259259259</v>
      </c>
      <c r="N43" s="12" t="str">
        <f t="shared" si="4"/>
        <v>3.38/km</v>
      </c>
      <c r="O43" s="13">
        <f t="shared" si="5"/>
        <v>0.001555439814814815</v>
      </c>
      <c r="P43" s="13">
        <f>M43-INDEX($M$5:$M$273,MATCH(D43,$D$5:$D$273,0))</f>
        <v>0.0005509259259259252</v>
      </c>
    </row>
    <row r="44" spans="1:16" ht="15" customHeight="1">
      <c r="A44" s="12">
        <v>40</v>
      </c>
      <c r="B44" s="28" t="s">
        <v>172</v>
      </c>
      <c r="C44" s="28" t="s">
        <v>17</v>
      </c>
      <c r="D44" s="12" t="s">
        <v>72</v>
      </c>
      <c r="E44" s="28" t="s">
        <v>173</v>
      </c>
      <c r="F44" s="39">
        <v>0.0004629629629629629</v>
      </c>
      <c r="G44" s="39">
        <v>0.0014814814814814814</v>
      </c>
      <c r="H44" s="39">
        <v>0.002511574074074074</v>
      </c>
      <c r="I44" s="39">
        <v>0.0035416666666666665</v>
      </c>
      <c r="J44" s="39">
        <v>0.004571759259259259</v>
      </c>
      <c r="K44" s="39">
        <v>0.005590277777777778</v>
      </c>
      <c r="L44" s="39">
        <v>0.006608796296296297</v>
      </c>
      <c r="M44" s="40">
        <v>0.007574074074074073</v>
      </c>
      <c r="N44" s="12" t="str">
        <f t="shared" si="4"/>
        <v>3.38/km</v>
      </c>
      <c r="O44" s="13">
        <f t="shared" si="5"/>
        <v>0.0015671296296296293</v>
      </c>
      <c r="P44" s="13">
        <f>M44-INDEX($M$5:$M$273,MATCH(D44,$D$5:$D$273,0))</f>
        <v>0.0007105324074074071</v>
      </c>
    </row>
    <row r="45" spans="1:16" ht="15" customHeight="1">
      <c r="A45" s="12">
        <v>41</v>
      </c>
      <c r="B45" s="28" t="s">
        <v>174</v>
      </c>
      <c r="C45" s="28" t="s">
        <v>18</v>
      </c>
      <c r="D45" s="12" t="s">
        <v>72</v>
      </c>
      <c r="E45" s="28" t="s">
        <v>173</v>
      </c>
      <c r="F45" s="39">
        <v>0.0004629629629629629</v>
      </c>
      <c r="G45" s="39">
        <v>0.001412037037037037</v>
      </c>
      <c r="H45" s="39">
        <v>0.002384259259259259</v>
      </c>
      <c r="I45" s="39">
        <v>0.00337962962962963</v>
      </c>
      <c r="J45" s="39">
        <v>0.004398148148148148</v>
      </c>
      <c r="K45" s="39">
        <v>0.005451388888888888</v>
      </c>
      <c r="L45" s="39">
        <v>0.006539351851851852</v>
      </c>
      <c r="M45" s="40">
        <v>0.007602199074074074</v>
      </c>
      <c r="N45" s="12" t="str">
        <f t="shared" si="4"/>
        <v>3.39/km</v>
      </c>
      <c r="O45" s="13">
        <f t="shared" si="5"/>
        <v>0.0015952546296296296</v>
      </c>
      <c r="P45" s="13">
        <f>M45-INDEX($M$5:$M$273,MATCH(D45,$D$5:$D$273,0))</f>
        <v>0.0007386574074074075</v>
      </c>
    </row>
    <row r="46" spans="1:16" ht="15" customHeight="1">
      <c r="A46" s="12">
        <v>42</v>
      </c>
      <c r="B46" s="28" t="s">
        <v>175</v>
      </c>
      <c r="C46" s="28" t="s">
        <v>24</v>
      </c>
      <c r="D46" s="12" t="s">
        <v>75</v>
      </c>
      <c r="E46" s="28" t="s">
        <v>114</v>
      </c>
      <c r="F46" s="39">
        <v>0.00048611111111111104</v>
      </c>
      <c r="G46" s="39">
        <v>0.0015393518518518519</v>
      </c>
      <c r="H46" s="39">
        <v>0.0025925925925925925</v>
      </c>
      <c r="I46" s="39">
        <v>0.0036226851851851854</v>
      </c>
      <c r="J46" s="39">
        <v>0.004652777777777777</v>
      </c>
      <c r="K46" s="39">
        <v>0.005671296296296296</v>
      </c>
      <c r="L46" s="39">
        <v>0.0066782407407407415</v>
      </c>
      <c r="M46" s="40">
        <v>0.007620023148148149</v>
      </c>
      <c r="N46" s="12" t="str">
        <f t="shared" si="4"/>
        <v>3.39/km</v>
      </c>
      <c r="O46" s="13">
        <f t="shared" si="5"/>
        <v>0.0016130787037037051</v>
      </c>
      <c r="P46" s="13">
        <f>M46-INDEX($M$5:$M$273,MATCH(D46,$D$5:$D$273,0))</f>
        <v>0.0006085648148148153</v>
      </c>
    </row>
    <row r="47" spans="1:16" ht="15" customHeight="1">
      <c r="A47" s="43">
        <v>43</v>
      </c>
      <c r="B47" s="44" t="s">
        <v>176</v>
      </c>
      <c r="C47" s="44" t="s">
        <v>15</v>
      </c>
      <c r="D47" s="43" t="s">
        <v>70</v>
      </c>
      <c r="E47" s="44" t="s">
        <v>373</v>
      </c>
      <c r="F47" s="45">
        <v>0.00048611111111111104</v>
      </c>
      <c r="G47" s="45">
        <v>0.0014351851851851854</v>
      </c>
      <c r="H47" s="45">
        <v>0.0024652777777777776</v>
      </c>
      <c r="I47" s="45">
        <v>0.0035185185185185185</v>
      </c>
      <c r="J47" s="45">
        <v>0.004583333333333333</v>
      </c>
      <c r="K47" s="45">
        <v>0.005671296296296296</v>
      </c>
      <c r="L47" s="45">
        <v>0.006712962962962962</v>
      </c>
      <c r="M47" s="46">
        <v>0.007622685185185185</v>
      </c>
      <c r="N47" s="43" t="str">
        <f t="shared" si="4"/>
        <v>3.40/km</v>
      </c>
      <c r="O47" s="47">
        <f t="shared" si="5"/>
        <v>0.0016157407407407405</v>
      </c>
      <c r="P47" s="47">
        <f>M47-INDEX($M$5:$M$273,MATCH(D47,$D$5:$D$273,0))</f>
        <v>0.0015622685185185184</v>
      </c>
    </row>
    <row r="48" spans="1:16" ht="15" customHeight="1">
      <c r="A48" s="43">
        <v>44</v>
      </c>
      <c r="B48" s="44" t="s">
        <v>177</v>
      </c>
      <c r="C48" s="44" t="s">
        <v>17</v>
      </c>
      <c r="D48" s="43" t="s">
        <v>69</v>
      </c>
      <c r="E48" s="44" t="s">
        <v>373</v>
      </c>
      <c r="F48" s="45">
        <v>0.0004629629629629629</v>
      </c>
      <c r="G48" s="45">
        <v>0.001423611111111111</v>
      </c>
      <c r="H48" s="45">
        <v>0.0024421296296296296</v>
      </c>
      <c r="I48" s="45">
        <v>0.003472222222222222</v>
      </c>
      <c r="J48" s="45">
        <v>0.004513888888888889</v>
      </c>
      <c r="K48" s="45">
        <v>0.005578703703703704</v>
      </c>
      <c r="L48" s="45">
        <v>0.006631944444444445</v>
      </c>
      <c r="M48" s="46">
        <v>0.007622916666666667</v>
      </c>
      <c r="N48" s="43" t="str">
        <f t="shared" si="4"/>
        <v>3.40/km</v>
      </c>
      <c r="O48" s="47">
        <f t="shared" si="5"/>
        <v>0.0016159722222222226</v>
      </c>
      <c r="P48" s="47">
        <f>M48-INDEX($M$5:$M$273,MATCH(D48,$D$5:$D$273,0))</f>
        <v>0.0009445601851851846</v>
      </c>
    </row>
    <row r="49" spans="1:16" ht="15" customHeight="1">
      <c r="A49" s="12">
        <v>45</v>
      </c>
      <c r="B49" s="28" t="s">
        <v>178</v>
      </c>
      <c r="C49" s="28" t="s">
        <v>20</v>
      </c>
      <c r="D49" s="12" t="s">
        <v>69</v>
      </c>
      <c r="E49" s="28" t="s">
        <v>179</v>
      </c>
      <c r="F49" s="39">
        <v>0.0004513888888888889</v>
      </c>
      <c r="G49" s="39">
        <v>0.0014467592592592594</v>
      </c>
      <c r="H49" s="39">
        <v>0.0024537037037037036</v>
      </c>
      <c r="I49" s="39">
        <v>0.0035069444444444445</v>
      </c>
      <c r="J49" s="39">
        <v>0.0045370370370370365</v>
      </c>
      <c r="K49" s="39">
        <v>0.00556712962962963</v>
      </c>
      <c r="L49" s="39">
        <v>0.006608796296296297</v>
      </c>
      <c r="M49" s="40">
        <v>0.00762662037037037</v>
      </c>
      <c r="N49" s="12" t="str">
        <f t="shared" si="4"/>
        <v>3.40/km</v>
      </c>
      <c r="O49" s="13">
        <f t="shared" si="5"/>
        <v>0.0016196759259259263</v>
      </c>
      <c r="P49" s="13">
        <f>M49-INDEX($M$5:$M$273,MATCH(D49,$D$5:$D$273,0))</f>
        <v>0.0009482638888888882</v>
      </c>
    </row>
    <row r="50" spans="1:16" ht="15" customHeight="1">
      <c r="A50" s="12">
        <v>46</v>
      </c>
      <c r="B50" s="28" t="s">
        <v>180</v>
      </c>
      <c r="C50" s="28" t="s">
        <v>30</v>
      </c>
      <c r="D50" s="12" t="s">
        <v>75</v>
      </c>
      <c r="E50" s="28" t="s">
        <v>181</v>
      </c>
      <c r="F50" s="39">
        <v>0.0005208333333333333</v>
      </c>
      <c r="G50" s="39">
        <v>0.0015393518518518519</v>
      </c>
      <c r="H50" s="39">
        <v>0.0025694444444444445</v>
      </c>
      <c r="I50" s="39">
        <v>0.003599537037037037</v>
      </c>
      <c r="J50" s="39">
        <v>0.004641203703703704</v>
      </c>
      <c r="K50" s="39">
        <v>0.005671296296296296</v>
      </c>
      <c r="L50" s="39">
        <v>0.006724537037037037</v>
      </c>
      <c r="M50" s="40">
        <v>0.007634722222222222</v>
      </c>
      <c r="N50" s="12" t="str">
        <f t="shared" si="4"/>
        <v>3.40/km</v>
      </c>
      <c r="O50" s="13">
        <f t="shared" si="5"/>
        <v>0.0016277777777777783</v>
      </c>
      <c r="P50" s="13">
        <f>M50-INDEX($M$5:$M$273,MATCH(D50,$D$5:$D$273,0))</f>
        <v>0.0006232638888888885</v>
      </c>
    </row>
    <row r="51" spans="1:16" ht="15" customHeight="1">
      <c r="A51" s="12">
        <v>47</v>
      </c>
      <c r="B51" s="28" t="s">
        <v>12</v>
      </c>
      <c r="C51" s="28" t="s">
        <v>182</v>
      </c>
      <c r="D51" s="12" t="s">
        <v>74</v>
      </c>
      <c r="E51" s="28" t="s">
        <v>183</v>
      </c>
      <c r="F51" s="39">
        <v>0.0004976851851851852</v>
      </c>
      <c r="G51" s="39">
        <v>0.0015046296296296294</v>
      </c>
      <c r="H51" s="39">
        <v>0.0025</v>
      </c>
      <c r="I51" s="39">
        <v>0.003530092592592592</v>
      </c>
      <c r="J51" s="39">
        <v>0.004571759259259259</v>
      </c>
      <c r="K51" s="39">
        <v>0.005624999999999999</v>
      </c>
      <c r="L51" s="39">
        <v>0.0066550925925925935</v>
      </c>
      <c r="M51" s="40">
        <v>0.007651388888888889</v>
      </c>
      <c r="N51" s="12" t="str">
        <f t="shared" si="4"/>
        <v>3.40/km</v>
      </c>
      <c r="O51" s="13">
        <f t="shared" si="5"/>
        <v>0.001644444444444445</v>
      </c>
      <c r="P51" s="13">
        <f>M51-INDEX($M$5:$M$273,MATCH(D51,$D$5:$D$273,0))</f>
        <v>0</v>
      </c>
    </row>
    <row r="52" spans="1:16" ht="15" customHeight="1">
      <c r="A52" s="43">
        <v>48</v>
      </c>
      <c r="B52" s="44" t="s">
        <v>184</v>
      </c>
      <c r="C52" s="44" t="s">
        <v>19</v>
      </c>
      <c r="D52" s="43" t="s">
        <v>75</v>
      </c>
      <c r="E52" s="44" t="s">
        <v>373</v>
      </c>
      <c r="F52" s="45">
        <v>0.0004629629629629629</v>
      </c>
      <c r="G52" s="45">
        <v>0.0014467592592592594</v>
      </c>
      <c r="H52" s="45">
        <v>0.0024537037037037036</v>
      </c>
      <c r="I52" s="45">
        <v>0.0035069444444444445</v>
      </c>
      <c r="J52" s="45">
        <v>0.004560185185185185</v>
      </c>
      <c r="K52" s="45">
        <v>0.005613425925925927</v>
      </c>
      <c r="L52" s="45">
        <v>0.006666666666666667</v>
      </c>
      <c r="M52" s="46">
        <v>0.007670486111111111</v>
      </c>
      <c r="N52" s="43" t="str">
        <f t="shared" si="4"/>
        <v>3.41/km</v>
      </c>
      <c r="O52" s="47">
        <f t="shared" si="5"/>
        <v>0.0016635416666666673</v>
      </c>
      <c r="P52" s="47">
        <f>M52-INDEX($M$5:$M$273,MATCH(D52,$D$5:$D$273,0))</f>
        <v>0.0006590277777777775</v>
      </c>
    </row>
    <row r="53" spans="1:16" ht="15" customHeight="1">
      <c r="A53" s="12">
        <v>49</v>
      </c>
      <c r="B53" s="28" t="s">
        <v>185</v>
      </c>
      <c r="C53" s="28" t="s">
        <v>36</v>
      </c>
      <c r="D53" s="12" t="s">
        <v>70</v>
      </c>
      <c r="E53" s="28" t="s">
        <v>378</v>
      </c>
      <c r="F53" s="39">
        <v>0.00047453703703703704</v>
      </c>
      <c r="G53" s="39">
        <v>0.0015046296296296294</v>
      </c>
      <c r="H53" s="39">
        <v>0.002546296296296296</v>
      </c>
      <c r="I53" s="39">
        <v>0.003599537037037037</v>
      </c>
      <c r="J53" s="39">
        <v>0.004664351851851852</v>
      </c>
      <c r="K53" s="39">
        <v>0.005706018518518519</v>
      </c>
      <c r="L53" s="39">
        <v>0.00673611111111111</v>
      </c>
      <c r="M53" s="40">
        <v>0.007709375</v>
      </c>
      <c r="N53" s="12" t="str">
        <f t="shared" si="4"/>
        <v>3.42/km</v>
      </c>
      <c r="O53" s="13">
        <f t="shared" si="5"/>
        <v>0.001702430555555556</v>
      </c>
      <c r="P53" s="13">
        <f>M53-INDEX($M$5:$M$273,MATCH(D53,$D$5:$D$273,0))</f>
        <v>0.0016489583333333339</v>
      </c>
    </row>
    <row r="54" spans="1:16" ht="15" customHeight="1">
      <c r="A54" s="43">
        <v>50</v>
      </c>
      <c r="B54" s="44" t="s">
        <v>186</v>
      </c>
      <c r="C54" s="44" t="s">
        <v>15</v>
      </c>
      <c r="D54" s="43" t="s">
        <v>72</v>
      </c>
      <c r="E54" s="44" t="s">
        <v>373</v>
      </c>
      <c r="F54" s="45">
        <v>0.0004398148148148148</v>
      </c>
      <c r="G54" s="45">
        <v>0.0014699074074074074</v>
      </c>
      <c r="H54" s="45">
        <v>0.002523148148148148</v>
      </c>
      <c r="I54" s="45">
        <v>0.0035763888888888894</v>
      </c>
      <c r="J54" s="45">
        <v>0.004641203703703704</v>
      </c>
      <c r="K54" s="45">
        <v>0.005706018518518519</v>
      </c>
      <c r="L54" s="45">
        <v>0.006759259259259259</v>
      </c>
      <c r="M54" s="46">
        <v>0.007709953703703704</v>
      </c>
      <c r="N54" s="43" t="str">
        <f t="shared" si="4"/>
        <v>3.42/km</v>
      </c>
      <c r="O54" s="47">
        <f t="shared" si="5"/>
        <v>0.00170300925925926</v>
      </c>
      <c r="P54" s="47">
        <f>M54-INDEX($M$5:$M$273,MATCH(D54,$D$5:$D$273,0))</f>
        <v>0.0008464120370370379</v>
      </c>
    </row>
    <row r="55" spans="1:16" ht="15" customHeight="1">
      <c r="A55" s="12">
        <v>51</v>
      </c>
      <c r="B55" s="28" t="s">
        <v>187</v>
      </c>
      <c r="C55" s="28" t="s">
        <v>11</v>
      </c>
      <c r="D55" s="12" t="s">
        <v>72</v>
      </c>
      <c r="E55" s="28" t="s">
        <v>188</v>
      </c>
      <c r="F55" s="39">
        <v>0.00048611111111111104</v>
      </c>
      <c r="G55" s="39">
        <v>0.0015162037037037036</v>
      </c>
      <c r="H55" s="39">
        <v>0.0025578703703703705</v>
      </c>
      <c r="I55" s="39">
        <v>0.0036226851851851854</v>
      </c>
      <c r="J55" s="39">
        <v>0.004664351851851852</v>
      </c>
      <c r="K55" s="39">
        <v>0.005740740740740742</v>
      </c>
      <c r="L55" s="39">
        <v>0.006782407407407408</v>
      </c>
      <c r="M55" s="40">
        <v>0.0077179398148148155</v>
      </c>
      <c r="N55" s="12" t="str">
        <f t="shared" si="4"/>
        <v>3.42/km</v>
      </c>
      <c r="O55" s="13">
        <f t="shared" si="5"/>
        <v>0.0017109953703703714</v>
      </c>
      <c r="P55" s="13">
        <f>M55-INDEX($M$5:$M$273,MATCH(D55,$D$5:$D$273,0))</f>
        <v>0.0008543981481481493</v>
      </c>
    </row>
    <row r="56" spans="1:16" ht="15" customHeight="1">
      <c r="A56" s="43">
        <v>52</v>
      </c>
      <c r="B56" s="44" t="s">
        <v>189</v>
      </c>
      <c r="C56" s="44" t="s">
        <v>31</v>
      </c>
      <c r="D56" s="43" t="s">
        <v>69</v>
      </c>
      <c r="E56" s="44" t="s">
        <v>373</v>
      </c>
      <c r="F56" s="45">
        <v>0.0005092592592592592</v>
      </c>
      <c r="G56" s="45">
        <v>0.0015624999999999999</v>
      </c>
      <c r="H56" s="45">
        <v>0.0026388888888888885</v>
      </c>
      <c r="I56" s="45">
        <v>0.0036805555555555554</v>
      </c>
      <c r="J56" s="45">
        <v>0.004699074074074074</v>
      </c>
      <c r="K56" s="45">
        <v>0.005717592592592593</v>
      </c>
      <c r="L56" s="45">
        <v>0.006724537037037037</v>
      </c>
      <c r="M56" s="46">
        <v>0.007720833333333333</v>
      </c>
      <c r="N56" s="43" t="str">
        <f t="shared" si="4"/>
        <v>3.42/km</v>
      </c>
      <c r="O56" s="47">
        <f t="shared" si="5"/>
        <v>0.001713888888888889</v>
      </c>
      <c r="P56" s="47">
        <f>M56-INDEX($M$5:$M$273,MATCH(D56,$D$5:$D$273,0))</f>
        <v>0.0010424768518518509</v>
      </c>
    </row>
    <row r="57" spans="1:16" ht="15" customHeight="1">
      <c r="A57" s="12">
        <v>53</v>
      </c>
      <c r="B57" s="28" t="s">
        <v>190</v>
      </c>
      <c r="C57" s="28" t="s">
        <v>19</v>
      </c>
      <c r="D57" s="12" t="s">
        <v>70</v>
      </c>
      <c r="E57" s="28" t="s">
        <v>111</v>
      </c>
      <c r="F57" s="39">
        <v>0.0005439814814814814</v>
      </c>
      <c r="G57" s="39">
        <v>0.0015856481481481479</v>
      </c>
      <c r="H57" s="39">
        <v>0.0026388888888888885</v>
      </c>
      <c r="I57" s="39">
        <v>0.0037152777777777774</v>
      </c>
      <c r="J57" s="39">
        <v>0.00474537037037037</v>
      </c>
      <c r="K57" s="39">
        <v>0.005821759259259259</v>
      </c>
      <c r="L57" s="39">
        <v>0.006863425925925926</v>
      </c>
      <c r="M57" s="40">
        <v>0.007771296296296297</v>
      </c>
      <c r="N57" s="12" t="str">
        <f t="shared" si="4"/>
        <v>3.44/km</v>
      </c>
      <c r="O57" s="13">
        <f t="shared" si="5"/>
        <v>0.0017643518518518529</v>
      </c>
      <c r="P57" s="13">
        <f>M57-INDEX($M$5:$M$273,MATCH(D57,$D$5:$D$273,0))</f>
        <v>0.0017108796296296308</v>
      </c>
    </row>
    <row r="58" spans="1:16" ht="15" customHeight="1">
      <c r="A58" s="12">
        <v>54</v>
      </c>
      <c r="B58" s="28" t="s">
        <v>191</v>
      </c>
      <c r="C58" s="28" t="s">
        <v>36</v>
      </c>
      <c r="D58" s="12" t="s">
        <v>72</v>
      </c>
      <c r="E58" s="28" t="s">
        <v>122</v>
      </c>
      <c r="F58" s="39">
        <v>0.0005208333333333333</v>
      </c>
      <c r="G58" s="39">
        <v>0.001574074074074074</v>
      </c>
      <c r="H58" s="39">
        <v>0.002627314814814815</v>
      </c>
      <c r="I58" s="39">
        <v>0.0036805555555555554</v>
      </c>
      <c r="J58" s="39">
        <v>0.004710648148148148</v>
      </c>
      <c r="K58" s="39">
        <v>0.005752314814814814</v>
      </c>
      <c r="L58" s="39">
        <v>0.006782407407407408</v>
      </c>
      <c r="M58" s="40">
        <v>0.00777673611111111</v>
      </c>
      <c r="N58" s="12" t="str">
        <f t="shared" si="4"/>
        <v>3.44/km</v>
      </c>
      <c r="O58" s="13">
        <f t="shared" si="5"/>
        <v>0.001769791666666666</v>
      </c>
      <c r="P58" s="13">
        <f>M58-INDEX($M$5:$M$273,MATCH(D58,$D$5:$D$273,0))</f>
        <v>0.0009131944444444439</v>
      </c>
    </row>
    <row r="59" spans="1:16" ht="15" customHeight="1">
      <c r="A59" s="12">
        <v>55</v>
      </c>
      <c r="B59" s="28" t="s">
        <v>192</v>
      </c>
      <c r="C59" s="28" t="s">
        <v>67</v>
      </c>
      <c r="D59" s="12" t="s">
        <v>72</v>
      </c>
      <c r="E59" s="28" t="s">
        <v>171</v>
      </c>
      <c r="F59" s="39">
        <v>0.0005092592592592592</v>
      </c>
      <c r="G59" s="39">
        <v>0.001550925925925926</v>
      </c>
      <c r="H59" s="39">
        <v>0.0026041666666666665</v>
      </c>
      <c r="I59" s="39">
        <v>0.00369212962962963</v>
      </c>
      <c r="J59" s="39">
        <v>0.004768518518518518</v>
      </c>
      <c r="K59" s="39">
        <v>0.005821759259259259</v>
      </c>
      <c r="L59" s="39">
        <v>0.006840277777777778</v>
      </c>
      <c r="M59" s="40">
        <v>0.007789583333333333</v>
      </c>
      <c r="N59" s="12" t="str">
        <f t="shared" si="4"/>
        <v>3.44/km</v>
      </c>
      <c r="O59" s="13">
        <f t="shared" si="5"/>
        <v>0.0017826388888888892</v>
      </c>
      <c r="P59" s="13">
        <f>M59-INDEX($M$5:$M$273,MATCH(D59,$D$5:$D$273,0))</f>
        <v>0.000926041666666667</v>
      </c>
    </row>
    <row r="60" spans="1:16" ht="15" customHeight="1">
      <c r="A60" s="12">
        <v>56</v>
      </c>
      <c r="B60" s="28" t="s">
        <v>193</v>
      </c>
      <c r="C60" s="28" t="s">
        <v>42</v>
      </c>
      <c r="D60" s="12" t="s">
        <v>69</v>
      </c>
      <c r="E60" s="28" t="s">
        <v>126</v>
      </c>
      <c r="F60" s="39">
        <v>0.0004513888888888889</v>
      </c>
      <c r="G60" s="39">
        <v>0.0015046296296296294</v>
      </c>
      <c r="H60" s="39">
        <v>0.0025925925925925925</v>
      </c>
      <c r="I60" s="39">
        <v>0.003645833333333333</v>
      </c>
      <c r="J60" s="39">
        <v>0.004699074074074074</v>
      </c>
      <c r="K60" s="39">
        <v>0.005752314814814814</v>
      </c>
      <c r="L60" s="39">
        <v>0.006805555555555557</v>
      </c>
      <c r="M60" s="40">
        <v>0.007827893518518519</v>
      </c>
      <c r="N60" s="12" t="str">
        <f t="shared" si="4"/>
        <v>3.45/km</v>
      </c>
      <c r="O60" s="13">
        <f t="shared" si="5"/>
        <v>0.0018209490740740747</v>
      </c>
      <c r="P60" s="13">
        <f>M60-INDEX($M$5:$M$273,MATCH(D60,$D$5:$D$273,0))</f>
        <v>0.0011495370370370366</v>
      </c>
    </row>
    <row r="61" spans="1:16" ht="15" customHeight="1">
      <c r="A61" s="43">
        <v>57</v>
      </c>
      <c r="B61" s="44" t="s">
        <v>194</v>
      </c>
      <c r="C61" s="44" t="s">
        <v>15</v>
      </c>
      <c r="D61" s="43" t="s">
        <v>72</v>
      </c>
      <c r="E61" s="44" t="s">
        <v>373</v>
      </c>
      <c r="F61" s="45">
        <v>0.0004398148148148148</v>
      </c>
      <c r="G61" s="45">
        <v>0.001412037037037037</v>
      </c>
      <c r="H61" s="45">
        <v>0.0024421296296296296</v>
      </c>
      <c r="I61" s="45">
        <v>0.0034953703703703705</v>
      </c>
      <c r="J61" s="45">
        <v>0.004571759259259259</v>
      </c>
      <c r="K61" s="45">
        <v>0.00568287037037037</v>
      </c>
      <c r="L61" s="45">
        <v>0.006793981481481482</v>
      </c>
      <c r="M61" s="46">
        <v>0.007837962962962963</v>
      </c>
      <c r="N61" s="43" t="str">
        <f t="shared" si="4"/>
        <v>3.46/km</v>
      </c>
      <c r="O61" s="47">
        <f t="shared" si="5"/>
        <v>0.0018310185185185191</v>
      </c>
      <c r="P61" s="47">
        <f>M61-INDEX($M$5:$M$273,MATCH(D61,$D$5:$D$273,0))</f>
        <v>0.000974421296296297</v>
      </c>
    </row>
    <row r="62" spans="1:16" ht="15" customHeight="1">
      <c r="A62" s="12">
        <v>58</v>
      </c>
      <c r="B62" s="28" t="s">
        <v>54</v>
      </c>
      <c r="C62" s="28" t="s">
        <v>195</v>
      </c>
      <c r="D62" s="12" t="s">
        <v>72</v>
      </c>
      <c r="E62" s="28" t="s">
        <v>196</v>
      </c>
      <c r="F62" s="39">
        <v>0.00048611111111111104</v>
      </c>
      <c r="G62" s="39">
        <v>0.001550925925925926</v>
      </c>
      <c r="H62" s="39">
        <v>0.0025925925925925925</v>
      </c>
      <c r="I62" s="39">
        <v>0.003645833333333333</v>
      </c>
      <c r="J62" s="39">
        <v>0.004699074074074074</v>
      </c>
      <c r="K62" s="39">
        <v>0.005763888888888889</v>
      </c>
      <c r="L62" s="39">
        <v>0.006828703703703704</v>
      </c>
      <c r="M62" s="40">
        <v>0.007855439814814813</v>
      </c>
      <c r="N62" s="12" t="str">
        <f t="shared" si="4"/>
        <v>3.46/km</v>
      </c>
      <c r="O62" s="13">
        <f t="shared" si="5"/>
        <v>0.0018484953703703693</v>
      </c>
      <c r="P62" s="13">
        <f>M62-INDEX($M$5:$M$273,MATCH(D62,$D$5:$D$273,0))</f>
        <v>0.0009918981481481471</v>
      </c>
    </row>
    <row r="63" spans="1:16" ht="15" customHeight="1">
      <c r="A63" s="12">
        <v>59</v>
      </c>
      <c r="B63" s="28" t="s">
        <v>197</v>
      </c>
      <c r="C63" s="28" t="s">
        <v>40</v>
      </c>
      <c r="D63" s="12" t="s">
        <v>70</v>
      </c>
      <c r="E63" s="28" t="s">
        <v>179</v>
      </c>
      <c r="F63" s="39">
        <v>0.0005208333333333333</v>
      </c>
      <c r="G63" s="39">
        <v>0.0015624999999999999</v>
      </c>
      <c r="H63" s="39">
        <v>0.0026388888888888885</v>
      </c>
      <c r="I63" s="39">
        <v>0.0036805555555555554</v>
      </c>
      <c r="J63" s="39">
        <v>0.004722222222222222</v>
      </c>
      <c r="K63" s="39">
        <v>0.005787037037037038</v>
      </c>
      <c r="L63" s="39">
        <v>0.006875</v>
      </c>
      <c r="M63" s="40">
        <v>0.007867939814814815</v>
      </c>
      <c r="N63" s="12" t="str">
        <f t="shared" si="4"/>
        <v>3.47/km</v>
      </c>
      <c r="O63" s="13">
        <f t="shared" si="5"/>
        <v>0.0018609953703703714</v>
      </c>
      <c r="P63" s="13">
        <f>M63-INDEX($M$5:$M$273,MATCH(D63,$D$5:$D$273,0))</f>
        <v>0.0018075231481481492</v>
      </c>
    </row>
    <row r="64" spans="1:16" ht="15" customHeight="1">
      <c r="A64" s="12">
        <v>60</v>
      </c>
      <c r="B64" s="28" t="s">
        <v>198</v>
      </c>
      <c r="C64" s="28" t="s">
        <v>44</v>
      </c>
      <c r="D64" s="12" t="s">
        <v>75</v>
      </c>
      <c r="E64" s="28" t="s">
        <v>199</v>
      </c>
      <c r="F64" s="39">
        <v>0.0005092592592592592</v>
      </c>
      <c r="G64" s="39">
        <v>0.0015624999999999999</v>
      </c>
      <c r="H64" s="39">
        <v>0.0025925925925925925</v>
      </c>
      <c r="I64" s="39">
        <v>0.0036342592592592594</v>
      </c>
      <c r="J64" s="39">
        <v>0.004710648148148148</v>
      </c>
      <c r="K64" s="39">
        <v>0.005821759259259259</v>
      </c>
      <c r="L64" s="39">
        <v>0.006898148148148149</v>
      </c>
      <c r="M64" s="40">
        <v>0.00791400462962963</v>
      </c>
      <c r="N64" s="12" t="str">
        <f t="shared" si="4"/>
        <v>3.48/km</v>
      </c>
      <c r="O64" s="13">
        <f t="shared" si="5"/>
        <v>0.0019070601851851861</v>
      </c>
      <c r="P64" s="13">
        <f>M64-INDEX($M$5:$M$273,MATCH(D64,$D$5:$D$273,0))</f>
        <v>0.0009025462962962963</v>
      </c>
    </row>
    <row r="65" spans="1:16" ht="15" customHeight="1">
      <c r="A65" s="12">
        <v>61</v>
      </c>
      <c r="B65" s="28" t="s">
        <v>200</v>
      </c>
      <c r="C65" s="28" t="s">
        <v>39</v>
      </c>
      <c r="D65" s="12" t="s">
        <v>72</v>
      </c>
      <c r="E65" s="28" t="s">
        <v>378</v>
      </c>
      <c r="F65" s="39">
        <v>0.0005324074074074074</v>
      </c>
      <c r="G65" s="39">
        <v>0.001597222222222222</v>
      </c>
      <c r="H65" s="39">
        <v>0.0026388888888888885</v>
      </c>
      <c r="I65" s="39">
        <v>0.0037037037037037034</v>
      </c>
      <c r="J65" s="39">
        <v>0.004756944444444445</v>
      </c>
      <c r="K65" s="39">
        <v>0.005798611111111111</v>
      </c>
      <c r="L65" s="39">
        <v>0.006875</v>
      </c>
      <c r="M65" s="40">
        <v>0.007917013888888888</v>
      </c>
      <c r="N65" s="12" t="str">
        <f t="shared" si="4"/>
        <v>3.48/km</v>
      </c>
      <c r="O65" s="13">
        <f t="shared" si="5"/>
        <v>0.0019100694444444443</v>
      </c>
      <c r="P65" s="13">
        <f>M65-INDEX($M$5:$M$273,MATCH(D65,$D$5:$D$273,0))</f>
        <v>0.0010534722222222221</v>
      </c>
    </row>
    <row r="66" spans="1:16" ht="15" customHeight="1">
      <c r="A66" s="12">
        <v>62</v>
      </c>
      <c r="B66" s="28" t="s">
        <v>201</v>
      </c>
      <c r="C66" s="28" t="s">
        <v>65</v>
      </c>
      <c r="D66" s="12" t="s">
        <v>72</v>
      </c>
      <c r="E66" s="28" t="s">
        <v>199</v>
      </c>
      <c r="F66" s="39">
        <v>0.0005555555555555556</v>
      </c>
      <c r="G66" s="39">
        <v>0.0016087962962962963</v>
      </c>
      <c r="H66" s="39">
        <v>0.002673611111111111</v>
      </c>
      <c r="I66" s="39">
        <v>0.0037384259259259263</v>
      </c>
      <c r="J66" s="39">
        <v>0.004803240740740741</v>
      </c>
      <c r="K66" s="39">
        <v>0.005868055555555554</v>
      </c>
      <c r="L66" s="39">
        <v>0.00693287037037037</v>
      </c>
      <c r="M66" s="40">
        <v>0.007958217592592593</v>
      </c>
      <c r="N66" s="12" t="str">
        <f t="shared" si="4"/>
        <v>3.49/km</v>
      </c>
      <c r="O66" s="13">
        <f t="shared" si="5"/>
        <v>0.001951273148148149</v>
      </c>
      <c r="P66" s="13">
        <f>M66-INDEX($M$5:$M$273,MATCH(D66,$D$5:$D$273,0))</f>
        <v>0.001094675925925927</v>
      </c>
    </row>
    <row r="67" spans="1:16" ht="15" customHeight="1">
      <c r="A67" s="12">
        <v>63</v>
      </c>
      <c r="B67" s="28" t="s">
        <v>150</v>
      </c>
      <c r="C67" s="28" t="s">
        <v>15</v>
      </c>
      <c r="D67" s="12" t="s">
        <v>73</v>
      </c>
      <c r="E67" s="28" t="s">
        <v>202</v>
      </c>
      <c r="F67" s="39">
        <v>0.0004629629629629629</v>
      </c>
      <c r="G67" s="39">
        <v>0.0014467592592592594</v>
      </c>
      <c r="H67" s="39">
        <v>0.002523148148148148</v>
      </c>
      <c r="I67" s="39">
        <v>0.003599537037037037</v>
      </c>
      <c r="J67" s="39">
        <v>0.004675925925925926</v>
      </c>
      <c r="K67" s="39">
        <v>0.005810185185185186</v>
      </c>
      <c r="L67" s="39">
        <v>0.00693287037037037</v>
      </c>
      <c r="M67" s="40">
        <v>0.007969444444444444</v>
      </c>
      <c r="N67" s="12" t="str">
        <f t="shared" si="4"/>
        <v>3.50/km</v>
      </c>
      <c r="O67" s="13">
        <f t="shared" si="5"/>
        <v>0.0019625</v>
      </c>
      <c r="P67" s="13">
        <f>M67-INDEX($M$5:$M$273,MATCH(D67,$D$5:$D$273,0))</f>
        <v>0.0011502314814814804</v>
      </c>
    </row>
    <row r="68" spans="1:16" ht="15" customHeight="1">
      <c r="A68" s="12">
        <v>64</v>
      </c>
      <c r="B68" s="28" t="s">
        <v>203</v>
      </c>
      <c r="C68" s="28" t="s">
        <v>204</v>
      </c>
      <c r="D68" s="12" t="s">
        <v>72</v>
      </c>
      <c r="E68" s="28" t="s">
        <v>205</v>
      </c>
      <c r="F68" s="39">
        <v>0.0005324074074074074</v>
      </c>
      <c r="G68" s="39">
        <v>0.001574074074074074</v>
      </c>
      <c r="H68" s="39">
        <v>0.0026388888888888885</v>
      </c>
      <c r="I68" s="39">
        <v>0.0037152777777777774</v>
      </c>
      <c r="J68" s="39">
        <v>0.004780092592592592</v>
      </c>
      <c r="K68" s="39">
        <v>0.005868055555555554</v>
      </c>
      <c r="L68" s="39">
        <v>0.006967592592592592</v>
      </c>
      <c r="M68" s="40">
        <v>0.007996064814814815</v>
      </c>
      <c r="N68" s="12" t="str">
        <f t="shared" si="4"/>
        <v>3.50/km</v>
      </c>
      <c r="O68" s="13">
        <f t="shared" si="5"/>
        <v>0.001989120370370371</v>
      </c>
      <c r="P68" s="13">
        <f>M68-INDEX($M$5:$M$273,MATCH(D68,$D$5:$D$273,0))</f>
        <v>0.001132523148148149</v>
      </c>
    </row>
    <row r="69" spans="1:16" ht="15" customHeight="1">
      <c r="A69" s="12">
        <v>65</v>
      </c>
      <c r="B69" s="28" t="s">
        <v>54</v>
      </c>
      <c r="C69" s="28" t="s">
        <v>28</v>
      </c>
      <c r="D69" s="12" t="s">
        <v>72</v>
      </c>
      <c r="E69" s="28" t="s">
        <v>199</v>
      </c>
      <c r="F69" s="39">
        <v>0.0005324074074074074</v>
      </c>
      <c r="G69" s="39">
        <v>0.0015624999999999999</v>
      </c>
      <c r="H69" s="39">
        <v>0.0026388888888888885</v>
      </c>
      <c r="I69" s="39">
        <v>0.00369212962962963</v>
      </c>
      <c r="J69" s="39">
        <v>0.004780092592592592</v>
      </c>
      <c r="K69" s="39">
        <v>0.00587962962962963</v>
      </c>
      <c r="L69" s="39">
        <v>0.006967592592592592</v>
      </c>
      <c r="M69" s="40">
        <v>0.008000462962962963</v>
      </c>
      <c r="N69" s="12" t="str">
        <f t="shared" si="4"/>
        <v>3.50/km</v>
      </c>
      <c r="O69" s="13">
        <f t="shared" si="5"/>
        <v>0.0019935185185185186</v>
      </c>
      <c r="P69" s="13">
        <f>M69-INDEX($M$5:$M$273,MATCH(D69,$D$5:$D$273,0))</f>
        <v>0.0011369212962962965</v>
      </c>
    </row>
    <row r="70" spans="1:16" ht="15" customHeight="1">
      <c r="A70" s="12">
        <v>66</v>
      </c>
      <c r="B70" s="28" t="s">
        <v>206</v>
      </c>
      <c r="C70" s="28" t="s">
        <v>86</v>
      </c>
      <c r="D70" s="12" t="s">
        <v>75</v>
      </c>
      <c r="E70" s="28" t="s">
        <v>71</v>
      </c>
      <c r="F70" s="39">
        <v>0.0004976851851851852</v>
      </c>
      <c r="G70" s="39">
        <v>0.0015624999999999999</v>
      </c>
      <c r="H70" s="39">
        <v>0.0026504629629629625</v>
      </c>
      <c r="I70" s="39">
        <v>0.003761574074074074</v>
      </c>
      <c r="J70" s="39">
        <v>0.004849537037037037</v>
      </c>
      <c r="K70" s="39">
        <v>0.005937500000000001</v>
      </c>
      <c r="L70" s="39">
        <v>0.007013888888888889</v>
      </c>
      <c r="M70" s="40">
        <v>0.008007291666666668</v>
      </c>
      <c r="N70" s="12" t="str">
        <f t="shared" si="4"/>
        <v>3.51/km</v>
      </c>
      <c r="O70" s="13">
        <f t="shared" si="5"/>
        <v>0.0020003472222222237</v>
      </c>
      <c r="P70" s="13">
        <f>M70-INDEX($M$5:$M$273,MATCH(D70,$D$5:$D$273,0))</f>
        <v>0.0009958333333333338</v>
      </c>
    </row>
    <row r="71" spans="1:16" ht="15" customHeight="1">
      <c r="A71" s="12">
        <v>67</v>
      </c>
      <c r="B71" s="28" t="s">
        <v>207</v>
      </c>
      <c r="C71" s="28" t="s">
        <v>208</v>
      </c>
      <c r="D71" s="12" t="s">
        <v>79</v>
      </c>
      <c r="E71" s="28" t="s">
        <v>111</v>
      </c>
      <c r="F71" s="39">
        <v>0.0005324074074074074</v>
      </c>
      <c r="G71" s="39">
        <v>0.0015856481481481479</v>
      </c>
      <c r="H71" s="39">
        <v>0.0026504629629629625</v>
      </c>
      <c r="I71" s="39">
        <v>0.0037152777777777774</v>
      </c>
      <c r="J71" s="39">
        <v>0.004791666666666667</v>
      </c>
      <c r="K71" s="39">
        <v>0.005868055555555554</v>
      </c>
      <c r="L71" s="39">
        <v>0.006967592592592592</v>
      </c>
      <c r="M71" s="40">
        <v>0.008012962962962963</v>
      </c>
      <c r="N71" s="12" t="str">
        <f t="shared" si="4"/>
        <v>3.51/km</v>
      </c>
      <c r="O71" s="13">
        <f t="shared" si="5"/>
        <v>0.002006018518518519</v>
      </c>
      <c r="P71" s="13">
        <f>M71-INDEX($M$5:$M$273,MATCH(D71,$D$5:$D$273,0))</f>
        <v>0</v>
      </c>
    </row>
    <row r="72" spans="1:16" ht="15" customHeight="1">
      <c r="A72" s="12">
        <v>68</v>
      </c>
      <c r="B72" s="28" t="s">
        <v>209</v>
      </c>
      <c r="C72" s="28" t="s">
        <v>210</v>
      </c>
      <c r="D72" s="12" t="s">
        <v>84</v>
      </c>
      <c r="E72" s="28" t="s">
        <v>111</v>
      </c>
      <c r="F72" s="39">
        <v>0.00048611111111111104</v>
      </c>
      <c r="G72" s="39">
        <v>0.0015624999999999999</v>
      </c>
      <c r="H72" s="39">
        <v>0.0026504629629629625</v>
      </c>
      <c r="I72" s="39">
        <v>0.003761574074074074</v>
      </c>
      <c r="J72" s="39">
        <v>0.004837962962962963</v>
      </c>
      <c r="K72" s="39">
        <v>0.005937500000000001</v>
      </c>
      <c r="L72" s="39">
        <v>0.007025462962962963</v>
      </c>
      <c r="M72" s="40">
        <v>0.008065393518518519</v>
      </c>
      <c r="N72" s="12" t="str">
        <f t="shared" si="4"/>
        <v>3.52/km</v>
      </c>
      <c r="O72" s="13">
        <f t="shared" si="5"/>
        <v>0.0020584490740740745</v>
      </c>
      <c r="P72" s="13">
        <f>M72-INDEX($M$5:$M$273,MATCH(D72,$D$5:$D$273,0))</f>
        <v>0</v>
      </c>
    </row>
    <row r="73" spans="1:16" ht="15" customHeight="1">
      <c r="A73" s="12">
        <v>69</v>
      </c>
      <c r="B73" s="28" t="s">
        <v>211</v>
      </c>
      <c r="C73" s="28" t="s">
        <v>14</v>
      </c>
      <c r="D73" s="12" t="s">
        <v>75</v>
      </c>
      <c r="E73" s="28" t="s">
        <v>199</v>
      </c>
      <c r="F73" s="39">
        <v>0.0005324074074074074</v>
      </c>
      <c r="G73" s="39">
        <v>0.001574074074074074</v>
      </c>
      <c r="H73" s="39">
        <v>0.0026388888888888885</v>
      </c>
      <c r="I73" s="39">
        <v>0.0037037037037037034</v>
      </c>
      <c r="J73" s="39">
        <v>0.004780092592592592</v>
      </c>
      <c r="K73" s="39">
        <v>0.005891203703703703</v>
      </c>
      <c r="L73" s="39">
        <v>0.006990740740740741</v>
      </c>
      <c r="M73" s="40">
        <v>0.008072800925925926</v>
      </c>
      <c r="N73" s="12" t="str">
        <f t="shared" si="4"/>
        <v>3.52/km</v>
      </c>
      <c r="O73" s="13">
        <f t="shared" si="5"/>
        <v>0.002065856481481482</v>
      </c>
      <c r="P73" s="13">
        <f>M73-INDEX($M$5:$M$273,MATCH(D73,$D$5:$D$273,0))</f>
        <v>0.001061342592592592</v>
      </c>
    </row>
    <row r="74" spans="1:16" ht="15" customHeight="1">
      <c r="A74" s="12">
        <v>70</v>
      </c>
      <c r="B74" s="28" t="s">
        <v>212</v>
      </c>
      <c r="C74" s="28" t="s">
        <v>29</v>
      </c>
      <c r="D74" s="12" t="s">
        <v>76</v>
      </c>
      <c r="E74" s="28" t="s">
        <v>196</v>
      </c>
      <c r="F74" s="39">
        <v>0.0004976851851851852</v>
      </c>
      <c r="G74" s="39">
        <v>0.001574074074074074</v>
      </c>
      <c r="H74" s="39">
        <v>0.0026504629629629625</v>
      </c>
      <c r="I74" s="39">
        <v>0.0037500000000000003</v>
      </c>
      <c r="J74" s="39">
        <v>0.004837962962962963</v>
      </c>
      <c r="K74" s="39">
        <v>0.005937500000000001</v>
      </c>
      <c r="L74" s="39">
        <v>0.007025462962962963</v>
      </c>
      <c r="M74" s="40">
        <v>0.008115277777777779</v>
      </c>
      <c r="N74" s="12" t="str">
        <f t="shared" si="4"/>
        <v>3.54/km</v>
      </c>
      <c r="O74" s="13">
        <f t="shared" si="5"/>
        <v>0.0021083333333333345</v>
      </c>
      <c r="P74" s="13">
        <f>M74-INDEX($M$5:$M$273,MATCH(D74,$D$5:$D$273,0))</f>
        <v>0</v>
      </c>
    </row>
    <row r="75" spans="1:16" ht="15" customHeight="1">
      <c r="A75" s="12">
        <v>71</v>
      </c>
      <c r="B75" s="28" t="s">
        <v>213</v>
      </c>
      <c r="C75" s="28" t="s">
        <v>214</v>
      </c>
      <c r="D75" s="12" t="s">
        <v>82</v>
      </c>
      <c r="E75" s="28" t="s">
        <v>179</v>
      </c>
      <c r="F75" s="39">
        <v>0.0005439814814814814</v>
      </c>
      <c r="G75" s="39">
        <v>0.0016435185185185183</v>
      </c>
      <c r="H75" s="39">
        <v>0.0027199074074074074</v>
      </c>
      <c r="I75" s="39">
        <v>0.0037962962962962963</v>
      </c>
      <c r="J75" s="39">
        <v>0.004895833333333333</v>
      </c>
      <c r="K75" s="39">
        <v>0.00599537037037037</v>
      </c>
      <c r="L75" s="39">
        <v>0.007094907407407407</v>
      </c>
      <c r="M75" s="40">
        <v>0.00812037037037037</v>
      </c>
      <c r="N75" s="12" t="str">
        <f t="shared" si="4"/>
        <v>3.54/km</v>
      </c>
      <c r="O75" s="13">
        <f t="shared" si="5"/>
        <v>0.0021134259259259257</v>
      </c>
      <c r="P75" s="13">
        <f>M75-INDEX($M$5:$M$273,MATCH(D75,$D$5:$D$273,0))</f>
        <v>0.0005814814814814806</v>
      </c>
    </row>
    <row r="76" spans="1:16" ht="15" customHeight="1">
      <c r="A76" s="12">
        <v>72</v>
      </c>
      <c r="B76" s="28" t="s">
        <v>98</v>
      </c>
      <c r="C76" s="28" t="s">
        <v>51</v>
      </c>
      <c r="D76" s="12" t="s">
        <v>70</v>
      </c>
      <c r="E76" s="28" t="s">
        <v>378</v>
      </c>
      <c r="F76" s="39">
        <v>0.0004976851851851852</v>
      </c>
      <c r="G76" s="39">
        <v>0.0015624999999999999</v>
      </c>
      <c r="H76" s="39">
        <v>0.0026388888888888885</v>
      </c>
      <c r="I76" s="39">
        <v>0.0037384259259259263</v>
      </c>
      <c r="J76" s="39">
        <v>0.004872685185185186</v>
      </c>
      <c r="K76" s="39">
        <v>0.00599537037037037</v>
      </c>
      <c r="L76" s="39">
        <v>0.007129629629629631</v>
      </c>
      <c r="M76" s="40">
        <v>0.008158217592592592</v>
      </c>
      <c r="N76" s="12" t="str">
        <f t="shared" si="4"/>
        <v>3.55/km</v>
      </c>
      <c r="O76" s="13">
        <f t="shared" si="5"/>
        <v>0.002151273148148148</v>
      </c>
      <c r="P76" s="13">
        <f>M76-INDEX($M$5:$M$273,MATCH(D76,$D$5:$D$273,0))</f>
        <v>0.0020978009259259257</v>
      </c>
    </row>
    <row r="77" spans="1:16" ht="15" customHeight="1">
      <c r="A77" s="12">
        <v>73</v>
      </c>
      <c r="B77" s="28" t="s">
        <v>215</v>
      </c>
      <c r="C77" s="28" t="s">
        <v>216</v>
      </c>
      <c r="D77" s="12" t="s">
        <v>74</v>
      </c>
      <c r="E77" s="28" t="s">
        <v>152</v>
      </c>
      <c r="F77" s="39">
        <v>0.0005324074074074074</v>
      </c>
      <c r="G77" s="39">
        <v>0.0016550925925925926</v>
      </c>
      <c r="H77" s="39">
        <v>0.002789351851851852</v>
      </c>
      <c r="I77" s="39">
        <v>0.0038773148148148143</v>
      </c>
      <c r="J77" s="39">
        <v>0.004953703703703704</v>
      </c>
      <c r="K77" s="39">
        <v>0.0060416666666666665</v>
      </c>
      <c r="L77" s="39">
        <v>0.007118055555555555</v>
      </c>
      <c r="M77" s="40">
        <v>0.008161689814814814</v>
      </c>
      <c r="N77" s="12" t="str">
        <f t="shared" si="4"/>
        <v>3.55/km</v>
      </c>
      <c r="O77" s="13">
        <f t="shared" si="5"/>
        <v>0.0021547453703703702</v>
      </c>
      <c r="P77" s="13">
        <f>M77-INDEX($M$5:$M$273,MATCH(D77,$D$5:$D$273,0))</f>
        <v>0.0005103009259259253</v>
      </c>
    </row>
    <row r="78" spans="1:16" ht="15" customHeight="1">
      <c r="A78" s="12">
        <v>74</v>
      </c>
      <c r="B78" s="28" t="s">
        <v>217</v>
      </c>
      <c r="C78" s="28" t="s">
        <v>218</v>
      </c>
      <c r="D78" s="12" t="s">
        <v>73</v>
      </c>
      <c r="E78" s="28" t="s">
        <v>124</v>
      </c>
      <c r="F78" s="39">
        <v>0.0005787037037037038</v>
      </c>
      <c r="G78" s="39">
        <v>0.001689814814814815</v>
      </c>
      <c r="H78" s="39">
        <v>0.002731481481481482</v>
      </c>
      <c r="I78" s="39">
        <v>0.0037962962962962963</v>
      </c>
      <c r="J78" s="39">
        <v>0.004907407407407407</v>
      </c>
      <c r="K78" s="39">
        <v>0.006006944444444444</v>
      </c>
      <c r="L78" s="39">
        <v>0.007083333333333333</v>
      </c>
      <c r="M78" s="40">
        <v>0.008166898148148149</v>
      </c>
      <c r="N78" s="12" t="str">
        <f t="shared" si="4"/>
        <v>3.55/km</v>
      </c>
      <c r="O78" s="13">
        <f t="shared" si="5"/>
        <v>0.0021599537037037047</v>
      </c>
      <c r="P78" s="13">
        <f>M78-INDEX($M$5:$M$273,MATCH(D78,$D$5:$D$273,0))</f>
        <v>0.0013476851851851853</v>
      </c>
    </row>
    <row r="79" spans="1:16" ht="15" customHeight="1">
      <c r="A79" s="12">
        <v>75</v>
      </c>
      <c r="B79" s="28" t="s">
        <v>219</v>
      </c>
      <c r="C79" s="28" t="s">
        <v>15</v>
      </c>
      <c r="D79" s="12" t="s">
        <v>73</v>
      </c>
      <c r="E79" s="28" t="s">
        <v>199</v>
      </c>
      <c r="F79" s="39">
        <v>0.0005092592592592592</v>
      </c>
      <c r="G79" s="39">
        <v>0.001550925925925926</v>
      </c>
      <c r="H79" s="39">
        <v>0.0025925925925925925</v>
      </c>
      <c r="I79" s="39">
        <v>0.0036574074074074074</v>
      </c>
      <c r="J79" s="39">
        <v>0.004768518518518518</v>
      </c>
      <c r="K79" s="39">
        <v>0.005902777777777778</v>
      </c>
      <c r="L79" s="39">
        <v>0.007060185185185184</v>
      </c>
      <c r="M79" s="40">
        <v>0.00817326388888889</v>
      </c>
      <c r="N79" s="12" t="str">
        <f t="shared" si="4"/>
        <v>3.55/km</v>
      </c>
      <c r="O79" s="13">
        <f t="shared" si="5"/>
        <v>0.0021663194444444455</v>
      </c>
      <c r="P79" s="13">
        <f>M79-INDEX($M$5:$M$273,MATCH(D79,$D$5:$D$273,0))</f>
        <v>0.001354050925925926</v>
      </c>
    </row>
    <row r="80" spans="1:16" ht="15" customHeight="1">
      <c r="A80" s="12">
        <v>76</v>
      </c>
      <c r="B80" s="28" t="s">
        <v>220</v>
      </c>
      <c r="C80" s="28" t="s">
        <v>48</v>
      </c>
      <c r="D80" s="12" t="s">
        <v>72</v>
      </c>
      <c r="E80" s="28" t="s">
        <v>221</v>
      </c>
      <c r="F80" s="39">
        <v>0.0005555555555555556</v>
      </c>
      <c r="G80" s="39">
        <v>0.0016203703703703703</v>
      </c>
      <c r="H80" s="39">
        <v>0.0027083333333333334</v>
      </c>
      <c r="I80" s="39">
        <v>0.0037962962962962963</v>
      </c>
      <c r="J80" s="39">
        <v>0.004895833333333333</v>
      </c>
      <c r="K80" s="39">
        <v>0.00599537037037037</v>
      </c>
      <c r="L80" s="39">
        <v>0.007129629629629631</v>
      </c>
      <c r="M80" s="40">
        <v>0.008189583333333332</v>
      </c>
      <c r="N80" s="12" t="str">
        <f t="shared" si="4"/>
        <v>3.56/km</v>
      </c>
      <c r="O80" s="13">
        <f t="shared" si="5"/>
        <v>0.0021826388888888876</v>
      </c>
      <c r="P80" s="13">
        <f>M80-INDEX($M$5:$M$273,MATCH(D80,$D$5:$D$273,0))</f>
        <v>0.0013260416666666655</v>
      </c>
    </row>
    <row r="81" spans="1:16" ht="15" customHeight="1">
      <c r="A81" s="12">
        <v>77</v>
      </c>
      <c r="B81" s="28" t="s">
        <v>222</v>
      </c>
      <c r="C81" s="28" t="s">
        <v>223</v>
      </c>
      <c r="D81" s="12" t="s">
        <v>81</v>
      </c>
      <c r="E81" s="28" t="s">
        <v>111</v>
      </c>
      <c r="F81" s="39">
        <v>0.0005092592592592592</v>
      </c>
      <c r="G81" s="39">
        <v>0.0015624999999999999</v>
      </c>
      <c r="H81" s="39">
        <v>0.002627314814814815</v>
      </c>
      <c r="I81" s="39">
        <v>0.0037384259259259263</v>
      </c>
      <c r="J81" s="39">
        <v>0.004872685185185186</v>
      </c>
      <c r="K81" s="39">
        <v>0.00599537037037037</v>
      </c>
      <c r="L81" s="39">
        <v>0.007129629629629631</v>
      </c>
      <c r="M81" s="40">
        <v>0.008193055555555556</v>
      </c>
      <c r="N81" s="12" t="str">
        <f t="shared" si="4"/>
        <v>3.56/km</v>
      </c>
      <c r="O81" s="13">
        <f t="shared" si="5"/>
        <v>0.0021861111111111118</v>
      </c>
      <c r="P81" s="13">
        <f>M81-INDEX($M$5:$M$273,MATCH(D81,$D$5:$D$273,0))</f>
        <v>0</v>
      </c>
    </row>
    <row r="82" spans="1:16" ht="15" customHeight="1">
      <c r="A82" s="12">
        <v>78</v>
      </c>
      <c r="B82" s="28" t="s">
        <v>97</v>
      </c>
      <c r="C82" s="28" t="s">
        <v>224</v>
      </c>
      <c r="D82" s="12" t="s">
        <v>75</v>
      </c>
      <c r="E82" s="28" t="s">
        <v>225</v>
      </c>
      <c r="F82" s="39">
        <v>0.0004976851851851852</v>
      </c>
      <c r="G82" s="39">
        <v>0.001550925925925926</v>
      </c>
      <c r="H82" s="39">
        <v>0.002627314814814815</v>
      </c>
      <c r="I82" s="39">
        <v>0.0037037037037037034</v>
      </c>
      <c r="J82" s="39">
        <v>0.004791666666666667</v>
      </c>
      <c r="K82" s="39">
        <v>0.005960648148148149</v>
      </c>
      <c r="L82" s="39">
        <v>0.007094907407407407</v>
      </c>
      <c r="M82" s="40">
        <v>0.008216898148148149</v>
      </c>
      <c r="N82" s="12" t="str">
        <f t="shared" si="4"/>
        <v>3.57/km</v>
      </c>
      <c r="O82" s="13">
        <f t="shared" si="5"/>
        <v>0.0022099537037037044</v>
      </c>
      <c r="P82" s="13">
        <f>M82-INDEX($M$5:$M$273,MATCH(D82,$D$5:$D$273,0))</f>
        <v>0.0012054398148148146</v>
      </c>
    </row>
    <row r="83" spans="1:16" ht="15" customHeight="1">
      <c r="A83" s="12">
        <v>79</v>
      </c>
      <c r="B83" s="28" t="s">
        <v>226</v>
      </c>
      <c r="C83" s="28" t="s">
        <v>40</v>
      </c>
      <c r="D83" s="12" t="s">
        <v>82</v>
      </c>
      <c r="E83" s="28" t="s">
        <v>173</v>
      </c>
      <c r="F83" s="39">
        <v>0.0005555555555555556</v>
      </c>
      <c r="G83" s="39">
        <v>0.001597222222222222</v>
      </c>
      <c r="H83" s="39">
        <v>0.002673611111111111</v>
      </c>
      <c r="I83" s="39">
        <v>0.0037500000000000003</v>
      </c>
      <c r="J83" s="39">
        <v>0.004861111111111111</v>
      </c>
      <c r="K83" s="39">
        <v>0.005960648148148149</v>
      </c>
      <c r="L83" s="39">
        <v>0.007094907407407407</v>
      </c>
      <c r="M83" s="40">
        <v>0.008219097222222223</v>
      </c>
      <c r="N83" s="12" t="str">
        <f t="shared" si="4"/>
        <v>3.57/km</v>
      </c>
      <c r="O83" s="13">
        <f t="shared" si="5"/>
        <v>0.002212152777777779</v>
      </c>
      <c r="P83" s="13">
        <f>M83-INDEX($M$5:$M$273,MATCH(D83,$D$5:$D$273,0))</f>
        <v>0.0006802083333333339</v>
      </c>
    </row>
    <row r="84" spans="1:16" ht="15" customHeight="1">
      <c r="A84" s="12">
        <v>80</v>
      </c>
      <c r="B84" s="28" t="s">
        <v>227</v>
      </c>
      <c r="C84" s="28" t="s">
        <v>228</v>
      </c>
      <c r="D84" s="12" t="s">
        <v>78</v>
      </c>
      <c r="E84" s="28" t="s">
        <v>202</v>
      </c>
      <c r="F84" s="39">
        <v>0.0005439814814814814</v>
      </c>
      <c r="G84" s="39">
        <v>0.0016666666666666668</v>
      </c>
      <c r="H84" s="39">
        <v>0.002789351851851852</v>
      </c>
      <c r="I84" s="39">
        <v>0.0038773148148148143</v>
      </c>
      <c r="J84" s="39">
        <v>0.004953703703703704</v>
      </c>
      <c r="K84" s="39">
        <v>0.0060416666666666665</v>
      </c>
      <c r="L84" s="39">
        <v>0.0071643518518518514</v>
      </c>
      <c r="M84" s="40">
        <v>0.008261689814814814</v>
      </c>
      <c r="N84" s="12" t="str">
        <f t="shared" si="4"/>
        <v>3.58/km</v>
      </c>
      <c r="O84" s="13">
        <f t="shared" si="5"/>
        <v>0.0022547453703703696</v>
      </c>
      <c r="P84" s="13">
        <f>M84-INDEX($M$5:$M$273,MATCH(D84,$D$5:$D$273,0))</f>
        <v>0</v>
      </c>
    </row>
    <row r="85" spans="1:16" ht="15" customHeight="1">
      <c r="A85" s="12">
        <v>81</v>
      </c>
      <c r="B85" s="28" t="s">
        <v>229</v>
      </c>
      <c r="C85" s="28" t="s">
        <v>37</v>
      </c>
      <c r="D85" s="12" t="s">
        <v>72</v>
      </c>
      <c r="E85" s="28" t="s">
        <v>124</v>
      </c>
      <c r="F85" s="39">
        <v>0.0005555555555555556</v>
      </c>
      <c r="G85" s="39">
        <v>0.001689814814814815</v>
      </c>
      <c r="H85" s="39">
        <v>0.002835648148148148</v>
      </c>
      <c r="I85" s="39">
        <v>0.003958333333333334</v>
      </c>
      <c r="J85" s="39">
        <v>0.0050578703703703706</v>
      </c>
      <c r="K85" s="39">
        <v>0.0061574074074074074</v>
      </c>
      <c r="L85" s="39">
        <v>0.007256944444444444</v>
      </c>
      <c r="M85" s="40">
        <v>0.008281712962962963</v>
      </c>
      <c r="N85" s="12" t="str">
        <f t="shared" si="4"/>
        <v>3.59/km</v>
      </c>
      <c r="O85" s="13">
        <f t="shared" si="5"/>
        <v>0.002274768518518519</v>
      </c>
      <c r="P85" s="13">
        <f>M85-INDEX($M$5:$M$273,MATCH(D85,$D$5:$D$273,0))</f>
        <v>0.0014181712962962967</v>
      </c>
    </row>
    <row r="86" spans="1:16" ht="15" customHeight="1">
      <c r="A86" s="12">
        <v>82</v>
      </c>
      <c r="B86" s="28" t="s">
        <v>230</v>
      </c>
      <c r="C86" s="28" t="s">
        <v>58</v>
      </c>
      <c r="D86" s="12" t="s">
        <v>78</v>
      </c>
      <c r="E86" s="28" t="s">
        <v>152</v>
      </c>
      <c r="F86" s="39">
        <v>0.0005092592592592592</v>
      </c>
      <c r="G86" s="39">
        <v>0.0016087962962962963</v>
      </c>
      <c r="H86" s="39">
        <v>0.0026967592592592594</v>
      </c>
      <c r="I86" s="39">
        <v>0.0037962962962962963</v>
      </c>
      <c r="J86" s="39">
        <v>0.004907407407407407</v>
      </c>
      <c r="K86" s="39">
        <v>0.006030092592592593</v>
      </c>
      <c r="L86" s="39">
        <v>0.0071874999999999994</v>
      </c>
      <c r="M86" s="40">
        <v>0.008298495370370371</v>
      </c>
      <c r="N86" s="12" t="str">
        <f t="shared" si="4"/>
        <v>3.59/km</v>
      </c>
      <c r="O86" s="13">
        <f t="shared" si="5"/>
        <v>0.002291550925925927</v>
      </c>
      <c r="P86" s="13">
        <f>M86-INDEX($M$5:$M$273,MATCH(D86,$D$5:$D$273,0))</f>
        <v>3.6805555555557284E-05</v>
      </c>
    </row>
    <row r="87" spans="1:16" ht="15" customHeight="1">
      <c r="A87" s="12">
        <v>83</v>
      </c>
      <c r="B87" s="28" t="s">
        <v>231</v>
      </c>
      <c r="C87" s="28" t="s">
        <v>11</v>
      </c>
      <c r="D87" s="12" t="s">
        <v>73</v>
      </c>
      <c r="E87" s="28" t="s">
        <v>378</v>
      </c>
      <c r="F87" s="39">
        <v>0.00048611111111111104</v>
      </c>
      <c r="G87" s="39">
        <v>0.0015277777777777779</v>
      </c>
      <c r="H87" s="39">
        <v>0.0025925925925925925</v>
      </c>
      <c r="I87" s="39">
        <v>0.0036805555555555554</v>
      </c>
      <c r="J87" s="39">
        <v>0.004814814814814815</v>
      </c>
      <c r="K87" s="39">
        <v>0.006006944444444444</v>
      </c>
      <c r="L87" s="39">
        <v>0.007199074074074074</v>
      </c>
      <c r="M87" s="40">
        <v>0.008306944444444445</v>
      </c>
      <c r="N87" s="12" t="str">
        <f t="shared" si="4"/>
        <v>3.59/km</v>
      </c>
      <c r="O87" s="13">
        <f t="shared" si="5"/>
        <v>0.002300000000000001</v>
      </c>
      <c r="P87" s="13">
        <f>M87-INDEX($M$5:$M$273,MATCH(D87,$D$5:$D$273,0))</f>
        <v>0.0014877314814814814</v>
      </c>
    </row>
    <row r="88" spans="1:16" ht="15" customHeight="1">
      <c r="A88" s="43">
        <v>84</v>
      </c>
      <c r="B88" s="44" t="s">
        <v>232</v>
      </c>
      <c r="C88" s="44" t="s">
        <v>60</v>
      </c>
      <c r="D88" s="43" t="s">
        <v>72</v>
      </c>
      <c r="E88" s="44" t="s">
        <v>373</v>
      </c>
      <c r="F88" s="45">
        <v>0.0005555555555555556</v>
      </c>
      <c r="G88" s="45">
        <v>0.001712962962962963</v>
      </c>
      <c r="H88" s="45">
        <v>0.0028587962962962963</v>
      </c>
      <c r="I88" s="45">
        <v>0.00400462962962963</v>
      </c>
      <c r="J88" s="45">
        <v>0.0051736111111111115</v>
      </c>
      <c r="K88" s="45">
        <v>0.006215277777777777</v>
      </c>
      <c r="L88" s="45">
        <v>0.0072800925925925915</v>
      </c>
      <c r="M88" s="46">
        <v>0.008320023148148148</v>
      </c>
      <c r="N88" s="43" t="str">
        <f t="shared" si="4"/>
        <v>3.60/km</v>
      </c>
      <c r="O88" s="47">
        <f t="shared" si="5"/>
        <v>0.0023130787037037035</v>
      </c>
      <c r="P88" s="47">
        <f>M88-INDEX($M$5:$M$273,MATCH(D88,$D$5:$D$273,0))</f>
        <v>0.0014564814814814813</v>
      </c>
    </row>
    <row r="89" spans="1:16" ht="15" customHeight="1">
      <c r="A89" s="12">
        <v>85</v>
      </c>
      <c r="B89" s="28" t="s">
        <v>233</v>
      </c>
      <c r="C89" s="28" t="s">
        <v>91</v>
      </c>
      <c r="D89" s="12" t="s">
        <v>72</v>
      </c>
      <c r="E89" s="28" t="s">
        <v>234</v>
      </c>
      <c r="F89" s="39">
        <v>0.0005208333333333333</v>
      </c>
      <c r="G89" s="39">
        <v>0.0016203703703703703</v>
      </c>
      <c r="H89" s="39">
        <v>0.0027199074074074074</v>
      </c>
      <c r="I89" s="39">
        <v>0.0038541666666666668</v>
      </c>
      <c r="J89" s="39">
        <v>0.0049884259259259265</v>
      </c>
      <c r="K89" s="39">
        <v>0.006122685185185185</v>
      </c>
      <c r="L89" s="39">
        <v>0.0072800925925925915</v>
      </c>
      <c r="M89" s="40">
        <v>0.008341550925925926</v>
      </c>
      <c r="N89" s="12" t="str">
        <f t="shared" si="4"/>
        <v>4.00/km</v>
      </c>
      <c r="O89" s="13">
        <f t="shared" si="5"/>
        <v>0.0023346064814814818</v>
      </c>
      <c r="P89" s="13">
        <f>M89-INDEX($M$5:$M$273,MATCH(D89,$D$5:$D$273,0))</f>
        <v>0.0014780092592592596</v>
      </c>
    </row>
    <row r="90" spans="1:16" ht="15" customHeight="1">
      <c r="A90" s="12">
        <v>86</v>
      </c>
      <c r="B90" s="28" t="s">
        <v>235</v>
      </c>
      <c r="C90" s="28" t="s">
        <v>46</v>
      </c>
      <c r="D90" s="12" t="s">
        <v>73</v>
      </c>
      <c r="E90" s="28" t="s">
        <v>159</v>
      </c>
      <c r="F90" s="39">
        <v>0.00047453703703703704</v>
      </c>
      <c r="G90" s="39">
        <v>0.0015393518518518519</v>
      </c>
      <c r="H90" s="39">
        <v>0.0026504629629629625</v>
      </c>
      <c r="I90" s="39">
        <v>0.0037731481481481483</v>
      </c>
      <c r="J90" s="39">
        <v>0.004930555555555555</v>
      </c>
      <c r="K90" s="39">
        <v>0.006087962962962964</v>
      </c>
      <c r="L90" s="39">
        <v>0.007256944444444444</v>
      </c>
      <c r="M90" s="40">
        <v>0.008365856481481483</v>
      </c>
      <c r="N90" s="12" t="str">
        <f t="shared" si="4"/>
        <v>4.01/km</v>
      </c>
      <c r="O90" s="13">
        <f t="shared" si="5"/>
        <v>0.0023589120370370387</v>
      </c>
      <c r="P90" s="13">
        <f>M90-INDEX($M$5:$M$273,MATCH(D90,$D$5:$D$273,0))</f>
        <v>0.0015466435185185192</v>
      </c>
    </row>
    <row r="91" spans="1:16" ht="15" customHeight="1">
      <c r="A91" s="12">
        <v>87</v>
      </c>
      <c r="B91" s="28" t="s">
        <v>107</v>
      </c>
      <c r="C91" s="28" t="s">
        <v>14</v>
      </c>
      <c r="D91" s="12" t="s">
        <v>75</v>
      </c>
      <c r="E91" s="28" t="s">
        <v>236</v>
      </c>
      <c r="F91" s="39">
        <v>0.0005555555555555556</v>
      </c>
      <c r="G91" s="39">
        <v>0.0016435185185185183</v>
      </c>
      <c r="H91" s="39">
        <v>0.002731481481481482</v>
      </c>
      <c r="I91" s="39">
        <v>0.0038425925925925923</v>
      </c>
      <c r="J91" s="39">
        <v>0.004976851851851852</v>
      </c>
      <c r="K91" s="39">
        <v>0.006111111111111111</v>
      </c>
      <c r="L91" s="39">
        <v>0.007268518518518519</v>
      </c>
      <c r="M91" s="40">
        <v>0.008389351851851851</v>
      </c>
      <c r="N91" s="12" t="str">
        <f t="shared" si="4"/>
        <v>4.02/km</v>
      </c>
      <c r="O91" s="13">
        <f t="shared" si="5"/>
        <v>0.002382407407407407</v>
      </c>
      <c r="P91" s="13">
        <f>M91-INDEX($M$5:$M$273,MATCH(D91,$D$5:$D$273,0))</f>
        <v>0.001377893518518517</v>
      </c>
    </row>
    <row r="92" spans="1:16" ht="15" customHeight="1">
      <c r="A92" s="12">
        <v>88</v>
      </c>
      <c r="B92" s="28" t="s">
        <v>237</v>
      </c>
      <c r="C92" s="28" t="s">
        <v>238</v>
      </c>
      <c r="D92" s="12" t="s">
        <v>76</v>
      </c>
      <c r="E92" s="28" t="s">
        <v>179</v>
      </c>
      <c r="F92" s="39">
        <v>0.0005208333333333333</v>
      </c>
      <c r="G92" s="39">
        <v>0.0016087962962962963</v>
      </c>
      <c r="H92" s="39">
        <v>0.002743055555555556</v>
      </c>
      <c r="I92" s="39">
        <v>0.0038657407407407408</v>
      </c>
      <c r="J92" s="39">
        <v>0.005023148148148148</v>
      </c>
      <c r="K92" s="39">
        <v>0.0061574074074074074</v>
      </c>
      <c r="L92" s="39">
        <v>0.007314814814814815</v>
      </c>
      <c r="M92" s="40">
        <v>0.008399421296296297</v>
      </c>
      <c r="N92" s="12" t="str">
        <f t="shared" si="4"/>
        <v>4.02/km</v>
      </c>
      <c r="O92" s="13">
        <f t="shared" si="5"/>
        <v>0.002392476851851853</v>
      </c>
      <c r="P92" s="13">
        <f>M92-INDEX($M$5:$M$273,MATCH(D92,$D$5:$D$273,0))</f>
        <v>0.00028414351851851864</v>
      </c>
    </row>
    <row r="93" spans="1:16" ht="15" customHeight="1">
      <c r="A93" s="12">
        <v>89</v>
      </c>
      <c r="B93" s="28" t="s">
        <v>239</v>
      </c>
      <c r="C93" s="28" t="s">
        <v>240</v>
      </c>
      <c r="D93" s="12" t="s">
        <v>109</v>
      </c>
      <c r="E93" s="28" t="s">
        <v>225</v>
      </c>
      <c r="F93" s="39">
        <v>0.0005439814814814814</v>
      </c>
      <c r="G93" s="39">
        <v>0.0016435185185185183</v>
      </c>
      <c r="H93" s="39">
        <v>0.0027546296296296294</v>
      </c>
      <c r="I93" s="39">
        <v>0.0038657407407407408</v>
      </c>
      <c r="J93" s="39">
        <v>0.004976851851851852</v>
      </c>
      <c r="K93" s="39">
        <v>0.006099537037037036</v>
      </c>
      <c r="L93" s="39">
        <v>0.007291666666666666</v>
      </c>
      <c r="M93" s="40">
        <v>0.008418518518518518</v>
      </c>
      <c r="N93" s="12" t="str">
        <f t="shared" si="4"/>
        <v>4.02/km</v>
      </c>
      <c r="O93" s="13">
        <f t="shared" si="5"/>
        <v>0.002411574074074074</v>
      </c>
      <c r="P93" s="13">
        <f>M93-INDEX($M$5:$M$273,MATCH(D93,$D$5:$D$273,0))</f>
        <v>0.002411574074074074</v>
      </c>
    </row>
    <row r="94" spans="1:16" ht="15" customHeight="1">
      <c r="A94" s="12">
        <v>90</v>
      </c>
      <c r="B94" s="28" t="s">
        <v>241</v>
      </c>
      <c r="C94" s="28" t="s">
        <v>16</v>
      </c>
      <c r="D94" s="12" t="s">
        <v>72</v>
      </c>
      <c r="E94" s="28" t="s">
        <v>156</v>
      </c>
      <c r="F94" s="39">
        <v>0.0005208333333333333</v>
      </c>
      <c r="G94" s="39">
        <v>0.0016087962962962963</v>
      </c>
      <c r="H94" s="39">
        <v>0.002731481481481482</v>
      </c>
      <c r="I94" s="39">
        <v>0.0038657407407407408</v>
      </c>
      <c r="J94" s="39">
        <v>0.005011574074074074</v>
      </c>
      <c r="K94" s="39">
        <v>0.006180555555555556</v>
      </c>
      <c r="L94" s="39">
        <v>0.007337962962962963</v>
      </c>
      <c r="M94" s="40">
        <v>0.008435648148148149</v>
      </c>
      <c r="N94" s="12" t="str">
        <f t="shared" si="4"/>
        <v>4.03/km</v>
      </c>
      <c r="O94" s="13">
        <f t="shared" si="5"/>
        <v>0.0024287037037037046</v>
      </c>
      <c r="P94" s="13">
        <f>M94-INDEX($M$5:$M$273,MATCH(D94,$D$5:$D$273,0))</f>
        <v>0.0015721064814814825</v>
      </c>
    </row>
    <row r="95" spans="1:16" ht="15" customHeight="1">
      <c r="A95" s="12">
        <v>91</v>
      </c>
      <c r="B95" s="28" t="s">
        <v>242</v>
      </c>
      <c r="C95" s="28" t="s">
        <v>38</v>
      </c>
      <c r="D95" s="12" t="s">
        <v>72</v>
      </c>
      <c r="E95" s="28" t="s">
        <v>124</v>
      </c>
      <c r="F95" s="39">
        <v>0.0005555555555555556</v>
      </c>
      <c r="G95" s="39">
        <v>0.0016666666666666668</v>
      </c>
      <c r="H95" s="39">
        <v>0.0027662037037037034</v>
      </c>
      <c r="I95" s="39">
        <v>0.003900462962962963</v>
      </c>
      <c r="J95" s="39">
        <v>0.005046296296296296</v>
      </c>
      <c r="K95" s="39">
        <v>0.006203703703703704</v>
      </c>
      <c r="L95" s="39">
        <v>0.007361111111111111</v>
      </c>
      <c r="M95" s="40">
        <v>0.008457175925925925</v>
      </c>
      <c r="N95" s="12" t="str">
        <f t="shared" si="4"/>
        <v>4.04/km</v>
      </c>
      <c r="O95" s="13">
        <f t="shared" si="5"/>
        <v>0.002450231481481481</v>
      </c>
      <c r="P95" s="13">
        <f>M95-INDEX($M$5:$M$273,MATCH(D95,$D$5:$D$273,0))</f>
        <v>0.001593634259259259</v>
      </c>
    </row>
    <row r="96" spans="1:16" ht="15" customHeight="1">
      <c r="A96" s="12">
        <v>92</v>
      </c>
      <c r="B96" s="28" t="s">
        <v>243</v>
      </c>
      <c r="C96" s="28" t="s">
        <v>17</v>
      </c>
      <c r="D96" s="12" t="s">
        <v>77</v>
      </c>
      <c r="E96" s="28" t="s">
        <v>244</v>
      </c>
      <c r="F96" s="39">
        <v>0.0005439814814814814</v>
      </c>
      <c r="G96" s="39">
        <v>0.0016319444444444445</v>
      </c>
      <c r="H96" s="39">
        <v>0.0027546296296296294</v>
      </c>
      <c r="I96" s="39">
        <v>0.0038773148148148143</v>
      </c>
      <c r="J96" s="39">
        <v>0.005023148148148148</v>
      </c>
      <c r="K96" s="39">
        <v>0.006180555555555556</v>
      </c>
      <c r="L96" s="39">
        <v>0.007361111111111111</v>
      </c>
      <c r="M96" s="40">
        <v>0.008481944444444445</v>
      </c>
      <c r="N96" s="12" t="str">
        <f t="shared" si="4"/>
        <v>4.04/km</v>
      </c>
      <c r="O96" s="13">
        <f t="shared" si="5"/>
        <v>0.0024750000000000006</v>
      </c>
      <c r="P96" s="13">
        <f>M96-INDEX($M$5:$M$273,MATCH(D96,$D$5:$D$273,0))</f>
        <v>0</v>
      </c>
    </row>
    <row r="97" spans="1:16" ht="15" customHeight="1">
      <c r="A97" s="43">
        <v>93</v>
      </c>
      <c r="B97" s="44" t="s">
        <v>245</v>
      </c>
      <c r="C97" s="44" t="s">
        <v>29</v>
      </c>
      <c r="D97" s="43" t="s">
        <v>75</v>
      </c>
      <c r="E97" s="44" t="s">
        <v>373</v>
      </c>
      <c r="F97" s="45">
        <v>0.0005671296296296296</v>
      </c>
      <c r="G97" s="45">
        <v>0.0017476851851851852</v>
      </c>
      <c r="H97" s="45">
        <v>0.002905092592592593</v>
      </c>
      <c r="I97" s="45">
        <v>0.004050925925925926</v>
      </c>
      <c r="J97" s="45">
        <v>0.005185185185185185</v>
      </c>
      <c r="K97" s="45">
        <v>0.00633101851851852</v>
      </c>
      <c r="L97" s="45">
        <v>0.007453703703703703</v>
      </c>
      <c r="M97" s="46">
        <v>0.008517824074074073</v>
      </c>
      <c r="N97" s="43" t="str">
        <f t="shared" si="4"/>
        <v>4.05/km</v>
      </c>
      <c r="O97" s="47">
        <f t="shared" si="5"/>
        <v>0.0025108796296296294</v>
      </c>
      <c r="P97" s="47">
        <f>M97-INDEX($M$5:$M$273,MATCH(D97,$D$5:$D$273,0))</f>
        <v>0.0015063657407407395</v>
      </c>
    </row>
    <row r="98" spans="1:16" ht="15" customHeight="1">
      <c r="A98" s="12">
        <v>94</v>
      </c>
      <c r="B98" s="28" t="s">
        <v>96</v>
      </c>
      <c r="C98" s="28" t="s">
        <v>42</v>
      </c>
      <c r="D98" s="12" t="s">
        <v>72</v>
      </c>
      <c r="E98" s="28" t="s">
        <v>246</v>
      </c>
      <c r="F98" s="39">
        <v>0.0005555555555555556</v>
      </c>
      <c r="G98" s="39">
        <v>0.0016550925925925926</v>
      </c>
      <c r="H98" s="39">
        <v>0.0027546296296296294</v>
      </c>
      <c r="I98" s="39">
        <v>0.0038773148148148143</v>
      </c>
      <c r="J98" s="39">
        <v>0.0050347222222222225</v>
      </c>
      <c r="K98" s="39">
        <v>0.006215277777777777</v>
      </c>
      <c r="L98" s="39">
        <v>0.007395833333333334</v>
      </c>
      <c r="M98" s="40">
        <v>0.008575694444444445</v>
      </c>
      <c r="N98" s="12" t="str">
        <f t="shared" si="4"/>
        <v>4.07/km</v>
      </c>
      <c r="O98" s="13">
        <f t="shared" si="5"/>
        <v>0.0025687500000000007</v>
      </c>
      <c r="P98" s="13">
        <f>M98-INDEX($M$5:$M$273,MATCH(D98,$D$5:$D$273,0))</f>
        <v>0.0017121527777777786</v>
      </c>
    </row>
    <row r="99" spans="1:16" ht="15" customHeight="1">
      <c r="A99" s="43">
        <v>95</v>
      </c>
      <c r="B99" s="44" t="s">
        <v>247</v>
      </c>
      <c r="C99" s="44" t="s">
        <v>21</v>
      </c>
      <c r="D99" s="43" t="s">
        <v>73</v>
      </c>
      <c r="E99" s="44" t="s">
        <v>373</v>
      </c>
      <c r="F99" s="45">
        <v>0.0005555555555555556</v>
      </c>
      <c r="G99" s="45">
        <v>0.0017013888888888892</v>
      </c>
      <c r="H99" s="45">
        <v>0.002847222222222222</v>
      </c>
      <c r="I99" s="45">
        <v>0.00400462962962963</v>
      </c>
      <c r="J99" s="45">
        <v>0.0051967592592592595</v>
      </c>
      <c r="K99" s="45">
        <v>0.006377314814814815</v>
      </c>
      <c r="L99" s="45">
        <v>0.007546296296296297</v>
      </c>
      <c r="M99" s="46">
        <v>0.00860949074074074</v>
      </c>
      <c r="N99" s="43" t="str">
        <f aca="true" t="shared" si="6" ref="N99:N162">TEXT(INT((HOUR(M99)*3600+MINUTE(M99)*60+SECOND(M99))/$P$3/60),"0")&amp;"."&amp;TEXT(MOD((HOUR(M99)*3600+MINUTE(M99)*60+SECOND(M99))/$P$3,60),"00")&amp;"/km"</f>
        <v>4.08/km</v>
      </c>
      <c r="O99" s="47">
        <f aca="true" t="shared" si="7" ref="O99:O162">M99-$M$5</f>
        <v>0.0026025462962962964</v>
      </c>
      <c r="P99" s="47">
        <f>M99-INDEX($M$5:$M$273,MATCH(D99,$D$5:$D$273,0))</f>
        <v>0.001790277777777777</v>
      </c>
    </row>
    <row r="100" spans="1:16" ht="15" customHeight="1">
      <c r="A100" s="12">
        <v>96</v>
      </c>
      <c r="B100" s="28" t="s">
        <v>248</v>
      </c>
      <c r="C100" s="28" t="s">
        <v>249</v>
      </c>
      <c r="D100" s="12" t="s">
        <v>81</v>
      </c>
      <c r="E100" s="28" t="s">
        <v>377</v>
      </c>
      <c r="F100" s="39">
        <v>0.0005439814814814814</v>
      </c>
      <c r="G100" s="39">
        <v>0.001712962962962963</v>
      </c>
      <c r="H100" s="39">
        <v>0.002905092592592593</v>
      </c>
      <c r="I100" s="39">
        <v>0.004074074074074075</v>
      </c>
      <c r="J100" s="39">
        <v>0.00525462962962963</v>
      </c>
      <c r="K100" s="39">
        <v>0.006423611111111112</v>
      </c>
      <c r="L100" s="39">
        <v>0.00755787037037037</v>
      </c>
      <c r="M100" s="40">
        <v>0.008619791666666666</v>
      </c>
      <c r="N100" s="12" t="str">
        <f t="shared" si="6"/>
        <v>4.08/km</v>
      </c>
      <c r="O100" s="13">
        <f t="shared" si="7"/>
        <v>0.002612847222222222</v>
      </c>
      <c r="P100" s="13">
        <f>M100-INDEX($M$5:$M$273,MATCH(D100,$D$5:$D$273,0))</f>
        <v>0.00042673611111111037</v>
      </c>
    </row>
    <row r="101" spans="1:16" ht="15" customHeight="1">
      <c r="A101" s="12">
        <v>97</v>
      </c>
      <c r="B101" s="28" t="s">
        <v>68</v>
      </c>
      <c r="C101" s="28" t="s">
        <v>45</v>
      </c>
      <c r="D101" s="12" t="s">
        <v>79</v>
      </c>
      <c r="E101" s="28" t="s">
        <v>378</v>
      </c>
      <c r="F101" s="39">
        <v>0.0005555555555555556</v>
      </c>
      <c r="G101" s="39">
        <v>0.001712962962962963</v>
      </c>
      <c r="H101" s="39">
        <v>0.002893518518518519</v>
      </c>
      <c r="I101" s="39">
        <v>0.004074074074074075</v>
      </c>
      <c r="J101" s="39">
        <v>0.00525462962962963</v>
      </c>
      <c r="K101" s="39">
        <v>0.006423611111111112</v>
      </c>
      <c r="L101" s="39">
        <v>0.007592592592592593</v>
      </c>
      <c r="M101" s="40">
        <v>0.008673495370370371</v>
      </c>
      <c r="N101" s="12" t="str">
        <f t="shared" si="6"/>
        <v>4.10/km</v>
      </c>
      <c r="O101" s="13">
        <f t="shared" si="7"/>
        <v>0.0026665509259259272</v>
      </c>
      <c r="P101" s="13">
        <f>M101-INDEX($M$5:$M$273,MATCH(D101,$D$5:$D$273,0))</f>
        <v>0.0006605324074074083</v>
      </c>
    </row>
    <row r="102" spans="1:16" ht="15" customHeight="1">
      <c r="A102" s="12">
        <v>98</v>
      </c>
      <c r="B102" s="28" t="s">
        <v>250</v>
      </c>
      <c r="C102" s="28" t="s">
        <v>251</v>
      </c>
      <c r="D102" s="12" t="s">
        <v>73</v>
      </c>
      <c r="E102" s="28" t="s">
        <v>152</v>
      </c>
      <c r="F102" s="39">
        <v>0.0005555555555555556</v>
      </c>
      <c r="G102" s="39">
        <v>0.001689814814814815</v>
      </c>
      <c r="H102" s="39">
        <v>0.002847222222222222</v>
      </c>
      <c r="I102" s="39">
        <v>0.004027777777777778</v>
      </c>
      <c r="J102" s="39">
        <v>0.005219907407407407</v>
      </c>
      <c r="K102" s="39">
        <v>0.00644675925925926</v>
      </c>
      <c r="L102" s="39">
        <v>0.007638888888888889</v>
      </c>
      <c r="M102" s="40">
        <v>0.008698726851851852</v>
      </c>
      <c r="N102" s="12" t="str">
        <f t="shared" si="6"/>
        <v>4.11/km</v>
      </c>
      <c r="O102" s="13">
        <f t="shared" si="7"/>
        <v>0.0026917824074074075</v>
      </c>
      <c r="P102" s="13">
        <f>M102-INDEX($M$5:$M$273,MATCH(D102,$D$5:$D$273,0))</f>
        <v>0.001879513888888888</v>
      </c>
    </row>
    <row r="103" spans="1:16" ht="15" customHeight="1">
      <c r="A103" s="43">
        <v>99</v>
      </c>
      <c r="B103" s="44" t="s">
        <v>252</v>
      </c>
      <c r="C103" s="44" t="s">
        <v>88</v>
      </c>
      <c r="D103" s="43" t="s">
        <v>82</v>
      </c>
      <c r="E103" s="44" t="s">
        <v>373</v>
      </c>
      <c r="F103" s="45">
        <v>0.0005671296296296296</v>
      </c>
      <c r="G103" s="45">
        <v>0.0017245370370370372</v>
      </c>
      <c r="H103" s="45">
        <v>0.002916666666666667</v>
      </c>
      <c r="I103" s="45">
        <v>0.004108796296296297</v>
      </c>
      <c r="J103" s="45">
        <v>0.0053125</v>
      </c>
      <c r="K103" s="45">
        <v>0.006527777777777778</v>
      </c>
      <c r="L103" s="45">
        <v>0.007719907407407408</v>
      </c>
      <c r="M103" s="46">
        <v>0.008808217592592593</v>
      </c>
      <c r="N103" s="43" t="str">
        <f t="shared" si="6"/>
        <v>4.14/km</v>
      </c>
      <c r="O103" s="47">
        <f t="shared" si="7"/>
        <v>0.002801273148148149</v>
      </c>
      <c r="P103" s="47">
        <f>M103-INDEX($M$5:$M$273,MATCH(D103,$D$5:$D$273,0))</f>
        <v>0.001269328703703704</v>
      </c>
    </row>
    <row r="104" spans="1:16" ht="15" customHeight="1">
      <c r="A104" s="12">
        <v>100</v>
      </c>
      <c r="B104" s="28" t="s">
        <v>253</v>
      </c>
      <c r="C104" s="28" t="s">
        <v>52</v>
      </c>
      <c r="D104" s="12" t="s">
        <v>82</v>
      </c>
      <c r="E104" s="28" t="s">
        <v>183</v>
      </c>
      <c r="F104" s="39">
        <v>0.0005439814814814814</v>
      </c>
      <c r="G104" s="39">
        <v>0.0016550925925925926</v>
      </c>
      <c r="H104" s="39">
        <v>0.002789351851851852</v>
      </c>
      <c r="I104" s="39">
        <v>0.003969907407407407</v>
      </c>
      <c r="J104" s="39">
        <v>0.005208333333333333</v>
      </c>
      <c r="K104" s="39">
        <v>0.00644675925925926</v>
      </c>
      <c r="L104" s="39">
        <v>0.007662037037037037</v>
      </c>
      <c r="M104" s="40">
        <v>0.008824768518518518</v>
      </c>
      <c r="N104" s="12" t="str">
        <f t="shared" si="6"/>
        <v>4.14/km</v>
      </c>
      <c r="O104" s="13">
        <f t="shared" si="7"/>
        <v>0.002817824074074074</v>
      </c>
      <c r="P104" s="13">
        <f>M104-INDEX($M$5:$M$273,MATCH(D104,$D$5:$D$273,0))</f>
        <v>0.001285879629629629</v>
      </c>
    </row>
    <row r="105" spans="1:16" ht="15" customHeight="1">
      <c r="A105" s="12">
        <v>101</v>
      </c>
      <c r="B105" s="28" t="s">
        <v>254</v>
      </c>
      <c r="C105" s="28" t="s">
        <v>21</v>
      </c>
      <c r="D105" s="12" t="s">
        <v>73</v>
      </c>
      <c r="E105" s="28" t="s">
        <v>124</v>
      </c>
      <c r="F105" s="39">
        <v>0.0005671296296296296</v>
      </c>
      <c r="G105" s="39">
        <v>0.0017592592592592592</v>
      </c>
      <c r="H105" s="39">
        <v>0.002962962962962963</v>
      </c>
      <c r="I105" s="39">
        <v>0.00417824074074074</v>
      </c>
      <c r="J105" s="39">
        <v>0.005405092592592592</v>
      </c>
      <c r="K105" s="39">
        <v>0.006608796296296297</v>
      </c>
      <c r="L105" s="39">
        <v>0.0078009259259259256</v>
      </c>
      <c r="M105" s="40">
        <v>0.008851041666666667</v>
      </c>
      <c r="N105" s="12" t="str">
        <f t="shared" si="6"/>
        <v>4.15/km</v>
      </c>
      <c r="O105" s="13">
        <f t="shared" si="7"/>
        <v>0.0028440972222222227</v>
      </c>
      <c r="P105" s="13">
        <f>M105-INDEX($M$5:$M$273,MATCH(D105,$D$5:$D$273,0))</f>
        <v>0.0020318287037037032</v>
      </c>
    </row>
    <row r="106" spans="1:16" ht="15" customHeight="1">
      <c r="A106" s="12">
        <v>102</v>
      </c>
      <c r="B106" s="28" t="s">
        <v>112</v>
      </c>
      <c r="C106" s="28" t="s">
        <v>64</v>
      </c>
      <c r="D106" s="12" t="s">
        <v>76</v>
      </c>
      <c r="E106" s="28" t="s">
        <v>124</v>
      </c>
      <c r="F106" s="39">
        <v>0.0005555555555555556</v>
      </c>
      <c r="G106" s="39">
        <v>0.0017245370370370372</v>
      </c>
      <c r="H106" s="39">
        <v>0.002905092592592593</v>
      </c>
      <c r="I106" s="39">
        <v>0.004120370370370371</v>
      </c>
      <c r="J106" s="39">
        <v>0.005324074074074075</v>
      </c>
      <c r="K106" s="39">
        <v>0.006539351851851852</v>
      </c>
      <c r="L106" s="39">
        <v>0.0077314814814814815</v>
      </c>
      <c r="M106" s="40">
        <v>0.008853587962962964</v>
      </c>
      <c r="N106" s="12" t="str">
        <f t="shared" si="6"/>
        <v>4.15/km</v>
      </c>
      <c r="O106" s="13">
        <f t="shared" si="7"/>
        <v>0.00284664351851852</v>
      </c>
      <c r="P106" s="13">
        <f>M106-INDEX($M$5:$M$273,MATCH(D106,$D$5:$D$273,0))</f>
        <v>0.0007383101851851856</v>
      </c>
    </row>
    <row r="107" spans="1:16" ht="15" customHeight="1">
      <c r="A107" s="12">
        <v>103</v>
      </c>
      <c r="B107" s="28" t="s">
        <v>255</v>
      </c>
      <c r="C107" s="28" t="s">
        <v>16</v>
      </c>
      <c r="D107" s="12" t="s">
        <v>82</v>
      </c>
      <c r="E107" s="28" t="s">
        <v>122</v>
      </c>
      <c r="F107" s="39">
        <v>0.0005671296296296296</v>
      </c>
      <c r="G107" s="39">
        <v>0.0017939814814814815</v>
      </c>
      <c r="H107" s="39">
        <v>0.002951388888888889</v>
      </c>
      <c r="I107" s="39">
        <v>0.004120370370370371</v>
      </c>
      <c r="J107" s="39">
        <v>0.0052893518518518515</v>
      </c>
      <c r="K107" s="39">
        <v>0.006481481481481481</v>
      </c>
      <c r="L107" s="39">
        <v>0.007673611111111111</v>
      </c>
      <c r="M107" s="40">
        <v>0.008866435185185186</v>
      </c>
      <c r="N107" s="12" t="str">
        <f t="shared" si="6"/>
        <v>4.15/km</v>
      </c>
      <c r="O107" s="13">
        <f t="shared" si="7"/>
        <v>0.0028594907407407414</v>
      </c>
      <c r="P107" s="13">
        <f>M107-INDEX($M$5:$M$273,MATCH(D107,$D$5:$D$273,0))</f>
        <v>0.0013275462962962963</v>
      </c>
    </row>
    <row r="108" spans="1:16" ht="15" customHeight="1">
      <c r="A108" s="12">
        <v>104</v>
      </c>
      <c r="B108" s="28" t="s">
        <v>256</v>
      </c>
      <c r="C108" s="28" t="s">
        <v>49</v>
      </c>
      <c r="D108" s="12" t="s">
        <v>82</v>
      </c>
      <c r="E108" s="28" t="s">
        <v>199</v>
      </c>
      <c r="F108" s="39">
        <v>0.0005092592592592592</v>
      </c>
      <c r="G108" s="39">
        <v>0.0016203703703703703</v>
      </c>
      <c r="H108" s="39">
        <v>0.002800925925925926</v>
      </c>
      <c r="I108" s="39">
        <v>0.00400462962962963</v>
      </c>
      <c r="J108" s="39">
        <v>0.005208333333333333</v>
      </c>
      <c r="K108" s="39">
        <v>0.00644675925925926</v>
      </c>
      <c r="L108" s="39">
        <v>0.007685185185185185</v>
      </c>
      <c r="M108" s="40">
        <v>0.008876273148148149</v>
      </c>
      <c r="N108" s="12" t="str">
        <f t="shared" si="6"/>
        <v>4.16/km</v>
      </c>
      <c r="O108" s="13">
        <f t="shared" si="7"/>
        <v>0.0028693287037037047</v>
      </c>
      <c r="P108" s="13">
        <f>M108-INDEX($M$5:$M$273,MATCH(D108,$D$5:$D$273,0))</f>
        <v>0.0013373842592592595</v>
      </c>
    </row>
    <row r="109" spans="1:16" ht="15" customHeight="1">
      <c r="A109" s="12">
        <v>105</v>
      </c>
      <c r="B109" s="28" t="s">
        <v>257</v>
      </c>
      <c r="C109" s="28" t="s">
        <v>258</v>
      </c>
      <c r="D109" s="12" t="s">
        <v>84</v>
      </c>
      <c r="E109" s="28" t="s">
        <v>259</v>
      </c>
      <c r="F109" s="39">
        <v>0.0005671296296296296</v>
      </c>
      <c r="G109" s="39">
        <v>0.001712962962962963</v>
      </c>
      <c r="H109" s="39">
        <v>0.002893518518518519</v>
      </c>
      <c r="I109" s="39">
        <v>0.004074074074074075</v>
      </c>
      <c r="J109" s="39">
        <v>0.00525462962962963</v>
      </c>
      <c r="K109" s="39">
        <v>0.00644675925925926</v>
      </c>
      <c r="L109" s="39">
        <v>0.007662037037037037</v>
      </c>
      <c r="M109" s="40">
        <v>0.00888449074074074</v>
      </c>
      <c r="N109" s="12" t="str">
        <f t="shared" si="6"/>
        <v>4.16/km</v>
      </c>
      <c r="O109" s="13">
        <f t="shared" si="7"/>
        <v>0.0028775462962962956</v>
      </c>
      <c r="P109" s="13">
        <f>M109-INDEX($M$5:$M$273,MATCH(D109,$D$5:$D$273,0))</f>
        <v>0.0008190972222222211</v>
      </c>
    </row>
    <row r="110" spans="1:16" ht="15" customHeight="1">
      <c r="A110" s="12">
        <v>106</v>
      </c>
      <c r="B110" s="28" t="s">
        <v>260</v>
      </c>
      <c r="C110" s="28" t="s">
        <v>16</v>
      </c>
      <c r="D110" s="12" t="s">
        <v>76</v>
      </c>
      <c r="E110" s="28" t="s">
        <v>163</v>
      </c>
      <c r="F110" s="39">
        <v>0.0005671296296296296</v>
      </c>
      <c r="G110" s="39">
        <v>0.0018055555555555557</v>
      </c>
      <c r="H110" s="39">
        <v>0.0030324074074074073</v>
      </c>
      <c r="I110" s="39">
        <v>0.0042824074074074075</v>
      </c>
      <c r="J110" s="39">
        <v>0.005497685185185185</v>
      </c>
      <c r="K110" s="39">
        <v>0.006689814814814814</v>
      </c>
      <c r="L110" s="39">
        <v>0.007847222222222222</v>
      </c>
      <c r="M110" s="40">
        <v>0.00890636574074074</v>
      </c>
      <c r="N110" s="12" t="str">
        <f t="shared" si="6"/>
        <v>4.17/km</v>
      </c>
      <c r="O110" s="13">
        <f t="shared" si="7"/>
        <v>0.0028994212962962966</v>
      </c>
      <c r="P110" s="13">
        <f>M110-INDEX($M$5:$M$273,MATCH(D110,$D$5:$D$273,0))</f>
        <v>0.0007910879629629622</v>
      </c>
    </row>
    <row r="111" spans="1:16" ht="15" customHeight="1">
      <c r="A111" s="12">
        <v>107</v>
      </c>
      <c r="B111" s="28" t="s">
        <v>261</v>
      </c>
      <c r="C111" s="28" t="s">
        <v>262</v>
      </c>
      <c r="D111" s="12" t="s">
        <v>75</v>
      </c>
      <c r="E111" s="28" t="s">
        <v>199</v>
      </c>
      <c r="F111" s="39">
        <v>0.0005439814814814814</v>
      </c>
      <c r="G111" s="39">
        <v>0.0016435185185185183</v>
      </c>
      <c r="H111" s="39">
        <v>0.002824074074074074</v>
      </c>
      <c r="I111" s="39">
        <v>0.004016203703703703</v>
      </c>
      <c r="J111" s="39">
        <v>0.005231481481481482</v>
      </c>
      <c r="K111" s="39">
        <v>0.006469907407407407</v>
      </c>
      <c r="L111" s="39">
        <v>0.007719907407407408</v>
      </c>
      <c r="M111" s="40">
        <v>0.008935300925925926</v>
      </c>
      <c r="N111" s="12" t="str">
        <f t="shared" si="6"/>
        <v>4.17/km</v>
      </c>
      <c r="O111" s="13">
        <f t="shared" si="7"/>
        <v>0.0029283564814814823</v>
      </c>
      <c r="P111" s="13">
        <f>M111-INDEX($M$5:$M$273,MATCH(D111,$D$5:$D$273,0))</f>
        <v>0.0019238425925925924</v>
      </c>
    </row>
    <row r="112" spans="1:16" ht="15" customHeight="1">
      <c r="A112" s="43">
        <v>108</v>
      </c>
      <c r="B112" s="44" t="s">
        <v>104</v>
      </c>
      <c r="C112" s="44" t="s">
        <v>23</v>
      </c>
      <c r="D112" s="43" t="s">
        <v>72</v>
      </c>
      <c r="E112" s="44" t="s">
        <v>373</v>
      </c>
      <c r="F112" s="45">
        <v>0.0005787037037037038</v>
      </c>
      <c r="G112" s="45">
        <v>0.001736111111111111</v>
      </c>
      <c r="H112" s="45">
        <v>0.002916666666666667</v>
      </c>
      <c r="I112" s="45">
        <v>0.004120370370370371</v>
      </c>
      <c r="J112" s="45">
        <v>0.005324074074074075</v>
      </c>
      <c r="K112" s="45">
        <v>0.006539351851851852</v>
      </c>
      <c r="L112" s="45">
        <v>0.0077314814814814815</v>
      </c>
      <c r="M112" s="46">
        <v>0.008956365740740742</v>
      </c>
      <c r="N112" s="43" t="str">
        <f t="shared" si="6"/>
        <v>4.18/km</v>
      </c>
      <c r="O112" s="47">
        <f t="shared" si="7"/>
        <v>0.002949421296296298</v>
      </c>
      <c r="P112" s="47">
        <f>M112-INDEX($M$5:$M$273,MATCH(D112,$D$5:$D$273,0))</f>
        <v>0.002092824074074076</v>
      </c>
    </row>
    <row r="113" spans="1:16" ht="15" customHeight="1">
      <c r="A113" s="12">
        <v>109</v>
      </c>
      <c r="B113" s="28" t="s">
        <v>263</v>
      </c>
      <c r="C113" s="28" t="s">
        <v>42</v>
      </c>
      <c r="D113" s="12" t="s">
        <v>76</v>
      </c>
      <c r="E113" s="28" t="s">
        <v>264</v>
      </c>
      <c r="F113" s="39">
        <v>0.0005555555555555556</v>
      </c>
      <c r="G113" s="39">
        <v>0.001712962962962963</v>
      </c>
      <c r="H113" s="39">
        <v>0.0029282407407407412</v>
      </c>
      <c r="I113" s="39">
        <v>0.004120370370370371</v>
      </c>
      <c r="J113" s="39">
        <v>0.005347222222222222</v>
      </c>
      <c r="K113" s="39">
        <v>0.006585648148148147</v>
      </c>
      <c r="L113" s="39">
        <v>0.007824074074074075</v>
      </c>
      <c r="M113" s="40">
        <v>0.008998379629629629</v>
      </c>
      <c r="N113" s="12" t="str">
        <f t="shared" si="6"/>
        <v>4.19/km</v>
      </c>
      <c r="O113" s="13">
        <f t="shared" si="7"/>
        <v>0.0029914351851851846</v>
      </c>
      <c r="P113" s="13">
        <f>M113-INDEX($M$5:$M$273,MATCH(D113,$D$5:$D$273,0))</f>
        <v>0.0008831018518518502</v>
      </c>
    </row>
    <row r="114" spans="1:16" ht="15" customHeight="1">
      <c r="A114" s="12">
        <v>110</v>
      </c>
      <c r="B114" s="28" t="s">
        <v>265</v>
      </c>
      <c r="C114" s="28" t="s">
        <v>27</v>
      </c>
      <c r="D114" s="12" t="s">
        <v>73</v>
      </c>
      <c r="E114" s="28" t="s">
        <v>179</v>
      </c>
      <c r="F114" s="39">
        <v>0.0005671296296296296</v>
      </c>
      <c r="G114" s="39">
        <v>0.001712962962962963</v>
      </c>
      <c r="H114" s="39">
        <v>0.002905092592592593</v>
      </c>
      <c r="I114" s="39">
        <v>0.004131944444444444</v>
      </c>
      <c r="J114" s="39">
        <v>0.005347222222222222</v>
      </c>
      <c r="K114" s="39">
        <v>0.0065625</v>
      </c>
      <c r="L114" s="39">
        <v>0.007789351851851852</v>
      </c>
      <c r="M114" s="40">
        <v>0.009003356481481482</v>
      </c>
      <c r="N114" s="12" t="str">
        <f t="shared" si="6"/>
        <v>4.19/km</v>
      </c>
      <c r="O114" s="13">
        <f t="shared" si="7"/>
        <v>0.002996412037037038</v>
      </c>
      <c r="P114" s="13">
        <f>M114-INDEX($M$5:$M$273,MATCH(D114,$D$5:$D$273,0))</f>
        <v>0.0021841435185185184</v>
      </c>
    </row>
    <row r="115" spans="1:16" ht="15" customHeight="1">
      <c r="A115" s="12">
        <v>111</v>
      </c>
      <c r="B115" s="28" t="s">
        <v>266</v>
      </c>
      <c r="C115" s="28" t="s">
        <v>40</v>
      </c>
      <c r="D115" s="12" t="s">
        <v>76</v>
      </c>
      <c r="E115" s="28" t="s">
        <v>199</v>
      </c>
      <c r="F115" s="39">
        <v>0.0005671296296296296</v>
      </c>
      <c r="G115" s="39">
        <v>0.0018055555555555557</v>
      </c>
      <c r="H115" s="39">
        <v>0.003009259259259259</v>
      </c>
      <c r="I115" s="39">
        <v>0.004236111111111111</v>
      </c>
      <c r="J115" s="39">
        <v>0.005451388888888888</v>
      </c>
      <c r="K115" s="39">
        <v>0.006666666666666667</v>
      </c>
      <c r="L115" s="39">
        <v>0.007881944444444443</v>
      </c>
      <c r="M115" s="40">
        <v>0.009014814814814814</v>
      </c>
      <c r="N115" s="12" t="str">
        <f t="shared" si="6"/>
        <v>4.20/km</v>
      </c>
      <c r="O115" s="13">
        <f t="shared" si="7"/>
        <v>0.00300787037037037</v>
      </c>
      <c r="P115" s="13">
        <f>M115-INDEX($M$5:$M$273,MATCH(D115,$D$5:$D$273,0))</f>
        <v>0.0008995370370370355</v>
      </c>
    </row>
    <row r="116" spans="1:16" ht="15" customHeight="1">
      <c r="A116" s="12">
        <v>112</v>
      </c>
      <c r="B116" s="28" t="s">
        <v>267</v>
      </c>
      <c r="C116" s="28" t="s">
        <v>65</v>
      </c>
      <c r="D116" s="12" t="s">
        <v>76</v>
      </c>
      <c r="E116" s="28" t="s">
        <v>152</v>
      </c>
      <c r="F116" s="39">
        <v>0.0006018518518518519</v>
      </c>
      <c r="G116" s="39">
        <v>0.0018287037037037037</v>
      </c>
      <c r="H116" s="39">
        <v>0.003043981481481482</v>
      </c>
      <c r="I116" s="39">
        <v>0.004236111111111111</v>
      </c>
      <c r="J116" s="39">
        <v>0.005439814814814815</v>
      </c>
      <c r="K116" s="39">
        <v>0.006689814814814814</v>
      </c>
      <c r="L116" s="39">
        <v>0.007916666666666667</v>
      </c>
      <c r="M116" s="40">
        <v>0.009017824074074074</v>
      </c>
      <c r="N116" s="12" t="str">
        <f t="shared" si="6"/>
        <v>4.20/km</v>
      </c>
      <c r="O116" s="13">
        <f t="shared" si="7"/>
        <v>0.00301087962962963</v>
      </c>
      <c r="P116" s="13">
        <f>M116-INDEX($M$5:$M$273,MATCH(D116,$D$5:$D$273,0))</f>
        <v>0.0009025462962962954</v>
      </c>
    </row>
    <row r="117" spans="1:16" ht="15" customHeight="1">
      <c r="A117" s="12">
        <v>113</v>
      </c>
      <c r="B117" s="28" t="s">
        <v>268</v>
      </c>
      <c r="C117" s="28" t="s">
        <v>269</v>
      </c>
      <c r="D117" s="12" t="s">
        <v>109</v>
      </c>
      <c r="E117" s="28" t="s">
        <v>270</v>
      </c>
      <c r="F117" s="39">
        <v>0.0006018518518518519</v>
      </c>
      <c r="G117" s="39">
        <v>0.0018055555555555557</v>
      </c>
      <c r="H117" s="39">
        <v>0.003009259259259259</v>
      </c>
      <c r="I117" s="39">
        <v>0.004247685185185185</v>
      </c>
      <c r="J117" s="39">
        <v>0.005451388888888888</v>
      </c>
      <c r="K117" s="39">
        <v>0.0066782407407407415</v>
      </c>
      <c r="L117" s="39">
        <v>0.007939814814814814</v>
      </c>
      <c r="M117" s="40">
        <v>0.009045717592592593</v>
      </c>
      <c r="N117" s="12" t="str">
        <f t="shared" si="6"/>
        <v>4.21/km</v>
      </c>
      <c r="O117" s="13">
        <f t="shared" si="7"/>
        <v>0.003038773148148149</v>
      </c>
      <c r="P117" s="13">
        <f>M117-INDEX($M$5:$M$273,MATCH(D117,$D$5:$D$273,0))</f>
        <v>0.003038773148148149</v>
      </c>
    </row>
    <row r="118" spans="1:16" ht="15" customHeight="1">
      <c r="A118" s="43">
        <v>114</v>
      </c>
      <c r="B118" s="44" t="s">
        <v>271</v>
      </c>
      <c r="C118" s="44" t="s">
        <v>41</v>
      </c>
      <c r="D118" s="43" t="s">
        <v>72</v>
      </c>
      <c r="E118" s="44" t="s">
        <v>373</v>
      </c>
      <c r="F118" s="45">
        <v>0.0005324074074074074</v>
      </c>
      <c r="G118" s="45">
        <v>0.0017013888888888892</v>
      </c>
      <c r="H118" s="45">
        <v>0.002905092592592593</v>
      </c>
      <c r="I118" s="45">
        <v>0.004120370370370371</v>
      </c>
      <c r="J118" s="45">
        <v>0.005358796296296296</v>
      </c>
      <c r="K118" s="45">
        <v>0.00662037037037037</v>
      </c>
      <c r="L118" s="45">
        <v>0.007881944444444443</v>
      </c>
      <c r="M118" s="46">
        <v>0.00906412037037037</v>
      </c>
      <c r="N118" s="43" t="str">
        <f t="shared" si="6"/>
        <v>4.21/km</v>
      </c>
      <c r="O118" s="47">
        <f t="shared" si="7"/>
        <v>0.003057175925925926</v>
      </c>
      <c r="P118" s="47">
        <f>M118-INDEX($M$5:$M$273,MATCH(D118,$D$5:$D$273,0))</f>
        <v>0.0022005787037037037</v>
      </c>
    </row>
    <row r="119" spans="1:16" ht="15" customHeight="1">
      <c r="A119" s="43">
        <v>115</v>
      </c>
      <c r="B119" s="44" t="s">
        <v>272</v>
      </c>
      <c r="C119" s="44" t="s">
        <v>15</v>
      </c>
      <c r="D119" s="43" t="s">
        <v>82</v>
      </c>
      <c r="E119" s="44" t="s">
        <v>373</v>
      </c>
      <c r="F119" s="45">
        <v>0.0005787037037037038</v>
      </c>
      <c r="G119" s="45">
        <v>0.0017824074074074072</v>
      </c>
      <c r="H119" s="45">
        <v>0.0029745370370370373</v>
      </c>
      <c r="I119" s="45">
        <v>0.004201388888888889</v>
      </c>
      <c r="J119" s="45">
        <v>0.005439814814814815</v>
      </c>
      <c r="K119" s="45">
        <v>0.006666666666666667</v>
      </c>
      <c r="L119" s="45">
        <v>0.007905092592592592</v>
      </c>
      <c r="M119" s="46">
        <v>0.009074074074074073</v>
      </c>
      <c r="N119" s="43" t="str">
        <f t="shared" si="6"/>
        <v>4.21/km</v>
      </c>
      <c r="O119" s="47">
        <f t="shared" si="7"/>
        <v>0.003067129629629629</v>
      </c>
      <c r="P119" s="47">
        <f>M119-INDEX($M$5:$M$273,MATCH(D119,$D$5:$D$273,0))</f>
        <v>0.0015351851851851837</v>
      </c>
    </row>
    <row r="120" spans="1:16" ht="15" customHeight="1">
      <c r="A120" s="12">
        <v>116</v>
      </c>
      <c r="B120" s="28" t="s">
        <v>273</v>
      </c>
      <c r="C120" s="28" t="s">
        <v>274</v>
      </c>
      <c r="D120" s="12" t="s">
        <v>76</v>
      </c>
      <c r="E120" s="28" t="s">
        <v>124</v>
      </c>
      <c r="F120" s="39">
        <v>0.0005439814814814814</v>
      </c>
      <c r="G120" s="39">
        <v>0.0016782407407407406</v>
      </c>
      <c r="H120" s="39">
        <v>0.002847222222222222</v>
      </c>
      <c r="I120" s="39">
        <v>0.004039351851851852</v>
      </c>
      <c r="J120" s="39">
        <v>0.005277777777777777</v>
      </c>
      <c r="K120" s="39">
        <v>0.006550925925925926</v>
      </c>
      <c r="L120" s="39">
        <v>0.007870370370370371</v>
      </c>
      <c r="M120" s="40">
        <v>0.009083333333333334</v>
      </c>
      <c r="N120" s="12" t="str">
        <f t="shared" si="6"/>
        <v>4.22/km</v>
      </c>
      <c r="O120" s="13">
        <f t="shared" si="7"/>
        <v>0.00307638888888889</v>
      </c>
      <c r="P120" s="13">
        <f>M120-INDEX($M$5:$M$273,MATCH(D120,$D$5:$D$273,0))</f>
        <v>0.0009680555555555553</v>
      </c>
    </row>
    <row r="121" spans="1:16" ht="15" customHeight="1">
      <c r="A121" s="12">
        <v>117</v>
      </c>
      <c r="B121" s="28" t="s">
        <v>275</v>
      </c>
      <c r="C121" s="28" t="s">
        <v>276</v>
      </c>
      <c r="D121" s="12" t="s">
        <v>72</v>
      </c>
      <c r="E121" s="28" t="s">
        <v>111</v>
      </c>
      <c r="F121" s="39">
        <v>0.0005671296296296296</v>
      </c>
      <c r="G121" s="39">
        <v>0.0017592592592592592</v>
      </c>
      <c r="H121" s="39">
        <v>0.002997685185185185</v>
      </c>
      <c r="I121" s="39">
        <v>0.004247685185185185</v>
      </c>
      <c r="J121" s="39">
        <v>0.005497685185185185</v>
      </c>
      <c r="K121" s="39">
        <v>0.0067708333333333336</v>
      </c>
      <c r="L121" s="39">
        <v>0.007986111111111112</v>
      </c>
      <c r="M121" s="40">
        <v>0.009089699074074075</v>
      </c>
      <c r="N121" s="12" t="str">
        <f t="shared" si="6"/>
        <v>4.22/km</v>
      </c>
      <c r="O121" s="13">
        <f t="shared" si="7"/>
        <v>0.0030827546296296306</v>
      </c>
      <c r="P121" s="13">
        <f>M121-INDEX($M$5:$M$273,MATCH(D121,$D$5:$D$273,0))</f>
        <v>0.0022261574074074085</v>
      </c>
    </row>
    <row r="122" spans="1:16" ht="15" customHeight="1">
      <c r="A122" s="12">
        <v>118</v>
      </c>
      <c r="B122" s="28" t="s">
        <v>277</v>
      </c>
      <c r="C122" s="28" t="s">
        <v>52</v>
      </c>
      <c r="D122" s="12" t="s">
        <v>72</v>
      </c>
      <c r="E122" s="28" t="s">
        <v>270</v>
      </c>
      <c r="F122" s="39">
        <v>0.0006018518518518519</v>
      </c>
      <c r="G122" s="39">
        <v>0.0018518518518518517</v>
      </c>
      <c r="H122" s="39">
        <v>0.0030208333333333333</v>
      </c>
      <c r="I122" s="39">
        <v>0.004247685185185185</v>
      </c>
      <c r="J122" s="39">
        <v>0.005462962962962964</v>
      </c>
      <c r="K122" s="39">
        <v>0.006689814814814814</v>
      </c>
      <c r="L122" s="39">
        <v>0.007928240740740741</v>
      </c>
      <c r="M122" s="40">
        <v>0.009113194444444443</v>
      </c>
      <c r="N122" s="12" t="str">
        <f t="shared" si="6"/>
        <v>4.22/km</v>
      </c>
      <c r="O122" s="13">
        <f t="shared" si="7"/>
        <v>0.0031062499999999988</v>
      </c>
      <c r="P122" s="13">
        <f>M122-INDEX($M$5:$M$273,MATCH(D122,$D$5:$D$273,0))</f>
        <v>0.0022496527777777766</v>
      </c>
    </row>
    <row r="123" spans="1:16" ht="15" customHeight="1">
      <c r="A123" s="12">
        <v>119</v>
      </c>
      <c r="B123" s="28" t="s">
        <v>278</v>
      </c>
      <c r="C123" s="28" t="s">
        <v>279</v>
      </c>
      <c r="D123" s="12" t="s">
        <v>82</v>
      </c>
      <c r="E123" s="28" t="s">
        <v>111</v>
      </c>
      <c r="F123" s="39">
        <v>0.0005555555555555556</v>
      </c>
      <c r="G123" s="39">
        <v>0.0017708333333333332</v>
      </c>
      <c r="H123" s="39">
        <v>0.002997685185185185</v>
      </c>
      <c r="I123" s="39">
        <v>0.004247685185185185</v>
      </c>
      <c r="J123" s="39">
        <v>0.005497685185185185</v>
      </c>
      <c r="K123" s="39">
        <v>0.0067708333333333336</v>
      </c>
      <c r="L123" s="39">
        <v>0.007986111111111112</v>
      </c>
      <c r="M123" s="40">
        <v>0.009114583333333334</v>
      </c>
      <c r="N123" s="12" t="str">
        <f t="shared" si="6"/>
        <v>4.23/km</v>
      </c>
      <c r="O123" s="13">
        <f t="shared" si="7"/>
        <v>0.00310763888888889</v>
      </c>
      <c r="P123" s="13">
        <f>M123-INDEX($M$5:$M$273,MATCH(D123,$D$5:$D$273,0))</f>
        <v>0.0015756944444444447</v>
      </c>
    </row>
    <row r="124" spans="1:16" ht="15" customHeight="1">
      <c r="A124" s="12">
        <v>120</v>
      </c>
      <c r="B124" s="28" t="s">
        <v>280</v>
      </c>
      <c r="C124" s="28" t="s">
        <v>42</v>
      </c>
      <c r="D124" s="12" t="s">
        <v>77</v>
      </c>
      <c r="E124" s="28" t="s">
        <v>196</v>
      </c>
      <c r="F124" s="39">
        <v>0.0006944444444444445</v>
      </c>
      <c r="G124" s="39">
        <v>0.001967592592592593</v>
      </c>
      <c r="H124" s="39">
        <v>0.0032407407407407406</v>
      </c>
      <c r="I124" s="39">
        <v>0.004479166666666667</v>
      </c>
      <c r="J124" s="39">
        <v>0.00568287037037037</v>
      </c>
      <c r="K124" s="39">
        <v>0.006863425925925926</v>
      </c>
      <c r="L124" s="39">
        <v>0.008020833333333333</v>
      </c>
      <c r="M124" s="40">
        <v>0.009124768518518518</v>
      </c>
      <c r="N124" s="12" t="str">
        <f t="shared" si="6"/>
        <v>4.23/km</v>
      </c>
      <c r="O124" s="13">
        <f t="shared" si="7"/>
        <v>0.003117824074074074</v>
      </c>
      <c r="P124" s="13">
        <f>M124-INDEX($M$5:$M$273,MATCH(D124,$D$5:$D$273,0))</f>
        <v>0.0006428240740740734</v>
      </c>
    </row>
    <row r="125" spans="1:16" ht="15" customHeight="1">
      <c r="A125" s="12">
        <v>121</v>
      </c>
      <c r="B125" s="28" t="s">
        <v>281</v>
      </c>
      <c r="C125" s="28" t="s">
        <v>16</v>
      </c>
      <c r="D125" s="12" t="s">
        <v>75</v>
      </c>
      <c r="E125" s="28" t="s">
        <v>199</v>
      </c>
      <c r="F125" s="39">
        <v>0.0005671296296296296</v>
      </c>
      <c r="G125" s="39">
        <v>0.0017939814814814815</v>
      </c>
      <c r="H125" s="39">
        <v>0.003009259259259259</v>
      </c>
      <c r="I125" s="39">
        <v>0.004236111111111111</v>
      </c>
      <c r="J125" s="39">
        <v>0.005451388888888888</v>
      </c>
      <c r="K125" s="39">
        <v>0.006689814814814814</v>
      </c>
      <c r="L125" s="39">
        <v>0.007928240740740741</v>
      </c>
      <c r="M125" s="40">
        <v>0.009137037037037037</v>
      </c>
      <c r="N125" s="12" t="str">
        <f t="shared" si="6"/>
        <v>4.23/km</v>
      </c>
      <c r="O125" s="13">
        <f t="shared" si="7"/>
        <v>0.003130092592592593</v>
      </c>
      <c r="P125" s="13">
        <f>M125-INDEX($M$5:$M$273,MATCH(D125,$D$5:$D$273,0))</f>
        <v>0.0021255787037037033</v>
      </c>
    </row>
    <row r="126" spans="1:16" ht="15" customHeight="1">
      <c r="A126" s="12">
        <v>122</v>
      </c>
      <c r="B126" s="28" t="s">
        <v>282</v>
      </c>
      <c r="C126" s="28" t="s">
        <v>30</v>
      </c>
      <c r="D126" s="12" t="s">
        <v>82</v>
      </c>
      <c r="E126" s="28" t="s">
        <v>199</v>
      </c>
      <c r="F126" s="39">
        <v>0.0005671296296296296</v>
      </c>
      <c r="G126" s="39">
        <v>0.0017708333333333332</v>
      </c>
      <c r="H126" s="39">
        <v>0.002997685185185185</v>
      </c>
      <c r="I126" s="39">
        <v>0.0042592592592592595</v>
      </c>
      <c r="J126" s="39">
        <v>0.005486111111111112</v>
      </c>
      <c r="K126" s="39">
        <v>0.006712962962962962</v>
      </c>
      <c r="L126" s="39">
        <v>0.007962962962962963</v>
      </c>
      <c r="M126" s="40">
        <v>0.009171296296296297</v>
      </c>
      <c r="N126" s="12" t="str">
        <f t="shared" si="6"/>
        <v>4.24/km</v>
      </c>
      <c r="O126" s="13">
        <f t="shared" si="7"/>
        <v>0.003164351851851853</v>
      </c>
      <c r="P126" s="13">
        <f>M126-INDEX($M$5:$M$273,MATCH(D126,$D$5:$D$273,0))</f>
        <v>0.001632407407407408</v>
      </c>
    </row>
    <row r="127" spans="1:16" ht="15" customHeight="1">
      <c r="A127" s="12">
        <v>123</v>
      </c>
      <c r="B127" s="28" t="s">
        <v>268</v>
      </c>
      <c r="C127" s="28" t="s">
        <v>28</v>
      </c>
      <c r="D127" s="12" t="s">
        <v>82</v>
      </c>
      <c r="E127" s="28" t="s">
        <v>270</v>
      </c>
      <c r="F127" s="39">
        <v>0.0006018518518518519</v>
      </c>
      <c r="G127" s="39">
        <v>0.0018402777777777777</v>
      </c>
      <c r="H127" s="39">
        <v>0.0030208333333333333</v>
      </c>
      <c r="I127" s="39">
        <v>0.004236111111111111</v>
      </c>
      <c r="J127" s="39">
        <v>0.00542824074074074</v>
      </c>
      <c r="K127" s="39">
        <v>0.006666666666666667</v>
      </c>
      <c r="L127" s="39">
        <v>0.007916666666666667</v>
      </c>
      <c r="M127" s="40">
        <v>0.009215162037037037</v>
      </c>
      <c r="N127" s="12" t="str">
        <f t="shared" si="6"/>
        <v>4.25/km</v>
      </c>
      <c r="O127" s="13">
        <f t="shared" si="7"/>
        <v>0.0032082175925925932</v>
      </c>
      <c r="P127" s="13">
        <f>M127-INDEX($M$5:$M$273,MATCH(D127,$D$5:$D$273,0))</f>
        <v>0.001676273148148148</v>
      </c>
    </row>
    <row r="128" spans="1:16" ht="15" customHeight="1">
      <c r="A128" s="12">
        <v>124</v>
      </c>
      <c r="B128" s="28" t="s">
        <v>283</v>
      </c>
      <c r="C128" s="28" t="s">
        <v>284</v>
      </c>
      <c r="D128" s="12" t="s">
        <v>79</v>
      </c>
      <c r="E128" s="28" t="s">
        <v>285</v>
      </c>
      <c r="F128" s="39">
        <v>0.0005902777777777778</v>
      </c>
      <c r="G128" s="39">
        <v>0.0017939814814814815</v>
      </c>
      <c r="H128" s="39">
        <v>0.0030208333333333333</v>
      </c>
      <c r="I128" s="39">
        <v>0.004270833333333334</v>
      </c>
      <c r="J128" s="39">
        <v>0.005509259259259259</v>
      </c>
      <c r="K128" s="39">
        <v>0.006759259259259259</v>
      </c>
      <c r="L128" s="39">
        <v>0.007997685185185186</v>
      </c>
      <c r="M128" s="40">
        <v>0.009215740740740741</v>
      </c>
      <c r="N128" s="12" t="str">
        <f t="shared" si="6"/>
        <v>4.25/km</v>
      </c>
      <c r="O128" s="13">
        <f t="shared" si="7"/>
        <v>0.0032087962962962973</v>
      </c>
      <c r="P128" s="13">
        <f>M128-INDEX($M$5:$M$273,MATCH(D128,$D$5:$D$273,0))</f>
        <v>0.0012027777777777783</v>
      </c>
    </row>
    <row r="129" spans="1:16" ht="15" customHeight="1">
      <c r="A129" s="12">
        <v>125</v>
      </c>
      <c r="B129" s="28" t="s">
        <v>286</v>
      </c>
      <c r="C129" s="28" t="s">
        <v>27</v>
      </c>
      <c r="D129" s="12" t="s">
        <v>82</v>
      </c>
      <c r="E129" s="28" t="s">
        <v>287</v>
      </c>
      <c r="F129" s="39">
        <v>0.0006597222222222221</v>
      </c>
      <c r="G129" s="39">
        <v>0.001979166666666667</v>
      </c>
      <c r="H129" s="39">
        <v>0.0032291666666666666</v>
      </c>
      <c r="I129" s="39">
        <v>0.004479166666666667</v>
      </c>
      <c r="J129" s="39">
        <v>0.005729166666666667</v>
      </c>
      <c r="K129" s="39">
        <v>0.006967592592592592</v>
      </c>
      <c r="L129" s="39">
        <v>0.00818287037037037</v>
      </c>
      <c r="M129" s="40">
        <v>0.009228472222222223</v>
      </c>
      <c r="N129" s="12" t="str">
        <f t="shared" si="6"/>
        <v>4.26/km</v>
      </c>
      <c r="O129" s="13">
        <f t="shared" si="7"/>
        <v>0.003221527777777779</v>
      </c>
      <c r="P129" s="13">
        <f>M129-INDEX($M$5:$M$273,MATCH(D129,$D$5:$D$273,0))</f>
        <v>0.0016895833333333337</v>
      </c>
    </row>
    <row r="130" spans="1:16" ht="15" customHeight="1">
      <c r="A130" s="12">
        <v>126</v>
      </c>
      <c r="B130" s="28" t="s">
        <v>288</v>
      </c>
      <c r="C130" s="28" t="s">
        <v>289</v>
      </c>
      <c r="D130" s="12" t="s">
        <v>81</v>
      </c>
      <c r="E130" s="28" t="s">
        <v>202</v>
      </c>
      <c r="F130" s="39">
        <v>0.0005787037037037038</v>
      </c>
      <c r="G130" s="39">
        <v>0.0017592592592592592</v>
      </c>
      <c r="H130" s="39">
        <v>0.0029861111111111113</v>
      </c>
      <c r="I130" s="39">
        <v>0.004236111111111111</v>
      </c>
      <c r="J130" s="39">
        <v>0.005486111111111112</v>
      </c>
      <c r="K130" s="39">
        <v>0.0067476851851851856</v>
      </c>
      <c r="L130" s="39">
        <v>0.00806712962962963</v>
      </c>
      <c r="M130" s="40">
        <v>0.009330208333333333</v>
      </c>
      <c r="N130" s="12" t="str">
        <f t="shared" si="6"/>
        <v>4.29/km</v>
      </c>
      <c r="O130" s="13">
        <f t="shared" si="7"/>
        <v>0.0033232638888888886</v>
      </c>
      <c r="P130" s="13">
        <f>M130-INDEX($M$5:$M$273,MATCH(D130,$D$5:$D$273,0))</f>
        <v>0.0011371527777777769</v>
      </c>
    </row>
    <row r="131" spans="1:16" ht="15" customHeight="1">
      <c r="A131" s="12">
        <v>127</v>
      </c>
      <c r="B131" s="28" t="s">
        <v>290</v>
      </c>
      <c r="C131" s="28" t="s">
        <v>24</v>
      </c>
      <c r="D131" s="12" t="s">
        <v>76</v>
      </c>
      <c r="E131" s="28" t="s">
        <v>199</v>
      </c>
      <c r="F131" s="39">
        <v>0.0005787037037037038</v>
      </c>
      <c r="G131" s="39">
        <v>0.0017939814814814815</v>
      </c>
      <c r="H131" s="39">
        <v>0.0030208333333333333</v>
      </c>
      <c r="I131" s="39">
        <v>0.0042824074074074075</v>
      </c>
      <c r="J131" s="39">
        <v>0.005532407407407407</v>
      </c>
      <c r="K131" s="39">
        <v>0.006805555555555557</v>
      </c>
      <c r="L131" s="39">
        <v>0.008124999999999999</v>
      </c>
      <c r="M131" s="40">
        <v>0.009372222222222223</v>
      </c>
      <c r="N131" s="12" t="str">
        <f t="shared" si="6"/>
        <v>4.30/km</v>
      </c>
      <c r="O131" s="13">
        <f t="shared" si="7"/>
        <v>0.0033652777777777787</v>
      </c>
      <c r="P131" s="13">
        <f>M131-INDEX($M$5:$M$273,MATCH(D131,$D$5:$D$273,0))</f>
        <v>0.0012569444444444442</v>
      </c>
    </row>
    <row r="132" spans="1:16" ht="15" customHeight="1">
      <c r="A132" s="12">
        <v>128</v>
      </c>
      <c r="B132" s="28" t="s">
        <v>291</v>
      </c>
      <c r="C132" s="28" t="s">
        <v>20</v>
      </c>
      <c r="D132" s="12" t="s">
        <v>73</v>
      </c>
      <c r="E132" s="28" t="s">
        <v>378</v>
      </c>
      <c r="F132" s="39">
        <v>0.0006597222222222221</v>
      </c>
      <c r="G132" s="39">
        <v>0.0018865740740740742</v>
      </c>
      <c r="H132" s="39">
        <v>0.003148148148148148</v>
      </c>
      <c r="I132" s="39">
        <v>0.004456018518518519</v>
      </c>
      <c r="J132" s="39">
        <v>0.005694444444444444</v>
      </c>
      <c r="K132" s="39">
        <v>0.006944444444444444</v>
      </c>
      <c r="L132" s="39">
        <v>0.008194444444444445</v>
      </c>
      <c r="M132" s="40">
        <v>0.009393055555555556</v>
      </c>
      <c r="N132" s="12" t="str">
        <f t="shared" si="6"/>
        <v>4.31/km</v>
      </c>
      <c r="O132" s="13">
        <f t="shared" si="7"/>
        <v>0.0033861111111111114</v>
      </c>
      <c r="P132" s="13">
        <f>M132-INDEX($M$5:$M$273,MATCH(D132,$D$5:$D$273,0))</f>
        <v>0.002573842592592592</v>
      </c>
    </row>
    <row r="133" spans="1:16" ht="15" customHeight="1">
      <c r="A133" s="12">
        <v>129</v>
      </c>
      <c r="B133" s="28" t="s">
        <v>292</v>
      </c>
      <c r="C133" s="28" t="s">
        <v>53</v>
      </c>
      <c r="D133" s="12" t="s">
        <v>73</v>
      </c>
      <c r="E133" s="28" t="s">
        <v>378</v>
      </c>
      <c r="F133" s="39">
        <v>0.0005787037037037038</v>
      </c>
      <c r="G133" s="39">
        <v>0.0017592592592592592</v>
      </c>
      <c r="H133" s="39">
        <v>0.0029861111111111113</v>
      </c>
      <c r="I133" s="39">
        <v>0.004212962962962963</v>
      </c>
      <c r="J133" s="39">
        <v>0.005486111111111112</v>
      </c>
      <c r="K133" s="39">
        <v>0.006793981481481482</v>
      </c>
      <c r="L133" s="39">
        <v>0.008124999999999999</v>
      </c>
      <c r="M133" s="40">
        <v>0.009416782407407408</v>
      </c>
      <c r="N133" s="12" t="str">
        <f t="shared" si="6"/>
        <v>4.31/km</v>
      </c>
      <c r="O133" s="13">
        <f t="shared" si="7"/>
        <v>0.0034098379629629643</v>
      </c>
      <c r="P133" s="13">
        <f>M133-INDEX($M$5:$M$273,MATCH(D133,$D$5:$D$273,0))</f>
        <v>0.002597569444444445</v>
      </c>
    </row>
    <row r="134" spans="1:16" ht="15" customHeight="1">
      <c r="A134" s="12">
        <v>130</v>
      </c>
      <c r="B134" s="28" t="s">
        <v>293</v>
      </c>
      <c r="C134" s="28" t="s">
        <v>17</v>
      </c>
      <c r="D134" s="12" t="s">
        <v>73</v>
      </c>
      <c r="E134" s="28" t="s">
        <v>199</v>
      </c>
      <c r="F134" s="39">
        <v>0.0006134259259259259</v>
      </c>
      <c r="G134" s="39">
        <v>0.0018634259259259261</v>
      </c>
      <c r="H134" s="39">
        <v>0.003148148148148148</v>
      </c>
      <c r="I134" s="39">
        <v>0.004467592592592593</v>
      </c>
      <c r="J134" s="39">
        <v>0.005775462962962962</v>
      </c>
      <c r="K134" s="39">
        <v>0.007060185185185184</v>
      </c>
      <c r="L134" s="39">
        <v>0.008333333333333333</v>
      </c>
      <c r="M134" s="40">
        <v>0.009465393518518517</v>
      </c>
      <c r="N134" s="12" t="str">
        <f t="shared" si="6"/>
        <v>4.33/km</v>
      </c>
      <c r="O134" s="13">
        <f t="shared" si="7"/>
        <v>0.003458449074074073</v>
      </c>
      <c r="P134" s="13">
        <f>M134-INDEX($M$5:$M$273,MATCH(D134,$D$5:$D$273,0))</f>
        <v>0.0026461805555555535</v>
      </c>
    </row>
    <row r="135" spans="1:16" ht="15" customHeight="1">
      <c r="A135" s="12">
        <v>131</v>
      </c>
      <c r="B135" s="28" t="s">
        <v>294</v>
      </c>
      <c r="C135" s="28" t="s">
        <v>208</v>
      </c>
      <c r="D135" s="12" t="s">
        <v>79</v>
      </c>
      <c r="E135" s="28" t="s">
        <v>199</v>
      </c>
      <c r="F135" s="39">
        <v>0.0006597222222222221</v>
      </c>
      <c r="G135" s="39">
        <v>0.001990740740740741</v>
      </c>
      <c r="H135" s="39">
        <v>0.003252314814814815</v>
      </c>
      <c r="I135" s="39">
        <v>0.0045370370370370365</v>
      </c>
      <c r="J135" s="39">
        <v>0.005833333333333334</v>
      </c>
      <c r="K135" s="39">
        <v>0.007106481481481481</v>
      </c>
      <c r="L135" s="39">
        <v>0.008333333333333333</v>
      </c>
      <c r="M135" s="40">
        <v>0.009465625</v>
      </c>
      <c r="N135" s="12" t="str">
        <f t="shared" si="6"/>
        <v>4.33/km</v>
      </c>
      <c r="O135" s="13">
        <f t="shared" si="7"/>
        <v>0.003458680555555556</v>
      </c>
      <c r="P135" s="13">
        <f>M135-INDEX($M$5:$M$273,MATCH(D135,$D$5:$D$273,0))</f>
        <v>0.001452662037037037</v>
      </c>
    </row>
    <row r="136" spans="1:16" ht="15" customHeight="1">
      <c r="A136" s="12">
        <v>132</v>
      </c>
      <c r="B136" s="28" t="s">
        <v>295</v>
      </c>
      <c r="C136" s="28" t="s">
        <v>296</v>
      </c>
      <c r="D136" s="12" t="s">
        <v>78</v>
      </c>
      <c r="E136" s="28" t="s">
        <v>179</v>
      </c>
      <c r="F136" s="39">
        <v>0.0006018518518518519</v>
      </c>
      <c r="G136" s="39">
        <v>0.0018287037037037037</v>
      </c>
      <c r="H136" s="39">
        <v>0.003090277777777778</v>
      </c>
      <c r="I136" s="39">
        <v>0.004386574074074074</v>
      </c>
      <c r="J136" s="39">
        <v>0.005694444444444444</v>
      </c>
      <c r="K136" s="39">
        <v>0.007002314814814815</v>
      </c>
      <c r="L136" s="39">
        <v>0.008252314814814815</v>
      </c>
      <c r="M136" s="40">
        <v>0.009469097222222222</v>
      </c>
      <c r="N136" s="12" t="str">
        <f t="shared" si="6"/>
        <v>4.33/km</v>
      </c>
      <c r="O136" s="13">
        <f t="shared" si="7"/>
        <v>0.0034621527777777784</v>
      </c>
      <c r="P136" s="13">
        <f>M136-INDEX($M$5:$M$273,MATCH(D136,$D$5:$D$273,0))</f>
        <v>0.0012074074074074088</v>
      </c>
    </row>
    <row r="137" spans="1:16" ht="15" customHeight="1">
      <c r="A137" s="43">
        <v>133</v>
      </c>
      <c r="B137" s="44" t="s">
        <v>297</v>
      </c>
      <c r="C137" s="44" t="s">
        <v>298</v>
      </c>
      <c r="D137" s="43" t="s">
        <v>72</v>
      </c>
      <c r="E137" s="44" t="s">
        <v>373</v>
      </c>
      <c r="F137" s="45">
        <v>0.000625</v>
      </c>
      <c r="G137" s="45">
        <v>0.0018865740740740742</v>
      </c>
      <c r="H137" s="45">
        <v>0.0031712962962962958</v>
      </c>
      <c r="I137" s="45">
        <v>0.0044444444444444444</v>
      </c>
      <c r="J137" s="45">
        <v>0.005729166666666667</v>
      </c>
      <c r="K137" s="45">
        <v>0.007037037037037037</v>
      </c>
      <c r="L137" s="45">
        <v>0.00832175925925926</v>
      </c>
      <c r="M137" s="46">
        <v>0.009509027777777778</v>
      </c>
      <c r="N137" s="43" t="str">
        <f t="shared" si="6"/>
        <v>4.34/km</v>
      </c>
      <c r="O137" s="47">
        <f t="shared" si="7"/>
        <v>0.0035020833333333336</v>
      </c>
      <c r="P137" s="47">
        <f>M137-INDEX($M$5:$M$273,MATCH(D137,$D$5:$D$273,0))</f>
        <v>0.0026454861111111115</v>
      </c>
    </row>
    <row r="138" spans="1:16" ht="15" customHeight="1">
      <c r="A138" s="12">
        <v>134</v>
      </c>
      <c r="B138" s="28" t="s">
        <v>299</v>
      </c>
      <c r="C138" s="28" t="s">
        <v>106</v>
      </c>
      <c r="D138" s="12" t="s">
        <v>79</v>
      </c>
      <c r="E138" s="28" t="s">
        <v>111</v>
      </c>
      <c r="F138" s="39">
        <v>0.0005787037037037038</v>
      </c>
      <c r="G138" s="39">
        <v>0.0017824074074074072</v>
      </c>
      <c r="H138" s="39">
        <v>0.003043981481481482</v>
      </c>
      <c r="I138" s="39">
        <v>0.0043055555555555555</v>
      </c>
      <c r="J138" s="39">
        <v>0.005601851851851852</v>
      </c>
      <c r="K138" s="39">
        <v>0.006944444444444444</v>
      </c>
      <c r="L138" s="39">
        <v>0.008333333333333333</v>
      </c>
      <c r="M138" s="40">
        <v>0.009516898148148148</v>
      </c>
      <c r="N138" s="12" t="str">
        <f t="shared" si="6"/>
        <v>4.34/km</v>
      </c>
      <c r="O138" s="13">
        <f t="shared" si="7"/>
        <v>0.0035099537037037035</v>
      </c>
      <c r="P138" s="13">
        <f>M138-INDEX($M$5:$M$273,MATCH(D138,$D$5:$D$273,0))</f>
        <v>0.0015039351851851845</v>
      </c>
    </row>
    <row r="139" spans="1:16" ht="15" customHeight="1">
      <c r="A139" s="12">
        <v>135</v>
      </c>
      <c r="B139" s="28" t="s">
        <v>118</v>
      </c>
      <c r="C139" s="28" t="s">
        <v>21</v>
      </c>
      <c r="D139" s="12" t="s">
        <v>82</v>
      </c>
      <c r="E139" s="28" t="s">
        <v>111</v>
      </c>
      <c r="F139" s="39">
        <v>0.0005902777777777778</v>
      </c>
      <c r="G139" s="39">
        <v>0.0018287037037037037</v>
      </c>
      <c r="H139" s="39">
        <v>0.003136574074074074</v>
      </c>
      <c r="I139" s="39">
        <v>0.0044907407407407405</v>
      </c>
      <c r="J139" s="39">
        <v>0.005821759259259259</v>
      </c>
      <c r="K139" s="39">
        <v>0.007094907407407407</v>
      </c>
      <c r="L139" s="39">
        <v>0.00835648148148148</v>
      </c>
      <c r="M139" s="40">
        <v>0.009525578703703705</v>
      </c>
      <c r="N139" s="12" t="str">
        <f t="shared" si="6"/>
        <v>4.34/km</v>
      </c>
      <c r="O139" s="13">
        <f t="shared" si="7"/>
        <v>0.0035186342592592604</v>
      </c>
      <c r="P139" s="13">
        <f>M139-INDEX($M$5:$M$273,MATCH(D139,$D$5:$D$273,0))</f>
        <v>0.0019866898148148153</v>
      </c>
    </row>
    <row r="140" spans="1:16" ht="15" customHeight="1">
      <c r="A140" s="12">
        <v>136</v>
      </c>
      <c r="B140" s="28" t="s">
        <v>300</v>
      </c>
      <c r="C140" s="28" t="s">
        <v>301</v>
      </c>
      <c r="D140" s="12" t="s">
        <v>78</v>
      </c>
      <c r="E140" s="28" t="s">
        <v>111</v>
      </c>
      <c r="F140" s="39">
        <v>0.0005902777777777778</v>
      </c>
      <c r="G140" s="39">
        <v>0.0018402777777777777</v>
      </c>
      <c r="H140" s="39">
        <v>0.003136574074074074</v>
      </c>
      <c r="I140" s="39">
        <v>0.0044212962962962956</v>
      </c>
      <c r="J140" s="39">
        <v>0.005694444444444444</v>
      </c>
      <c r="K140" s="39">
        <v>0.006990740740740741</v>
      </c>
      <c r="L140" s="39">
        <v>0.00829861111111111</v>
      </c>
      <c r="M140" s="40">
        <v>0.009527199074074073</v>
      </c>
      <c r="N140" s="12" t="str">
        <f t="shared" si="6"/>
        <v>4.34/km</v>
      </c>
      <c r="O140" s="13">
        <f t="shared" si="7"/>
        <v>0.0035202546296296293</v>
      </c>
      <c r="P140" s="13">
        <f>M140-INDEX($M$5:$M$273,MATCH(D140,$D$5:$D$273,0))</f>
        <v>0.0012655092592592596</v>
      </c>
    </row>
    <row r="141" spans="1:16" ht="15" customHeight="1">
      <c r="A141" s="12">
        <v>137</v>
      </c>
      <c r="B141" s="28" t="s">
        <v>302</v>
      </c>
      <c r="C141" s="28" t="s">
        <v>100</v>
      </c>
      <c r="D141" s="12" t="s">
        <v>85</v>
      </c>
      <c r="E141" s="28" t="s">
        <v>179</v>
      </c>
      <c r="F141" s="39">
        <v>0.0006018518518518519</v>
      </c>
      <c r="G141" s="39">
        <v>0.0018287037037037037</v>
      </c>
      <c r="H141" s="39">
        <v>0.0030787037037037037</v>
      </c>
      <c r="I141" s="39">
        <v>0.004363425925925926</v>
      </c>
      <c r="J141" s="39">
        <v>0.005659722222222222</v>
      </c>
      <c r="K141" s="39">
        <v>0.0069560185185185185</v>
      </c>
      <c r="L141" s="39">
        <v>0.008263888888888888</v>
      </c>
      <c r="M141" s="40">
        <v>0.009529050925925925</v>
      </c>
      <c r="N141" s="12" t="str">
        <f t="shared" si="6"/>
        <v>4.34/km</v>
      </c>
      <c r="O141" s="13">
        <f t="shared" si="7"/>
        <v>0.003522106481481481</v>
      </c>
      <c r="P141" s="13">
        <f>M141-INDEX($M$5:$M$273,MATCH(D141,$D$5:$D$273,0))</f>
        <v>0</v>
      </c>
    </row>
    <row r="142" spans="1:16" ht="15" customHeight="1">
      <c r="A142" s="43">
        <v>138</v>
      </c>
      <c r="B142" s="44" t="s">
        <v>303</v>
      </c>
      <c r="C142" s="44" t="s">
        <v>304</v>
      </c>
      <c r="D142" s="43" t="s">
        <v>72</v>
      </c>
      <c r="E142" s="44" t="s">
        <v>373</v>
      </c>
      <c r="F142" s="45">
        <v>0.0006018518518518519</v>
      </c>
      <c r="G142" s="45">
        <v>0.0018171296296296297</v>
      </c>
      <c r="H142" s="45">
        <v>0.0030671296296296297</v>
      </c>
      <c r="I142" s="45">
        <v>0.004340277777777778</v>
      </c>
      <c r="J142" s="45">
        <v>0.005636574074074074</v>
      </c>
      <c r="K142" s="45">
        <v>0.006898148148148149</v>
      </c>
      <c r="L142" s="45">
        <v>0.008229166666666666</v>
      </c>
      <c r="M142" s="46">
        <v>0.009530787037037037</v>
      </c>
      <c r="N142" s="43" t="str">
        <f t="shared" si="6"/>
        <v>4.34/km</v>
      </c>
      <c r="O142" s="47">
        <f t="shared" si="7"/>
        <v>0.003523842592592593</v>
      </c>
      <c r="P142" s="47">
        <f>M142-INDEX($M$5:$M$273,MATCH(D142,$D$5:$D$273,0))</f>
        <v>0.002667245370370371</v>
      </c>
    </row>
    <row r="143" spans="1:16" ht="15" customHeight="1">
      <c r="A143" s="12">
        <v>139</v>
      </c>
      <c r="B143" s="28" t="s">
        <v>305</v>
      </c>
      <c r="C143" s="28" t="s">
        <v>306</v>
      </c>
      <c r="D143" s="12" t="s">
        <v>81</v>
      </c>
      <c r="E143" s="28" t="s">
        <v>111</v>
      </c>
      <c r="F143" s="39">
        <v>0.000636574074074074</v>
      </c>
      <c r="G143" s="39">
        <v>0.0018865740740740742</v>
      </c>
      <c r="H143" s="39">
        <v>0.00318287037037037</v>
      </c>
      <c r="I143" s="39">
        <v>0.0044907407407407405</v>
      </c>
      <c r="J143" s="39">
        <v>0.005798611111111111</v>
      </c>
      <c r="K143" s="39">
        <v>0.007094907407407407</v>
      </c>
      <c r="L143" s="39">
        <v>0.00837962962962963</v>
      </c>
      <c r="M143" s="40">
        <v>0.009576041666666667</v>
      </c>
      <c r="N143" s="12" t="str">
        <f t="shared" si="6"/>
        <v>4.36/km</v>
      </c>
      <c r="O143" s="13">
        <f t="shared" si="7"/>
        <v>0.0035690972222222226</v>
      </c>
      <c r="P143" s="13">
        <f>M143-INDEX($M$5:$M$273,MATCH(D143,$D$5:$D$273,0))</f>
        <v>0.0013829861111111109</v>
      </c>
    </row>
    <row r="144" spans="1:16" ht="15" customHeight="1">
      <c r="A144" s="12">
        <v>140</v>
      </c>
      <c r="B144" s="28" t="s">
        <v>307</v>
      </c>
      <c r="C144" s="28" t="s">
        <v>308</v>
      </c>
      <c r="D144" s="12" t="s">
        <v>77</v>
      </c>
      <c r="E144" s="28" t="s">
        <v>309</v>
      </c>
      <c r="F144" s="39">
        <v>0.0005671296296296296</v>
      </c>
      <c r="G144" s="39">
        <v>0.0018055555555555557</v>
      </c>
      <c r="H144" s="39">
        <v>0.0030787037037037037</v>
      </c>
      <c r="I144" s="39">
        <v>0.004363425925925926</v>
      </c>
      <c r="J144" s="39">
        <v>0.005648148148148148</v>
      </c>
      <c r="K144" s="39">
        <v>0.0069560185185185185</v>
      </c>
      <c r="L144" s="39">
        <v>0.008275462962962962</v>
      </c>
      <c r="M144" s="40">
        <v>0.00958773148148148</v>
      </c>
      <c r="N144" s="12" t="str">
        <f t="shared" si="6"/>
        <v>4.36/km</v>
      </c>
      <c r="O144" s="13">
        <f t="shared" si="7"/>
        <v>0.003580787037037036</v>
      </c>
      <c r="P144" s="13">
        <f>M144-INDEX($M$5:$M$273,MATCH(D144,$D$5:$D$273,0))</f>
        <v>0.0011057870370370353</v>
      </c>
    </row>
    <row r="145" spans="1:16" ht="15" customHeight="1">
      <c r="A145" s="12">
        <v>141</v>
      </c>
      <c r="B145" s="28" t="s">
        <v>310</v>
      </c>
      <c r="C145" s="28" t="s">
        <v>99</v>
      </c>
      <c r="D145" s="12" t="s">
        <v>84</v>
      </c>
      <c r="E145" s="28" t="s">
        <v>152</v>
      </c>
      <c r="F145" s="39">
        <v>0.0005902777777777778</v>
      </c>
      <c r="G145" s="39">
        <v>0.0018750000000000001</v>
      </c>
      <c r="H145" s="39">
        <v>0.003159722222222222</v>
      </c>
      <c r="I145" s="39">
        <v>0.004502314814814815</v>
      </c>
      <c r="J145" s="39">
        <v>0.005810185185185186</v>
      </c>
      <c r="K145" s="39">
        <v>0.007118055555555555</v>
      </c>
      <c r="L145" s="39">
        <v>0.0084375</v>
      </c>
      <c r="M145" s="40">
        <v>0.00962638888888889</v>
      </c>
      <c r="N145" s="12" t="str">
        <f t="shared" si="6"/>
        <v>4.37/km</v>
      </c>
      <c r="O145" s="13">
        <f t="shared" si="7"/>
        <v>0.003619444444444445</v>
      </c>
      <c r="P145" s="13">
        <f>M145-INDEX($M$5:$M$273,MATCH(D145,$D$5:$D$273,0))</f>
        <v>0.0015609953703703706</v>
      </c>
    </row>
    <row r="146" spans="1:16" ht="15" customHeight="1">
      <c r="A146" s="12">
        <v>142</v>
      </c>
      <c r="B146" s="28" t="s">
        <v>311</v>
      </c>
      <c r="C146" s="28" t="s">
        <v>42</v>
      </c>
      <c r="D146" s="12" t="s">
        <v>82</v>
      </c>
      <c r="E146" s="28" t="s">
        <v>312</v>
      </c>
      <c r="F146" s="39">
        <v>0.0005671296296296296</v>
      </c>
      <c r="G146" s="39">
        <v>0.0018055555555555557</v>
      </c>
      <c r="H146" s="39">
        <v>0.0030787037037037037</v>
      </c>
      <c r="I146" s="39">
        <v>0.004398148148148148</v>
      </c>
      <c r="J146" s="39">
        <v>0.005729166666666667</v>
      </c>
      <c r="K146" s="39">
        <v>0.0070486111111111105</v>
      </c>
      <c r="L146" s="39">
        <v>0.00837962962962963</v>
      </c>
      <c r="M146" s="40">
        <v>0.00963263888888889</v>
      </c>
      <c r="N146" s="12" t="str">
        <f t="shared" si="6"/>
        <v>4.37/km</v>
      </c>
      <c r="O146" s="13">
        <f t="shared" si="7"/>
        <v>0.003625694444444446</v>
      </c>
      <c r="P146" s="13">
        <f>M146-INDEX($M$5:$M$273,MATCH(D146,$D$5:$D$273,0))</f>
        <v>0.002093750000000001</v>
      </c>
    </row>
    <row r="147" spans="1:16" ht="15" customHeight="1">
      <c r="A147" s="12">
        <v>143</v>
      </c>
      <c r="B147" s="28" t="s">
        <v>313</v>
      </c>
      <c r="C147" s="28" t="s">
        <v>47</v>
      </c>
      <c r="D147" s="12" t="s">
        <v>78</v>
      </c>
      <c r="E147" s="28" t="s">
        <v>183</v>
      </c>
      <c r="F147" s="39">
        <v>0.0006597222222222221</v>
      </c>
      <c r="G147" s="39">
        <v>0.001979166666666667</v>
      </c>
      <c r="H147" s="39">
        <v>0.003252314814814815</v>
      </c>
      <c r="I147" s="39">
        <v>0.004525462962962963</v>
      </c>
      <c r="J147" s="39">
        <v>0.005810185185185186</v>
      </c>
      <c r="K147" s="39">
        <v>0.007094907407407407</v>
      </c>
      <c r="L147" s="39">
        <v>0.008368055555555556</v>
      </c>
      <c r="M147" s="40">
        <v>0.009668518518518519</v>
      </c>
      <c r="N147" s="12" t="str">
        <f t="shared" si="6"/>
        <v>4.38/km</v>
      </c>
      <c r="O147" s="13">
        <f t="shared" si="7"/>
        <v>0.003661574074074075</v>
      </c>
      <c r="P147" s="13">
        <f>M147-INDEX($M$5:$M$273,MATCH(D147,$D$5:$D$273,0))</f>
        <v>0.0014068287037037053</v>
      </c>
    </row>
    <row r="148" spans="1:16" ht="15" customHeight="1">
      <c r="A148" s="12">
        <v>144</v>
      </c>
      <c r="B148" s="28" t="s">
        <v>102</v>
      </c>
      <c r="C148" s="28" t="s">
        <v>314</v>
      </c>
      <c r="D148" s="12" t="s">
        <v>84</v>
      </c>
      <c r="E148" s="28" t="s">
        <v>183</v>
      </c>
      <c r="F148" s="39">
        <v>0.0006597222222222221</v>
      </c>
      <c r="G148" s="39">
        <v>0.001990740740740741</v>
      </c>
      <c r="H148" s="39">
        <v>0.003252314814814815</v>
      </c>
      <c r="I148" s="39">
        <v>0.004525462962962963</v>
      </c>
      <c r="J148" s="39">
        <v>0.005821759259259259</v>
      </c>
      <c r="K148" s="39">
        <v>0.007106481481481481</v>
      </c>
      <c r="L148" s="39">
        <v>0.00837962962962963</v>
      </c>
      <c r="M148" s="40">
        <v>0.009672685185185185</v>
      </c>
      <c r="N148" s="12" t="str">
        <f t="shared" si="6"/>
        <v>4.39/km</v>
      </c>
      <c r="O148" s="13">
        <f t="shared" si="7"/>
        <v>0.003665740740740741</v>
      </c>
      <c r="P148" s="13">
        <f>M148-INDEX($M$5:$M$273,MATCH(D148,$D$5:$D$273,0))</f>
        <v>0.0016072916666666666</v>
      </c>
    </row>
    <row r="149" spans="1:16" ht="15" customHeight="1">
      <c r="A149" s="12">
        <v>145</v>
      </c>
      <c r="B149" s="28" t="s">
        <v>315</v>
      </c>
      <c r="C149" s="28" t="s">
        <v>316</v>
      </c>
      <c r="D149" s="12" t="s">
        <v>84</v>
      </c>
      <c r="E149" s="28" t="s">
        <v>378</v>
      </c>
      <c r="F149" s="39">
        <v>0.0005787037037037038</v>
      </c>
      <c r="G149" s="39">
        <v>0.0018171296296296297</v>
      </c>
      <c r="H149" s="39">
        <v>0.003101851851851852</v>
      </c>
      <c r="I149" s="39">
        <v>0.004398148148148148</v>
      </c>
      <c r="J149" s="39">
        <v>0.005740740740740742</v>
      </c>
      <c r="K149" s="39">
        <v>0.007106481481481481</v>
      </c>
      <c r="L149" s="39">
        <v>0.0084375</v>
      </c>
      <c r="M149" s="40">
        <v>0.009696643518518518</v>
      </c>
      <c r="N149" s="12" t="str">
        <f t="shared" si="6"/>
        <v>4.39/km</v>
      </c>
      <c r="O149" s="13">
        <f t="shared" si="7"/>
        <v>0.0036896990740740735</v>
      </c>
      <c r="P149" s="13">
        <f>M149-INDEX($M$5:$M$273,MATCH(D149,$D$5:$D$273,0))</f>
        <v>0.001631249999999999</v>
      </c>
    </row>
    <row r="150" spans="1:16" ht="15" customHeight="1">
      <c r="A150" s="12">
        <v>146</v>
      </c>
      <c r="B150" s="28" t="s">
        <v>317</v>
      </c>
      <c r="C150" s="28" t="s">
        <v>13</v>
      </c>
      <c r="D150" s="12" t="s">
        <v>83</v>
      </c>
      <c r="E150" s="28" t="s">
        <v>169</v>
      </c>
      <c r="F150" s="39">
        <v>0.0005439814814814814</v>
      </c>
      <c r="G150" s="39">
        <v>0.0017708333333333332</v>
      </c>
      <c r="H150" s="39">
        <v>0.003043981481481482</v>
      </c>
      <c r="I150" s="39">
        <v>0.0043518518518518515</v>
      </c>
      <c r="J150" s="39">
        <v>0.005694444444444444</v>
      </c>
      <c r="K150" s="39">
        <v>0.0070486111111111105</v>
      </c>
      <c r="L150" s="39">
        <v>0.008402777777777778</v>
      </c>
      <c r="M150" s="40">
        <v>0.009730787037037038</v>
      </c>
      <c r="N150" s="12" t="str">
        <f t="shared" si="6"/>
        <v>4.40/km</v>
      </c>
      <c r="O150" s="13">
        <f t="shared" si="7"/>
        <v>0.0037238425925925937</v>
      </c>
      <c r="P150" s="13">
        <f>M150-INDEX($M$5:$M$273,MATCH(D150,$D$5:$D$273,0))</f>
        <v>0</v>
      </c>
    </row>
    <row r="151" spans="1:16" ht="15" customHeight="1">
      <c r="A151" s="43">
        <v>147</v>
      </c>
      <c r="B151" s="44" t="s">
        <v>318</v>
      </c>
      <c r="C151" s="44" t="s">
        <v>19</v>
      </c>
      <c r="D151" s="43" t="s">
        <v>72</v>
      </c>
      <c r="E151" s="44" t="s">
        <v>373</v>
      </c>
      <c r="F151" s="45">
        <v>0.0006018518518518519</v>
      </c>
      <c r="G151" s="45">
        <v>0.0018402777777777777</v>
      </c>
      <c r="H151" s="45">
        <v>0.003136574074074074</v>
      </c>
      <c r="I151" s="45">
        <v>0.0044444444444444444</v>
      </c>
      <c r="J151" s="45">
        <v>0.005775462962962962</v>
      </c>
      <c r="K151" s="45">
        <v>0.007106481481481481</v>
      </c>
      <c r="L151" s="45">
        <v>0.008449074074074074</v>
      </c>
      <c r="M151" s="46">
        <v>0.009766087962962964</v>
      </c>
      <c r="N151" s="43" t="str">
        <f t="shared" si="6"/>
        <v>4.41/km</v>
      </c>
      <c r="O151" s="47">
        <f t="shared" si="7"/>
        <v>0.00375914351851852</v>
      </c>
      <c r="P151" s="47">
        <f>M151-INDEX($M$5:$M$273,MATCH(D151,$D$5:$D$273,0))</f>
        <v>0.002902546296296298</v>
      </c>
    </row>
    <row r="152" spans="1:16" ht="15" customHeight="1">
      <c r="A152" s="12">
        <v>148</v>
      </c>
      <c r="B152" s="28" t="s">
        <v>319</v>
      </c>
      <c r="C152" s="28" t="s">
        <v>30</v>
      </c>
      <c r="D152" s="12" t="s">
        <v>77</v>
      </c>
      <c r="E152" s="28" t="s">
        <v>320</v>
      </c>
      <c r="F152" s="39">
        <v>0.0006944444444444445</v>
      </c>
      <c r="G152" s="39">
        <v>0.001967592592592593</v>
      </c>
      <c r="H152" s="39">
        <v>0.0032407407407407406</v>
      </c>
      <c r="I152" s="39">
        <v>0.004525462962962963</v>
      </c>
      <c r="J152" s="39">
        <v>0.0058564814814814825</v>
      </c>
      <c r="K152" s="39">
        <v>0.007199074074074074</v>
      </c>
      <c r="L152" s="39">
        <v>0.008541666666666668</v>
      </c>
      <c r="M152" s="40">
        <v>0.009833796296296295</v>
      </c>
      <c r="N152" s="12" t="str">
        <f t="shared" si="6"/>
        <v>4.43/km</v>
      </c>
      <c r="O152" s="13">
        <f t="shared" si="7"/>
        <v>0.0038268518518518512</v>
      </c>
      <c r="P152" s="13">
        <f>M152-INDEX($M$5:$M$273,MATCH(D152,$D$5:$D$273,0))</f>
        <v>0.0013518518518518506</v>
      </c>
    </row>
    <row r="153" spans="1:16" ht="15" customHeight="1">
      <c r="A153" s="12">
        <v>149</v>
      </c>
      <c r="B153" s="28" t="s">
        <v>321</v>
      </c>
      <c r="C153" s="28" t="s">
        <v>322</v>
      </c>
      <c r="D153" s="12" t="s">
        <v>74</v>
      </c>
      <c r="E153" s="28" t="s">
        <v>111</v>
      </c>
      <c r="F153" s="39">
        <v>0.0005902777777777778</v>
      </c>
      <c r="G153" s="39">
        <v>0.0018402777777777777</v>
      </c>
      <c r="H153" s="39">
        <v>0.003136574074074074</v>
      </c>
      <c r="I153" s="39">
        <v>0.0044907407407407405</v>
      </c>
      <c r="J153" s="39">
        <v>0.0058564814814814825</v>
      </c>
      <c r="K153" s="39">
        <v>0.007199074074074074</v>
      </c>
      <c r="L153" s="39">
        <v>0.008576388888888889</v>
      </c>
      <c r="M153" s="40">
        <v>0.00985474537037037</v>
      </c>
      <c r="N153" s="12" t="str">
        <f t="shared" si="6"/>
        <v>4.44/km</v>
      </c>
      <c r="O153" s="13">
        <f t="shared" si="7"/>
        <v>0.0038478009259259255</v>
      </c>
      <c r="P153" s="13">
        <f>M153-INDEX($M$5:$M$273,MATCH(D153,$D$5:$D$273,0))</f>
        <v>0.0022033564814814806</v>
      </c>
    </row>
    <row r="154" spans="1:16" ht="15" customHeight="1">
      <c r="A154" s="12">
        <v>150</v>
      </c>
      <c r="B154" s="28" t="s">
        <v>323</v>
      </c>
      <c r="C154" s="28" t="s">
        <v>103</v>
      </c>
      <c r="D154" s="12" t="s">
        <v>81</v>
      </c>
      <c r="E154" s="28" t="s">
        <v>179</v>
      </c>
      <c r="F154" s="39">
        <v>0.0005902777777777778</v>
      </c>
      <c r="G154" s="39">
        <v>0.0018402777777777777</v>
      </c>
      <c r="H154" s="39">
        <v>0.003148148148148148</v>
      </c>
      <c r="I154" s="39">
        <v>0.004479166666666667</v>
      </c>
      <c r="J154" s="39">
        <v>0.005821759259259259</v>
      </c>
      <c r="K154" s="39">
        <v>0.0071643518518518514</v>
      </c>
      <c r="L154" s="39">
        <v>0.008553240740740741</v>
      </c>
      <c r="M154" s="40">
        <v>0.009880324074074074</v>
      </c>
      <c r="N154" s="12" t="str">
        <f t="shared" si="6"/>
        <v>4.45/km</v>
      </c>
      <c r="O154" s="13">
        <f t="shared" si="7"/>
        <v>0.0038733796296296303</v>
      </c>
      <c r="P154" s="13">
        <f>M154-INDEX($M$5:$M$273,MATCH(D154,$D$5:$D$273,0))</f>
        <v>0.0016872685185185185</v>
      </c>
    </row>
    <row r="155" spans="1:16" ht="15" customHeight="1">
      <c r="A155" s="12">
        <v>151</v>
      </c>
      <c r="B155" s="28" t="s">
        <v>324</v>
      </c>
      <c r="C155" s="28" t="s">
        <v>208</v>
      </c>
      <c r="D155" s="12" t="s">
        <v>79</v>
      </c>
      <c r="E155" s="28" t="s">
        <v>111</v>
      </c>
      <c r="F155" s="39">
        <v>0.0005902777777777778</v>
      </c>
      <c r="G155" s="39">
        <v>0.0018287037037037037</v>
      </c>
      <c r="H155" s="39">
        <v>0.003136574074074074</v>
      </c>
      <c r="I155" s="39">
        <v>0.0044907407407407405</v>
      </c>
      <c r="J155" s="39">
        <v>0.005844907407407407</v>
      </c>
      <c r="K155" s="39">
        <v>0.007222222222222223</v>
      </c>
      <c r="L155" s="39">
        <v>0.008564814814814815</v>
      </c>
      <c r="M155" s="40">
        <v>0.009893402777777777</v>
      </c>
      <c r="N155" s="12" t="str">
        <f t="shared" si="6"/>
        <v>4.45/km</v>
      </c>
      <c r="O155" s="13">
        <f t="shared" si="7"/>
        <v>0.003886458333333333</v>
      </c>
      <c r="P155" s="13">
        <f>M155-INDEX($M$5:$M$273,MATCH(D155,$D$5:$D$273,0))</f>
        <v>0.001880439814814814</v>
      </c>
    </row>
    <row r="156" spans="1:16" ht="15" customHeight="1">
      <c r="A156" s="43">
        <v>152</v>
      </c>
      <c r="B156" s="44" t="s">
        <v>325</v>
      </c>
      <c r="C156" s="44" t="s">
        <v>326</v>
      </c>
      <c r="D156" s="43" t="s">
        <v>81</v>
      </c>
      <c r="E156" s="44" t="s">
        <v>373</v>
      </c>
      <c r="F156" s="45">
        <v>0.0005902777777777778</v>
      </c>
      <c r="G156" s="45">
        <v>0.0018634259259259261</v>
      </c>
      <c r="H156" s="45">
        <v>0.00318287037037037</v>
      </c>
      <c r="I156" s="45">
        <v>0.0045370370370370365</v>
      </c>
      <c r="J156" s="45">
        <v>0.005891203703703703</v>
      </c>
      <c r="K156" s="45">
        <v>0.007245370370370371</v>
      </c>
      <c r="L156" s="45">
        <v>0.008622685185185185</v>
      </c>
      <c r="M156" s="46">
        <v>0.009907638888888888</v>
      </c>
      <c r="N156" s="43" t="str">
        <f t="shared" si="6"/>
        <v>4.45/km</v>
      </c>
      <c r="O156" s="47">
        <f t="shared" si="7"/>
        <v>0.0039006944444444436</v>
      </c>
      <c r="P156" s="47">
        <f>M156-INDEX($M$5:$M$273,MATCH(D156,$D$5:$D$273,0))</f>
        <v>0.0017145833333333318</v>
      </c>
    </row>
    <row r="157" spans="1:16" ht="15" customHeight="1">
      <c r="A157" s="43">
        <v>153</v>
      </c>
      <c r="B157" s="44" t="s">
        <v>327</v>
      </c>
      <c r="C157" s="44" t="s">
        <v>87</v>
      </c>
      <c r="D157" s="43" t="s">
        <v>82</v>
      </c>
      <c r="E157" s="44" t="s">
        <v>373</v>
      </c>
      <c r="F157" s="45">
        <v>0.0006597222222222221</v>
      </c>
      <c r="G157" s="45">
        <v>0.0019097222222222222</v>
      </c>
      <c r="H157" s="45">
        <v>0.003194444444444444</v>
      </c>
      <c r="I157" s="45">
        <v>0.004571759259259259</v>
      </c>
      <c r="J157" s="45">
        <v>0.0059722222222222225</v>
      </c>
      <c r="K157" s="45">
        <v>0.007372685185185186</v>
      </c>
      <c r="L157" s="45">
        <v>0.008796296296296297</v>
      </c>
      <c r="M157" s="46">
        <v>0.010148263888888889</v>
      </c>
      <c r="N157" s="43" t="str">
        <f t="shared" si="6"/>
        <v>4.52/km</v>
      </c>
      <c r="O157" s="47">
        <f t="shared" si="7"/>
        <v>0.004141319444444445</v>
      </c>
      <c r="P157" s="47">
        <f>M157-INDEX($M$5:$M$273,MATCH(D157,$D$5:$D$273,0))</f>
        <v>0.0026093749999999997</v>
      </c>
    </row>
    <row r="158" spans="1:16" ht="15" customHeight="1">
      <c r="A158" s="43">
        <v>154</v>
      </c>
      <c r="B158" s="44" t="s">
        <v>328</v>
      </c>
      <c r="C158" s="44" t="s">
        <v>329</v>
      </c>
      <c r="D158" s="43" t="s">
        <v>72</v>
      </c>
      <c r="E158" s="44" t="s">
        <v>373</v>
      </c>
      <c r="F158" s="45">
        <v>0.0006018518518518519</v>
      </c>
      <c r="G158" s="45">
        <v>0.0018171296296296297</v>
      </c>
      <c r="H158" s="45">
        <v>0.0030787037037037037</v>
      </c>
      <c r="I158" s="45">
        <v>0.004386574074074074</v>
      </c>
      <c r="J158" s="45">
        <v>0.005798611111111111</v>
      </c>
      <c r="K158" s="45">
        <v>0.007233796296296296</v>
      </c>
      <c r="L158" s="45">
        <v>0.008761574074074074</v>
      </c>
      <c r="M158" s="46">
        <v>0.010221759259259259</v>
      </c>
      <c r="N158" s="43" t="str">
        <f t="shared" si="6"/>
        <v>4.54/km</v>
      </c>
      <c r="O158" s="47">
        <f t="shared" si="7"/>
        <v>0.0042148148148148145</v>
      </c>
      <c r="P158" s="47">
        <f>M158-INDEX($M$5:$M$273,MATCH(D158,$D$5:$D$273,0))</f>
        <v>0.0033582175925925923</v>
      </c>
    </row>
    <row r="159" spans="1:16" ht="15" customHeight="1">
      <c r="A159" s="12">
        <v>155</v>
      </c>
      <c r="B159" s="28" t="s">
        <v>330</v>
      </c>
      <c r="C159" s="28" t="s">
        <v>63</v>
      </c>
      <c r="D159" s="12" t="s">
        <v>77</v>
      </c>
      <c r="E159" s="28" t="s">
        <v>264</v>
      </c>
      <c r="F159" s="39">
        <v>0.0006712962962962962</v>
      </c>
      <c r="G159" s="39">
        <v>0.002002314814814815</v>
      </c>
      <c r="H159" s="39">
        <v>0.003356481481481481</v>
      </c>
      <c r="I159" s="39">
        <v>0.004733796296296296</v>
      </c>
      <c r="J159" s="39">
        <v>0.006099537037037036</v>
      </c>
      <c r="K159" s="39">
        <v>0.007534722222222221</v>
      </c>
      <c r="L159" s="39">
        <v>0.008923611111111111</v>
      </c>
      <c r="M159" s="40">
        <v>0.01026712962962963</v>
      </c>
      <c r="N159" s="12" t="str">
        <f t="shared" si="6"/>
        <v>4.56/km</v>
      </c>
      <c r="O159" s="13">
        <f t="shared" si="7"/>
        <v>0.004260185185185185</v>
      </c>
      <c r="P159" s="13">
        <f>M159-INDEX($M$5:$M$273,MATCH(D159,$D$5:$D$273,0))</f>
        <v>0.0017851851851851848</v>
      </c>
    </row>
    <row r="160" spans="1:16" ht="15" customHeight="1">
      <c r="A160" s="12">
        <v>156</v>
      </c>
      <c r="B160" s="28" t="s">
        <v>331</v>
      </c>
      <c r="C160" s="28" t="s">
        <v>27</v>
      </c>
      <c r="D160" s="12" t="s">
        <v>72</v>
      </c>
      <c r="E160" s="28" t="s">
        <v>111</v>
      </c>
      <c r="F160" s="39">
        <v>0.0006597222222222221</v>
      </c>
      <c r="G160" s="39">
        <v>0.002025462962962963</v>
      </c>
      <c r="H160" s="39">
        <v>0.00337962962962963</v>
      </c>
      <c r="I160" s="39">
        <v>0.004733796296296296</v>
      </c>
      <c r="J160" s="39">
        <v>0.006099537037037036</v>
      </c>
      <c r="K160" s="39">
        <v>0.007511574074074074</v>
      </c>
      <c r="L160" s="39">
        <v>0.008923611111111111</v>
      </c>
      <c r="M160" s="40">
        <v>0.010279976851851851</v>
      </c>
      <c r="N160" s="12" t="str">
        <f t="shared" si="6"/>
        <v>4.56/km</v>
      </c>
      <c r="O160" s="13">
        <f t="shared" si="7"/>
        <v>0.004273032407407407</v>
      </c>
      <c r="P160" s="13">
        <f>M160-INDEX($M$5:$M$273,MATCH(D160,$D$5:$D$273,0))</f>
        <v>0.0034164351851851847</v>
      </c>
    </row>
    <row r="161" spans="1:16" ht="15" customHeight="1">
      <c r="A161" s="43">
        <v>157</v>
      </c>
      <c r="B161" s="44" t="s">
        <v>332</v>
      </c>
      <c r="C161" s="44" t="s">
        <v>333</v>
      </c>
      <c r="D161" s="43" t="s">
        <v>77</v>
      </c>
      <c r="E161" s="44" t="s">
        <v>373</v>
      </c>
      <c r="F161" s="45">
        <v>0.0006134259259259259</v>
      </c>
      <c r="G161" s="45">
        <v>0.0018402777777777777</v>
      </c>
      <c r="H161" s="45">
        <v>0.003159722222222222</v>
      </c>
      <c r="I161" s="45">
        <v>0.004513888888888889</v>
      </c>
      <c r="J161" s="45">
        <v>0.005925925925925926</v>
      </c>
      <c r="K161" s="45">
        <v>0.007372685185185186</v>
      </c>
      <c r="L161" s="45">
        <v>0.008842592592592591</v>
      </c>
      <c r="M161" s="46">
        <v>0.010302777777777777</v>
      </c>
      <c r="N161" s="43" t="str">
        <f t="shared" si="6"/>
        <v>4.57/km</v>
      </c>
      <c r="O161" s="47">
        <f t="shared" si="7"/>
        <v>0.004295833333333333</v>
      </c>
      <c r="P161" s="47">
        <f>M161-INDEX($M$5:$M$273,MATCH(D161,$D$5:$D$273,0))</f>
        <v>0.0018208333333333323</v>
      </c>
    </row>
    <row r="162" spans="1:16" ht="15" customHeight="1">
      <c r="A162" s="12">
        <v>158</v>
      </c>
      <c r="B162" s="28" t="s">
        <v>334</v>
      </c>
      <c r="C162" s="28" t="s">
        <v>94</v>
      </c>
      <c r="D162" s="12" t="s">
        <v>74</v>
      </c>
      <c r="E162" s="28" t="s">
        <v>335</v>
      </c>
      <c r="F162" s="39">
        <v>0.0006597222222222221</v>
      </c>
      <c r="G162" s="39">
        <v>0.0020370370370370373</v>
      </c>
      <c r="H162" s="39">
        <v>0.003472222222222222</v>
      </c>
      <c r="I162" s="39">
        <v>0.004895833333333333</v>
      </c>
      <c r="J162" s="39">
        <v>0.006284722222222223</v>
      </c>
      <c r="K162" s="39">
        <v>0.007673611111111111</v>
      </c>
      <c r="L162" s="39">
        <v>0.0090625</v>
      </c>
      <c r="M162" s="40">
        <v>0.010362268518518519</v>
      </c>
      <c r="N162" s="12" t="str">
        <f t="shared" si="6"/>
        <v>4.58/km</v>
      </c>
      <c r="O162" s="13">
        <f t="shared" si="7"/>
        <v>0.004355324074074075</v>
      </c>
      <c r="P162" s="13">
        <f>M162-INDEX($M$5:$M$273,MATCH(D162,$D$5:$D$273,0))</f>
        <v>0.00271087962962963</v>
      </c>
    </row>
    <row r="163" spans="1:16" ht="15" customHeight="1">
      <c r="A163" s="12">
        <v>159</v>
      </c>
      <c r="B163" s="28" t="s">
        <v>336</v>
      </c>
      <c r="C163" s="28" t="s">
        <v>92</v>
      </c>
      <c r="D163" s="12" t="s">
        <v>78</v>
      </c>
      <c r="E163" s="28" t="s">
        <v>156</v>
      </c>
      <c r="F163" s="39">
        <v>0.0006481481481481481</v>
      </c>
      <c r="G163" s="39">
        <v>0.002025462962962963</v>
      </c>
      <c r="H163" s="39">
        <v>0.003414351851851852</v>
      </c>
      <c r="I163" s="39">
        <v>0.004803240740740741</v>
      </c>
      <c r="J163" s="39">
        <v>0.00619212962962963</v>
      </c>
      <c r="K163" s="39">
        <v>0.007592592592592593</v>
      </c>
      <c r="L163" s="39">
        <v>0.009016203703703703</v>
      </c>
      <c r="M163" s="40">
        <v>0.010373842592592592</v>
      </c>
      <c r="N163" s="12" t="str">
        <f aca="true" t="shared" si="8" ref="N163:N184">TEXT(INT((HOUR(M163)*3600+MINUTE(M163)*60+SECOND(M163))/$P$3/60),"0")&amp;"."&amp;TEXT(MOD((HOUR(M163)*3600+MINUTE(M163)*60+SECOND(M163))/$P$3,60),"00")&amp;"/km"</f>
        <v>4.59/km</v>
      </c>
      <c r="O163" s="13">
        <f aca="true" t="shared" si="9" ref="O163:O184">M163-$M$5</f>
        <v>0.004366898148148148</v>
      </c>
      <c r="P163" s="13">
        <f>M163-INDEX($M$5:$M$273,MATCH(D163,$D$5:$D$273,0))</f>
        <v>0.0021121527777777788</v>
      </c>
    </row>
    <row r="164" spans="1:16" ht="15" customHeight="1">
      <c r="A164" s="43">
        <v>160</v>
      </c>
      <c r="B164" s="44" t="s">
        <v>337</v>
      </c>
      <c r="C164" s="44" t="s">
        <v>62</v>
      </c>
      <c r="D164" s="43" t="s">
        <v>81</v>
      </c>
      <c r="E164" s="44" t="s">
        <v>373</v>
      </c>
      <c r="F164" s="45">
        <v>0.0006481481481481481</v>
      </c>
      <c r="G164" s="45">
        <v>0.002025462962962963</v>
      </c>
      <c r="H164" s="45">
        <v>0.003414351851851852</v>
      </c>
      <c r="I164" s="45">
        <v>0.004837962962962963</v>
      </c>
      <c r="J164" s="45">
        <v>0.006261574074074075</v>
      </c>
      <c r="K164" s="45">
        <v>0.007685185185185185</v>
      </c>
      <c r="L164" s="45">
        <v>0.009097222222222222</v>
      </c>
      <c r="M164" s="46">
        <v>0.01044988425925926</v>
      </c>
      <c r="N164" s="43" t="str">
        <f t="shared" si="8"/>
        <v>5.01/km</v>
      </c>
      <c r="O164" s="47">
        <f t="shared" si="9"/>
        <v>0.004442939814814815</v>
      </c>
      <c r="P164" s="47">
        <f>M164-INDEX($M$5:$M$273,MATCH(D164,$D$5:$D$273,0))</f>
        <v>0.0022568287037037036</v>
      </c>
    </row>
    <row r="165" spans="1:16" ht="15" customHeight="1">
      <c r="A165" s="12">
        <v>161</v>
      </c>
      <c r="B165" s="28" t="s">
        <v>338</v>
      </c>
      <c r="C165" s="28" t="s">
        <v>33</v>
      </c>
      <c r="D165" s="12" t="s">
        <v>70</v>
      </c>
      <c r="E165" s="28" t="s">
        <v>378</v>
      </c>
      <c r="F165" s="39">
        <v>0.000625</v>
      </c>
      <c r="G165" s="39">
        <v>0.0019212962962962962</v>
      </c>
      <c r="H165" s="39">
        <v>0.0032870370370370367</v>
      </c>
      <c r="I165" s="39">
        <v>0.004710648148148148</v>
      </c>
      <c r="J165" s="39">
        <v>0.0061342592592592594</v>
      </c>
      <c r="K165" s="39">
        <v>0.007546296296296297</v>
      </c>
      <c r="L165" s="39">
        <v>0.008981481481481481</v>
      </c>
      <c r="M165" s="40">
        <v>0.010484259259259261</v>
      </c>
      <c r="N165" s="12" t="str">
        <f t="shared" si="8"/>
        <v>5.02/km</v>
      </c>
      <c r="O165" s="13">
        <f t="shared" si="9"/>
        <v>0.004477314814814817</v>
      </c>
      <c r="P165" s="13">
        <f>M165-INDEX($M$5:$M$273,MATCH(D165,$D$5:$D$273,0))</f>
        <v>0.004423842592592595</v>
      </c>
    </row>
    <row r="166" spans="1:16" ht="15" customHeight="1">
      <c r="A166" s="12">
        <v>162</v>
      </c>
      <c r="B166" s="28" t="s">
        <v>339</v>
      </c>
      <c r="C166" s="28" t="s">
        <v>18</v>
      </c>
      <c r="D166" s="12" t="s">
        <v>77</v>
      </c>
      <c r="E166" s="28" t="s">
        <v>264</v>
      </c>
      <c r="F166" s="39">
        <v>0.0006712962962962962</v>
      </c>
      <c r="G166" s="39">
        <v>0.002025462962962963</v>
      </c>
      <c r="H166" s="39">
        <v>0.0033912037037037036</v>
      </c>
      <c r="I166" s="39">
        <v>0.004814814814814815</v>
      </c>
      <c r="J166" s="39">
        <v>0.006238425925925925</v>
      </c>
      <c r="K166" s="39">
        <v>0.007685185185185185</v>
      </c>
      <c r="L166" s="39">
        <v>0.009131944444444444</v>
      </c>
      <c r="M166" s="40">
        <v>0.010523032407407408</v>
      </c>
      <c r="N166" s="12" t="str">
        <f t="shared" si="8"/>
        <v>5.03/km</v>
      </c>
      <c r="O166" s="13">
        <f t="shared" si="9"/>
        <v>0.004516087962962964</v>
      </c>
      <c r="P166" s="13">
        <f>M166-INDEX($M$5:$M$273,MATCH(D166,$D$5:$D$273,0))</f>
        <v>0.0020410879629629633</v>
      </c>
    </row>
    <row r="167" spans="1:16" ht="15" customHeight="1">
      <c r="A167" s="12">
        <v>163</v>
      </c>
      <c r="B167" s="28" t="s">
        <v>340</v>
      </c>
      <c r="C167" s="28" t="s">
        <v>341</v>
      </c>
      <c r="D167" s="12" t="s">
        <v>77</v>
      </c>
      <c r="E167" s="28" t="s">
        <v>114</v>
      </c>
      <c r="F167" s="39">
        <v>0.0007175925925925927</v>
      </c>
      <c r="G167" s="39">
        <v>0.0021296296296296298</v>
      </c>
      <c r="H167" s="39">
        <v>0.0035416666666666665</v>
      </c>
      <c r="I167" s="39">
        <v>0.004976851851851852</v>
      </c>
      <c r="J167" s="39">
        <v>0.006400462962962963</v>
      </c>
      <c r="K167" s="39">
        <v>0.0078125</v>
      </c>
      <c r="L167" s="39">
        <v>0.009212962962962963</v>
      </c>
      <c r="M167" s="40">
        <v>0.01054386574074074</v>
      </c>
      <c r="N167" s="12" t="str">
        <f t="shared" si="8"/>
        <v>5.04/km</v>
      </c>
      <c r="O167" s="13">
        <f t="shared" si="9"/>
        <v>0.004536921296296297</v>
      </c>
      <c r="P167" s="13">
        <f>M167-INDEX($M$5:$M$273,MATCH(D167,$D$5:$D$273,0))</f>
        <v>0.002061921296296296</v>
      </c>
    </row>
    <row r="168" spans="1:16" ht="15" customHeight="1">
      <c r="A168" s="12">
        <v>164</v>
      </c>
      <c r="B168" s="28" t="s">
        <v>315</v>
      </c>
      <c r="C168" s="28" t="s">
        <v>38</v>
      </c>
      <c r="D168" s="12" t="s">
        <v>77</v>
      </c>
      <c r="E168" s="28" t="s">
        <v>378</v>
      </c>
      <c r="F168" s="39">
        <v>0.0007060185185185185</v>
      </c>
      <c r="G168" s="39">
        <v>0.0020833333333333333</v>
      </c>
      <c r="H168" s="39">
        <v>0.0035185185185185185</v>
      </c>
      <c r="I168" s="39">
        <v>0.004953703703703704</v>
      </c>
      <c r="J168" s="39">
        <v>0.006377314814814815</v>
      </c>
      <c r="K168" s="39">
        <v>0.007824074074074075</v>
      </c>
      <c r="L168" s="39">
        <v>0.009340277777777777</v>
      </c>
      <c r="M168" s="40">
        <v>0.010874652777777778</v>
      </c>
      <c r="N168" s="12" t="str">
        <f t="shared" si="8"/>
        <v>5.13/km</v>
      </c>
      <c r="O168" s="13">
        <f t="shared" si="9"/>
        <v>0.004867708333333334</v>
      </c>
      <c r="P168" s="13">
        <f>M168-INDEX($M$5:$M$273,MATCH(D168,$D$5:$D$273,0))</f>
        <v>0.0023927083333333335</v>
      </c>
    </row>
    <row r="169" spans="1:16" ht="15" customHeight="1">
      <c r="A169" s="43">
        <v>165</v>
      </c>
      <c r="B169" s="44" t="s">
        <v>342</v>
      </c>
      <c r="C169" s="44" t="s">
        <v>343</v>
      </c>
      <c r="D169" s="43" t="s">
        <v>85</v>
      </c>
      <c r="E169" s="44" t="s">
        <v>373</v>
      </c>
      <c r="F169" s="45">
        <v>0.0006481481481481481</v>
      </c>
      <c r="G169" s="45">
        <v>0.0021064814814814813</v>
      </c>
      <c r="H169" s="45">
        <v>0.0035648148148148154</v>
      </c>
      <c r="I169" s="45">
        <v>0.005046296296296296</v>
      </c>
      <c r="J169" s="45">
        <v>0.006539351851851852</v>
      </c>
      <c r="K169" s="45">
        <v>0.008032407407407407</v>
      </c>
      <c r="L169" s="45">
        <v>0.009537037037037037</v>
      </c>
      <c r="M169" s="46">
        <v>0.011005555555555555</v>
      </c>
      <c r="N169" s="43" t="str">
        <f t="shared" si="8"/>
        <v>5.17/km</v>
      </c>
      <c r="O169" s="47">
        <f t="shared" si="9"/>
        <v>0.004998611111111111</v>
      </c>
      <c r="P169" s="47">
        <f>M169-INDEX($M$5:$M$273,MATCH(D169,$D$5:$D$273,0))</f>
        <v>0.0014765046296296297</v>
      </c>
    </row>
    <row r="170" spans="1:16" ht="15" customHeight="1">
      <c r="A170" s="12">
        <v>166</v>
      </c>
      <c r="B170" s="28" t="s">
        <v>344</v>
      </c>
      <c r="C170" s="28" t="s">
        <v>345</v>
      </c>
      <c r="D170" s="12" t="s">
        <v>74</v>
      </c>
      <c r="E170" s="28" t="s">
        <v>346</v>
      </c>
      <c r="F170" s="39">
        <v>0.0006712962962962962</v>
      </c>
      <c r="G170" s="39">
        <v>0.0020833333333333333</v>
      </c>
      <c r="H170" s="39">
        <v>0.0035185185185185185</v>
      </c>
      <c r="I170" s="39">
        <v>0.004942129629629629</v>
      </c>
      <c r="J170" s="39">
        <v>0.006388888888888888</v>
      </c>
      <c r="K170" s="39">
        <v>0.007824074074074075</v>
      </c>
      <c r="L170" s="39">
        <v>0.00925925925925926</v>
      </c>
      <c r="M170" s="40">
        <v>0.011140393518518518</v>
      </c>
      <c r="N170" s="12" t="str">
        <f t="shared" si="8"/>
        <v>5.21/km</v>
      </c>
      <c r="O170" s="13">
        <f t="shared" si="9"/>
        <v>0.005133449074074074</v>
      </c>
      <c r="P170" s="13">
        <f>M170-INDEX($M$5:$M$273,MATCH(D170,$D$5:$D$273,0))</f>
        <v>0.0034890046296296292</v>
      </c>
    </row>
    <row r="171" spans="1:16" ht="15" customHeight="1">
      <c r="A171" s="43">
        <v>167</v>
      </c>
      <c r="B171" s="44" t="s">
        <v>347</v>
      </c>
      <c r="C171" s="44" t="s">
        <v>348</v>
      </c>
      <c r="D171" s="43" t="s">
        <v>81</v>
      </c>
      <c r="E171" s="44" t="s">
        <v>373</v>
      </c>
      <c r="F171" s="45">
        <v>0.0006712962962962962</v>
      </c>
      <c r="G171" s="45">
        <v>0.0020949074074074073</v>
      </c>
      <c r="H171" s="45">
        <v>0.003587962962962963</v>
      </c>
      <c r="I171" s="45">
        <v>0.005115740740740741</v>
      </c>
      <c r="J171" s="45">
        <v>0.0066550925925925935</v>
      </c>
      <c r="K171" s="45">
        <v>0.008194444444444445</v>
      </c>
      <c r="L171" s="45">
        <v>0.009710648148148147</v>
      </c>
      <c r="M171" s="46">
        <v>0.01115127314814815</v>
      </c>
      <c r="N171" s="43" t="str">
        <f t="shared" si="8"/>
        <v>5.21/km</v>
      </c>
      <c r="O171" s="47">
        <f t="shared" si="9"/>
        <v>0.005144328703703706</v>
      </c>
      <c r="P171" s="47">
        <f>M171-INDEX($M$5:$M$273,MATCH(D171,$D$5:$D$273,0))</f>
        <v>0.002958217592592594</v>
      </c>
    </row>
    <row r="172" spans="1:16" ht="15" customHeight="1">
      <c r="A172" s="43">
        <v>168</v>
      </c>
      <c r="B172" s="44" t="s">
        <v>349</v>
      </c>
      <c r="C172" s="44" t="s">
        <v>16</v>
      </c>
      <c r="D172" s="43" t="s">
        <v>72</v>
      </c>
      <c r="E172" s="44" t="s">
        <v>373</v>
      </c>
      <c r="F172" s="45">
        <v>0.0005902777777777778</v>
      </c>
      <c r="G172" s="45">
        <v>0.0018865740740740742</v>
      </c>
      <c r="H172" s="45">
        <v>0.0033333333333333335</v>
      </c>
      <c r="I172" s="45">
        <v>0.004884259259259259</v>
      </c>
      <c r="J172" s="45">
        <v>0.00650462962962963</v>
      </c>
      <c r="K172" s="45">
        <v>0.008159722222222223</v>
      </c>
      <c r="L172" s="45">
        <v>0.009849537037037037</v>
      </c>
      <c r="M172" s="46">
        <v>0.01152951388888889</v>
      </c>
      <c r="N172" s="43" t="str">
        <f t="shared" si="8"/>
        <v>5.32/km</v>
      </c>
      <c r="O172" s="47">
        <f t="shared" si="9"/>
        <v>0.005522569444444445</v>
      </c>
      <c r="P172" s="47">
        <f>M172-INDEX($M$5:$M$273,MATCH(D172,$D$5:$D$273,0))</f>
        <v>0.004665972222222223</v>
      </c>
    </row>
    <row r="173" spans="1:16" ht="15" customHeight="1">
      <c r="A173" s="43">
        <v>169</v>
      </c>
      <c r="B173" s="44" t="s">
        <v>350</v>
      </c>
      <c r="C173" s="44" t="s">
        <v>53</v>
      </c>
      <c r="D173" s="43" t="s">
        <v>73</v>
      </c>
      <c r="E173" s="44" t="s">
        <v>373</v>
      </c>
      <c r="F173" s="45">
        <v>0.0006018518518518519</v>
      </c>
      <c r="G173" s="45">
        <v>0.0019560185185185184</v>
      </c>
      <c r="H173" s="45">
        <v>0.0034490740740740745</v>
      </c>
      <c r="I173" s="45">
        <v>0.005023148148148148</v>
      </c>
      <c r="J173" s="45">
        <v>0.006631944444444445</v>
      </c>
      <c r="K173" s="45">
        <v>0.008252314814814815</v>
      </c>
      <c r="L173" s="45">
        <v>0.009930555555555555</v>
      </c>
      <c r="M173" s="46">
        <v>0.011568055555555555</v>
      </c>
      <c r="N173" s="43" t="str">
        <f t="shared" si="8"/>
        <v>5.33/km</v>
      </c>
      <c r="O173" s="47">
        <f t="shared" si="9"/>
        <v>0.005561111111111111</v>
      </c>
      <c r="P173" s="47">
        <f>M173-INDEX($M$5:$M$273,MATCH(D173,$D$5:$D$273,0))</f>
        <v>0.004748842592592592</v>
      </c>
    </row>
    <row r="174" spans="1:16" ht="15" customHeight="1">
      <c r="A174" s="43">
        <v>170</v>
      </c>
      <c r="B174" s="44" t="s">
        <v>351</v>
      </c>
      <c r="C174" s="44" t="s">
        <v>352</v>
      </c>
      <c r="D174" s="43" t="s">
        <v>84</v>
      </c>
      <c r="E174" s="44" t="s">
        <v>373</v>
      </c>
      <c r="F174" s="45">
        <v>0.0006597222222222221</v>
      </c>
      <c r="G174" s="45">
        <v>0.0021296296296296298</v>
      </c>
      <c r="H174" s="45">
        <v>0.0036689814814814814</v>
      </c>
      <c r="I174" s="45">
        <v>0.00525462962962963</v>
      </c>
      <c r="J174" s="45">
        <v>0.006863425925925926</v>
      </c>
      <c r="K174" s="45">
        <v>0.008530092592592593</v>
      </c>
      <c r="L174" s="45">
        <v>0.01017361111111111</v>
      </c>
      <c r="M174" s="46">
        <v>0.011726157407407407</v>
      </c>
      <c r="N174" s="43" t="str">
        <f t="shared" si="8"/>
        <v>5.38/km</v>
      </c>
      <c r="O174" s="47">
        <f t="shared" si="9"/>
        <v>0.005719212962962963</v>
      </c>
      <c r="P174" s="47">
        <f>M174-INDEX($M$5:$M$273,MATCH(D174,$D$5:$D$273,0))</f>
        <v>0.0036607638888888887</v>
      </c>
    </row>
    <row r="175" spans="1:16" ht="15" customHeight="1">
      <c r="A175" s="43">
        <v>171</v>
      </c>
      <c r="B175" s="44" t="s">
        <v>55</v>
      </c>
      <c r="C175" s="44" t="s">
        <v>58</v>
      </c>
      <c r="D175" s="43" t="s">
        <v>74</v>
      </c>
      <c r="E175" s="44" t="s">
        <v>373</v>
      </c>
      <c r="F175" s="45">
        <v>0.0006018518518518519</v>
      </c>
      <c r="G175" s="45">
        <v>0.0020486111111111113</v>
      </c>
      <c r="H175" s="45">
        <v>0.0036342592592592594</v>
      </c>
      <c r="I175" s="45">
        <v>0.0052430555555555555</v>
      </c>
      <c r="J175" s="45">
        <v>0.006886574074074074</v>
      </c>
      <c r="K175" s="45">
        <v>0.008564814814814815</v>
      </c>
      <c r="L175" s="45">
        <v>0.010150462962962964</v>
      </c>
      <c r="M175" s="46">
        <v>0.011726388888888889</v>
      </c>
      <c r="N175" s="43" t="str">
        <f t="shared" si="8"/>
        <v>5.38/km</v>
      </c>
      <c r="O175" s="47">
        <f t="shared" si="9"/>
        <v>0.0057194444444444445</v>
      </c>
      <c r="P175" s="47">
        <f>M175-INDEX($M$5:$M$273,MATCH(D175,$D$5:$D$273,0))</f>
        <v>0.004075</v>
      </c>
    </row>
    <row r="176" spans="1:16" ht="15" customHeight="1">
      <c r="A176" s="12">
        <v>172</v>
      </c>
      <c r="B176" s="28" t="s">
        <v>353</v>
      </c>
      <c r="C176" s="28" t="s">
        <v>16</v>
      </c>
      <c r="D176" s="12" t="s">
        <v>72</v>
      </c>
      <c r="E176" s="28" t="s">
        <v>354</v>
      </c>
      <c r="F176" s="39">
        <v>0.0008101851851851852</v>
      </c>
      <c r="G176" s="39">
        <v>0.0025578703703703705</v>
      </c>
      <c r="H176" s="39">
        <v>0.0042824074074074075</v>
      </c>
      <c r="I176" s="39">
        <v>0.005891203703703703</v>
      </c>
      <c r="J176" s="39">
        <v>0.007465277777777778</v>
      </c>
      <c r="K176" s="39">
        <v>0.009027777777777779</v>
      </c>
      <c r="L176" s="39">
        <v>0.01056712962962963</v>
      </c>
      <c r="M176" s="40">
        <v>0.012039120370370368</v>
      </c>
      <c r="N176" s="12" t="str">
        <f t="shared" si="8"/>
        <v>5.47/km</v>
      </c>
      <c r="O176" s="13">
        <f t="shared" si="9"/>
        <v>0.006032175925925924</v>
      </c>
      <c r="P176" s="13">
        <f>M176-INDEX($M$5:$M$273,MATCH(D176,$D$5:$D$273,0))</f>
        <v>0.005175578703703702</v>
      </c>
    </row>
    <row r="177" spans="1:16" ht="15" customHeight="1">
      <c r="A177" s="43">
        <v>173</v>
      </c>
      <c r="B177" s="44" t="s">
        <v>355</v>
      </c>
      <c r="C177" s="44" t="s">
        <v>56</v>
      </c>
      <c r="D177" s="43" t="s">
        <v>85</v>
      </c>
      <c r="E177" s="44" t="s">
        <v>373</v>
      </c>
      <c r="F177" s="45">
        <v>0.0006597222222222221</v>
      </c>
      <c r="G177" s="45">
        <v>0.0020949074074074073</v>
      </c>
      <c r="H177" s="45">
        <v>0.0036226851851851854</v>
      </c>
      <c r="I177" s="45">
        <v>0.005277777777777777</v>
      </c>
      <c r="J177" s="45">
        <v>0.006967592592592592</v>
      </c>
      <c r="K177" s="45">
        <v>0.00866898148148148</v>
      </c>
      <c r="L177" s="45">
        <v>0.010416666666666666</v>
      </c>
      <c r="M177" s="46">
        <v>0.012167476851851851</v>
      </c>
      <c r="N177" s="43" t="str">
        <f t="shared" si="8"/>
        <v>5.50/km</v>
      </c>
      <c r="O177" s="47">
        <f t="shared" si="9"/>
        <v>0.006160532407407407</v>
      </c>
      <c r="P177" s="47">
        <f>M177-INDEX($M$5:$M$273,MATCH(D177,$D$5:$D$273,0))</f>
        <v>0.002638425925925926</v>
      </c>
    </row>
    <row r="178" spans="1:16" ht="15" customHeight="1">
      <c r="A178" s="12">
        <v>174</v>
      </c>
      <c r="B178" s="28" t="s">
        <v>356</v>
      </c>
      <c r="C178" s="28" t="s">
        <v>357</v>
      </c>
      <c r="D178" s="12" t="s">
        <v>81</v>
      </c>
      <c r="E178" s="28" t="s">
        <v>183</v>
      </c>
      <c r="F178" s="39">
        <v>0.0006712962962962962</v>
      </c>
      <c r="G178" s="39">
        <v>0.0021527777777777778</v>
      </c>
      <c r="H178" s="39">
        <v>0.003761574074074074</v>
      </c>
      <c r="I178" s="39">
        <v>0.005439814814814815</v>
      </c>
      <c r="J178" s="39">
        <v>0.007141203703703704</v>
      </c>
      <c r="K178" s="39">
        <v>0.008888888888888889</v>
      </c>
      <c r="L178" s="39">
        <v>0.010613425925925927</v>
      </c>
      <c r="M178" s="40">
        <v>0.012249537037037038</v>
      </c>
      <c r="N178" s="12" t="str">
        <f t="shared" si="8"/>
        <v>5.53/km</v>
      </c>
      <c r="O178" s="13">
        <f t="shared" si="9"/>
        <v>0.006242592592592594</v>
      </c>
      <c r="P178" s="13">
        <f>M178-INDEX($M$5:$M$273,MATCH(D178,$D$5:$D$273,0))</f>
        <v>0.004056481481481482</v>
      </c>
    </row>
    <row r="179" spans="1:16" ht="15" customHeight="1">
      <c r="A179" s="43">
        <v>175</v>
      </c>
      <c r="B179" s="44" t="s">
        <v>358</v>
      </c>
      <c r="C179" s="44" t="s">
        <v>359</v>
      </c>
      <c r="D179" s="43" t="s">
        <v>83</v>
      </c>
      <c r="E179" s="44" t="s">
        <v>373</v>
      </c>
      <c r="F179" s="45">
        <v>0.0008101851851851852</v>
      </c>
      <c r="G179" s="45">
        <v>0.0025578703703703705</v>
      </c>
      <c r="H179" s="45">
        <v>0.0043055555555555555</v>
      </c>
      <c r="I179" s="45">
        <v>0.006087962962962964</v>
      </c>
      <c r="J179" s="45">
        <v>0.007893518518518518</v>
      </c>
      <c r="K179" s="45">
        <v>0.009710648148148147</v>
      </c>
      <c r="L179" s="45">
        <v>0.011504629629629629</v>
      </c>
      <c r="M179" s="46">
        <v>0.013231712962962964</v>
      </c>
      <c r="N179" s="43" t="str">
        <f t="shared" si="8"/>
        <v>6.21/km</v>
      </c>
      <c r="O179" s="47">
        <f t="shared" si="9"/>
        <v>0.00722476851851852</v>
      </c>
      <c r="P179" s="47">
        <f>M179-INDEX($M$5:$M$273,MATCH(D179,$D$5:$D$273,0))</f>
        <v>0.0035009259259259264</v>
      </c>
    </row>
    <row r="180" spans="1:16" ht="15" customHeight="1">
      <c r="A180" s="12">
        <v>176</v>
      </c>
      <c r="B180" s="28" t="s">
        <v>93</v>
      </c>
      <c r="C180" s="28" t="s">
        <v>322</v>
      </c>
      <c r="D180" s="12" t="s">
        <v>78</v>
      </c>
      <c r="E180" s="28" t="s">
        <v>149</v>
      </c>
      <c r="F180" s="39">
        <v>0.0007523148148148147</v>
      </c>
      <c r="G180" s="39">
        <v>0.0024189814814814816</v>
      </c>
      <c r="H180" s="39">
        <v>0.00417824074074074</v>
      </c>
      <c r="I180" s="39">
        <v>0.006030092592592593</v>
      </c>
      <c r="J180" s="39">
        <v>0.007881944444444443</v>
      </c>
      <c r="K180" s="39">
        <v>0.009733796296296298</v>
      </c>
      <c r="L180" s="39">
        <v>0.011550925925925925</v>
      </c>
      <c r="M180" s="40">
        <v>0.013337037037037036</v>
      </c>
      <c r="N180" s="12" t="str">
        <f t="shared" si="8"/>
        <v>6.24/km</v>
      </c>
      <c r="O180" s="13">
        <f t="shared" si="9"/>
        <v>0.007330092592592592</v>
      </c>
      <c r="P180" s="13">
        <f>M180-INDEX($M$5:$M$273,MATCH(D180,$D$5:$D$273,0))</f>
        <v>0.005075347222222222</v>
      </c>
    </row>
    <row r="181" spans="1:16" ht="15" customHeight="1">
      <c r="A181" s="43">
        <v>177</v>
      </c>
      <c r="B181" s="44" t="s">
        <v>360</v>
      </c>
      <c r="C181" s="44" t="s">
        <v>361</v>
      </c>
      <c r="D181" s="43" t="s">
        <v>80</v>
      </c>
      <c r="E181" s="44" t="s">
        <v>373</v>
      </c>
      <c r="F181" s="45">
        <v>0.000787037037037037</v>
      </c>
      <c r="G181" s="45">
        <v>0.0025925925925925925</v>
      </c>
      <c r="H181" s="45">
        <v>0.004467592592592593</v>
      </c>
      <c r="I181" s="45">
        <v>0.006435185185185186</v>
      </c>
      <c r="J181" s="45">
        <v>0.008414351851851852</v>
      </c>
      <c r="K181" s="45">
        <v>0.010381944444444444</v>
      </c>
      <c r="L181" s="45">
        <v>0.01230324074074074</v>
      </c>
      <c r="M181" s="46">
        <v>0.01416412037037037</v>
      </c>
      <c r="N181" s="43" t="str">
        <f t="shared" si="8"/>
        <v>6.48/km</v>
      </c>
      <c r="O181" s="47">
        <f t="shared" si="9"/>
        <v>0.008157175925925925</v>
      </c>
      <c r="P181" s="47">
        <f>M181-INDEX($M$5:$M$273,MATCH(D181,$D$5:$D$273,0))</f>
        <v>0</v>
      </c>
    </row>
    <row r="182" spans="1:16" ht="15" customHeight="1">
      <c r="A182" s="43">
        <v>178</v>
      </c>
      <c r="B182" s="44" t="s">
        <v>362</v>
      </c>
      <c r="C182" s="44" t="s">
        <v>363</v>
      </c>
      <c r="D182" s="43" t="s">
        <v>76</v>
      </c>
      <c r="E182" s="44" t="s">
        <v>373</v>
      </c>
      <c r="F182" s="45">
        <v>0.0009953703703703704</v>
      </c>
      <c r="G182" s="45">
        <v>0.0029745370370370373</v>
      </c>
      <c r="H182" s="45">
        <v>0.004942129629629629</v>
      </c>
      <c r="I182" s="45">
        <v>0.006921296296296297</v>
      </c>
      <c r="J182" s="45">
        <v>0.008923611111111111</v>
      </c>
      <c r="K182" s="45">
        <v>0.010937500000000001</v>
      </c>
      <c r="L182" s="45">
        <v>0.012939814814814814</v>
      </c>
      <c r="M182" s="46">
        <v>0.014919444444444445</v>
      </c>
      <c r="N182" s="43" t="str">
        <f t="shared" si="8"/>
        <v>7.10/km</v>
      </c>
      <c r="O182" s="47">
        <f t="shared" si="9"/>
        <v>0.0089125</v>
      </c>
      <c r="P182" s="47">
        <f>M182-INDEX($M$5:$M$273,MATCH(D182,$D$5:$D$273,0))</f>
        <v>0.006804166666666667</v>
      </c>
    </row>
    <row r="183" spans="1:16" ht="15" customHeight="1">
      <c r="A183" s="12">
        <v>179</v>
      </c>
      <c r="B183" s="28" t="s">
        <v>364</v>
      </c>
      <c r="C183" s="28" t="s">
        <v>59</v>
      </c>
      <c r="D183" s="12" t="s">
        <v>81</v>
      </c>
      <c r="E183" s="28" t="s">
        <v>124</v>
      </c>
      <c r="F183" s="39">
        <v>0.0008796296296296296</v>
      </c>
      <c r="G183" s="39">
        <v>0.0028587962962962963</v>
      </c>
      <c r="H183" s="39">
        <v>0.004907407407407407</v>
      </c>
      <c r="I183" s="39">
        <v>0.006979166666666667</v>
      </c>
      <c r="J183" s="39">
        <v>0.009143518518518518</v>
      </c>
      <c r="K183" s="39">
        <v>0.011296296296296296</v>
      </c>
      <c r="L183" s="39">
        <v>0.013379629629629628</v>
      </c>
      <c r="M183" s="40">
        <v>0.015352314814814813</v>
      </c>
      <c r="N183" s="12" t="str">
        <f t="shared" si="8"/>
        <v>7.22/km</v>
      </c>
      <c r="O183" s="13">
        <f t="shared" si="9"/>
        <v>0.009345370370370368</v>
      </c>
      <c r="P183" s="13">
        <f>M183-INDEX($M$5:$M$273,MATCH(D183,$D$5:$D$273,0))</f>
        <v>0.007159259259259258</v>
      </c>
    </row>
    <row r="184" spans="1:16" ht="15" customHeight="1">
      <c r="A184" s="19">
        <v>180</v>
      </c>
      <c r="B184" s="29" t="s">
        <v>365</v>
      </c>
      <c r="C184" s="29" t="s">
        <v>18</v>
      </c>
      <c r="D184" s="19" t="s">
        <v>76</v>
      </c>
      <c r="E184" s="29" t="s">
        <v>153</v>
      </c>
      <c r="F184" s="41">
        <v>0.0008449074074074075</v>
      </c>
      <c r="G184" s="41">
        <v>0.002847222222222222</v>
      </c>
      <c r="H184" s="41">
        <v>0.004976851851851852</v>
      </c>
      <c r="I184" s="41">
        <v>0.007222222222222223</v>
      </c>
      <c r="J184" s="41">
        <v>0.009386574074074075</v>
      </c>
      <c r="K184" s="41">
        <v>0.011527777777777777</v>
      </c>
      <c r="L184" s="41">
        <v>0.01355324074074074</v>
      </c>
      <c r="M184" s="42">
        <v>0.015546875</v>
      </c>
      <c r="N184" s="19" t="str">
        <f t="shared" si="8"/>
        <v>7.28/km</v>
      </c>
      <c r="O184" s="20">
        <f t="shared" si="9"/>
        <v>0.009539930555555555</v>
      </c>
      <c r="P184" s="20">
        <f>M184-INDEX($M$5:$M$273,MATCH(D184,$D$5:$D$273,0))</f>
        <v>0.007431597222222221</v>
      </c>
    </row>
  </sheetData>
  <sheetProtection/>
  <autoFilter ref="A4:P184"/>
  <mergeCells count="3">
    <mergeCell ref="A1:P1"/>
    <mergeCell ref="A2:P2"/>
    <mergeCell ref="A3:N3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70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3" t="str">
        <f>Individuale!A1</f>
        <v>Il 3000 di Emilio</v>
      </c>
      <c r="B1" s="34"/>
      <c r="C1" s="35"/>
    </row>
    <row r="2" spans="1:3" ht="24" customHeight="1">
      <c r="A2" s="31" t="str">
        <f>Individuale!A2</f>
        <v> 5ª edizione</v>
      </c>
      <c r="B2" s="31"/>
      <c r="C2" s="31"/>
    </row>
    <row r="3" spans="1:3" ht="24" customHeight="1">
      <c r="A3" s="36" t="str">
        <f>Individuale!A3</f>
        <v>Stadio delle Terme di Caracalla - Roma (RM) Italia - Sabato 22/10/2016</v>
      </c>
      <c r="B3" s="36"/>
      <c r="C3" s="36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48">
        <v>1</v>
      </c>
      <c r="B5" s="49" t="s">
        <v>373</v>
      </c>
      <c r="C5" s="50">
        <v>33</v>
      </c>
    </row>
    <row r="6" spans="1:3" ht="15" customHeight="1">
      <c r="A6" s="21">
        <v>2</v>
      </c>
      <c r="B6" s="22" t="s">
        <v>111</v>
      </c>
      <c r="C6" s="25">
        <v>18</v>
      </c>
    </row>
    <row r="7" spans="1:3" ht="15" customHeight="1">
      <c r="A7" s="21">
        <v>3</v>
      </c>
      <c r="B7" s="22" t="s">
        <v>199</v>
      </c>
      <c r="C7" s="25">
        <v>13</v>
      </c>
    </row>
    <row r="8" spans="1:3" ht="15" customHeight="1">
      <c r="A8" s="21">
        <v>4</v>
      </c>
      <c r="B8" s="22" t="s">
        <v>378</v>
      </c>
      <c r="C8" s="25">
        <v>11</v>
      </c>
    </row>
    <row r="9" spans="1:3" ht="15" customHeight="1">
      <c r="A9" s="21">
        <v>5</v>
      </c>
      <c r="B9" s="22" t="s">
        <v>179</v>
      </c>
      <c r="C9" s="25">
        <v>8</v>
      </c>
    </row>
    <row r="10" spans="1:3" ht="15" customHeight="1">
      <c r="A10" s="21">
        <v>6</v>
      </c>
      <c r="B10" s="22" t="s">
        <v>124</v>
      </c>
      <c r="C10" s="25">
        <v>8</v>
      </c>
    </row>
    <row r="11" spans="1:3" ht="15" customHeight="1">
      <c r="A11" s="21">
        <v>7</v>
      </c>
      <c r="B11" s="22" t="s">
        <v>152</v>
      </c>
      <c r="C11" s="25">
        <v>6</v>
      </c>
    </row>
    <row r="12" spans="1:3" ht="15" customHeight="1">
      <c r="A12" s="21">
        <v>8</v>
      </c>
      <c r="B12" s="22" t="s">
        <v>183</v>
      </c>
      <c r="C12" s="25">
        <v>5</v>
      </c>
    </row>
    <row r="13" spans="1:3" ht="15" customHeight="1">
      <c r="A13" s="21">
        <v>9</v>
      </c>
      <c r="B13" s="22" t="s">
        <v>122</v>
      </c>
      <c r="C13" s="25">
        <v>4</v>
      </c>
    </row>
    <row r="14" spans="1:3" ht="15" customHeight="1">
      <c r="A14" s="21">
        <v>10</v>
      </c>
      <c r="B14" s="22" t="s">
        <v>114</v>
      </c>
      <c r="C14" s="25">
        <v>4</v>
      </c>
    </row>
    <row r="15" spans="1:3" ht="15" customHeight="1">
      <c r="A15" s="21">
        <v>11</v>
      </c>
      <c r="B15" s="22" t="s">
        <v>270</v>
      </c>
      <c r="C15" s="25">
        <v>3</v>
      </c>
    </row>
    <row r="16" spans="1:3" ht="15" customHeight="1">
      <c r="A16" s="21">
        <v>12</v>
      </c>
      <c r="B16" s="22" t="s">
        <v>110</v>
      </c>
      <c r="C16" s="25">
        <v>3</v>
      </c>
    </row>
    <row r="17" spans="1:3" ht="15" customHeight="1">
      <c r="A17" s="21">
        <v>13</v>
      </c>
      <c r="B17" s="22" t="s">
        <v>173</v>
      </c>
      <c r="C17" s="25">
        <v>3</v>
      </c>
    </row>
    <row r="18" spans="1:3" ht="15" customHeight="1">
      <c r="A18" s="21">
        <v>14</v>
      </c>
      <c r="B18" s="22" t="s">
        <v>202</v>
      </c>
      <c r="C18" s="25">
        <v>3</v>
      </c>
    </row>
    <row r="19" spans="1:3" ht="15" customHeight="1">
      <c r="A19" s="21">
        <v>15</v>
      </c>
      <c r="B19" s="22" t="s">
        <v>117</v>
      </c>
      <c r="C19" s="25">
        <v>3</v>
      </c>
    </row>
    <row r="20" spans="1:3" ht="15" customHeight="1">
      <c r="A20" s="21">
        <v>16</v>
      </c>
      <c r="B20" s="22" t="s">
        <v>126</v>
      </c>
      <c r="C20" s="25">
        <v>3</v>
      </c>
    </row>
    <row r="21" spans="1:3" ht="15" customHeight="1">
      <c r="A21" s="21">
        <v>17</v>
      </c>
      <c r="B21" s="22" t="s">
        <v>264</v>
      </c>
      <c r="C21" s="25">
        <v>3</v>
      </c>
    </row>
    <row r="22" spans="1:3" ht="15" customHeight="1">
      <c r="A22" s="21">
        <v>18</v>
      </c>
      <c r="B22" s="22" t="s">
        <v>196</v>
      </c>
      <c r="C22" s="25">
        <v>3</v>
      </c>
    </row>
    <row r="23" spans="1:3" ht="15" customHeight="1">
      <c r="A23" s="21">
        <v>19</v>
      </c>
      <c r="B23" s="22" t="s">
        <v>156</v>
      </c>
      <c r="C23" s="25">
        <v>3</v>
      </c>
    </row>
    <row r="24" spans="1:3" ht="15" customHeight="1">
      <c r="A24" s="21">
        <v>20</v>
      </c>
      <c r="B24" s="22" t="s">
        <v>131</v>
      </c>
      <c r="C24" s="25">
        <v>3</v>
      </c>
    </row>
    <row r="25" spans="1:3" ht="15" customHeight="1">
      <c r="A25" s="21">
        <v>21</v>
      </c>
      <c r="B25" s="22" t="s">
        <v>163</v>
      </c>
      <c r="C25" s="25">
        <v>2</v>
      </c>
    </row>
    <row r="26" spans="1:3" ht="15" customHeight="1">
      <c r="A26" s="21">
        <v>22</v>
      </c>
      <c r="B26" s="22" t="s">
        <v>169</v>
      </c>
      <c r="C26" s="25">
        <v>2</v>
      </c>
    </row>
    <row r="27" spans="1:3" ht="15" customHeight="1">
      <c r="A27" s="21">
        <v>23</v>
      </c>
      <c r="B27" s="22" t="s">
        <v>171</v>
      </c>
      <c r="C27" s="25">
        <v>2</v>
      </c>
    </row>
    <row r="28" spans="1:3" ht="15" customHeight="1">
      <c r="A28" s="21">
        <v>24</v>
      </c>
      <c r="B28" s="22" t="s">
        <v>225</v>
      </c>
      <c r="C28" s="25">
        <v>2</v>
      </c>
    </row>
    <row r="29" spans="1:3" ht="15" customHeight="1">
      <c r="A29" s="21">
        <v>25</v>
      </c>
      <c r="B29" s="22" t="s">
        <v>159</v>
      </c>
      <c r="C29" s="25">
        <v>2</v>
      </c>
    </row>
    <row r="30" spans="1:3" ht="15" customHeight="1">
      <c r="A30" s="21">
        <v>26</v>
      </c>
      <c r="B30" s="22" t="s">
        <v>149</v>
      </c>
      <c r="C30" s="25">
        <v>2</v>
      </c>
    </row>
    <row r="31" spans="1:3" ht="15" customHeight="1">
      <c r="A31" s="21">
        <v>27</v>
      </c>
      <c r="B31" s="22" t="s">
        <v>153</v>
      </c>
      <c r="C31" s="25">
        <v>2</v>
      </c>
    </row>
    <row r="32" spans="1:3" ht="15" customHeight="1">
      <c r="A32" s="21">
        <v>28</v>
      </c>
      <c r="B32" s="22" t="s">
        <v>144</v>
      </c>
      <c r="C32" s="25">
        <v>2</v>
      </c>
    </row>
    <row r="33" spans="1:3" ht="15" customHeight="1">
      <c r="A33" s="21">
        <v>29</v>
      </c>
      <c r="B33" s="22" t="s">
        <v>312</v>
      </c>
      <c r="C33" s="25">
        <v>1</v>
      </c>
    </row>
    <row r="34" spans="1:3" ht="15" customHeight="1">
      <c r="A34" s="21">
        <v>30</v>
      </c>
      <c r="B34" s="22" t="s">
        <v>354</v>
      </c>
      <c r="C34" s="25">
        <v>1</v>
      </c>
    </row>
    <row r="35" spans="1:3" ht="15" customHeight="1">
      <c r="A35" s="21">
        <v>31</v>
      </c>
      <c r="B35" s="22" t="s">
        <v>377</v>
      </c>
      <c r="C35" s="25">
        <v>1</v>
      </c>
    </row>
    <row r="36" spans="1:3" ht="15" customHeight="1">
      <c r="A36" s="21">
        <v>32</v>
      </c>
      <c r="B36" s="22" t="s">
        <v>234</v>
      </c>
      <c r="C36" s="25">
        <v>1</v>
      </c>
    </row>
    <row r="37" spans="1:3" ht="15" customHeight="1">
      <c r="A37" s="21">
        <v>33</v>
      </c>
      <c r="B37" s="22" t="s">
        <v>105</v>
      </c>
      <c r="C37" s="25">
        <v>1</v>
      </c>
    </row>
    <row r="38" spans="1:3" ht="15" customHeight="1">
      <c r="A38" s="21">
        <v>34</v>
      </c>
      <c r="B38" s="22" t="s">
        <v>188</v>
      </c>
      <c r="C38" s="25">
        <v>1</v>
      </c>
    </row>
    <row r="39" spans="1:3" ht="15" customHeight="1">
      <c r="A39" s="21">
        <v>35</v>
      </c>
      <c r="B39" s="22" t="s">
        <v>309</v>
      </c>
      <c r="C39" s="25">
        <v>1</v>
      </c>
    </row>
    <row r="40" spans="1:3" ht="15" customHeight="1">
      <c r="A40" s="21">
        <v>36</v>
      </c>
      <c r="B40" s="22" t="s">
        <v>320</v>
      </c>
      <c r="C40" s="25">
        <v>1</v>
      </c>
    </row>
    <row r="41" spans="1:3" ht="15" customHeight="1">
      <c r="A41" s="21">
        <v>37</v>
      </c>
      <c r="B41" s="22" t="s">
        <v>205</v>
      </c>
      <c r="C41" s="25">
        <v>1</v>
      </c>
    </row>
    <row r="42" spans="1:3" ht="15" customHeight="1">
      <c r="A42" s="21">
        <v>38</v>
      </c>
      <c r="B42" s="22" t="s">
        <v>221</v>
      </c>
      <c r="C42" s="25">
        <v>1</v>
      </c>
    </row>
    <row r="43" spans="1:3" ht="15" customHeight="1">
      <c r="A43" s="21">
        <v>39</v>
      </c>
      <c r="B43" s="22" t="s">
        <v>246</v>
      </c>
      <c r="C43" s="25">
        <v>1</v>
      </c>
    </row>
    <row r="44" spans="1:3" ht="15" customHeight="1">
      <c r="A44" s="21">
        <v>40</v>
      </c>
      <c r="B44" s="22" t="s">
        <v>335</v>
      </c>
      <c r="C44" s="25">
        <v>1</v>
      </c>
    </row>
    <row r="45" spans="1:3" ht="15" customHeight="1">
      <c r="A45" s="21">
        <v>41</v>
      </c>
      <c r="B45" s="22" t="s">
        <v>236</v>
      </c>
      <c r="C45" s="25">
        <v>1</v>
      </c>
    </row>
    <row r="46" spans="1:3" ht="15" customHeight="1">
      <c r="A46" s="21">
        <v>42</v>
      </c>
      <c r="B46" s="22" t="s">
        <v>119</v>
      </c>
      <c r="C46" s="25">
        <v>1</v>
      </c>
    </row>
    <row r="47" spans="1:3" ht="15" customHeight="1">
      <c r="A47" s="21">
        <v>43</v>
      </c>
      <c r="B47" s="22" t="s">
        <v>346</v>
      </c>
      <c r="C47" s="25">
        <v>1</v>
      </c>
    </row>
    <row r="48" spans="1:3" ht="15" customHeight="1">
      <c r="A48" s="21">
        <v>44</v>
      </c>
      <c r="B48" s="22" t="s">
        <v>285</v>
      </c>
      <c r="C48" s="25">
        <v>1</v>
      </c>
    </row>
    <row r="49" spans="1:3" ht="15" customHeight="1">
      <c r="A49" s="21">
        <v>45</v>
      </c>
      <c r="B49" s="22" t="s">
        <v>181</v>
      </c>
      <c r="C49" s="25">
        <v>1</v>
      </c>
    </row>
    <row r="50" spans="1:3" ht="15" customHeight="1">
      <c r="A50" s="21">
        <v>46</v>
      </c>
      <c r="B50" s="22" t="s">
        <v>71</v>
      </c>
      <c r="C50" s="25">
        <v>1</v>
      </c>
    </row>
    <row r="51" spans="1:3" ht="15" customHeight="1">
      <c r="A51" s="21">
        <v>47</v>
      </c>
      <c r="B51" s="22" t="s">
        <v>138</v>
      </c>
      <c r="C51" s="25">
        <v>1</v>
      </c>
    </row>
    <row r="52" spans="1:3" ht="15" customHeight="1">
      <c r="A52" s="21">
        <v>48</v>
      </c>
      <c r="B52" s="22" t="s">
        <v>244</v>
      </c>
      <c r="C52" s="25">
        <v>1</v>
      </c>
    </row>
    <row r="53" spans="1:3" ht="15" customHeight="1">
      <c r="A53" s="21">
        <v>49</v>
      </c>
      <c r="B53" s="22" t="s">
        <v>287</v>
      </c>
      <c r="C53" s="25">
        <v>1</v>
      </c>
    </row>
    <row r="54" spans="1:3" ht="15" customHeight="1">
      <c r="A54" s="21">
        <v>50</v>
      </c>
      <c r="B54" s="22" t="s">
        <v>143</v>
      </c>
      <c r="C54" s="25">
        <v>1</v>
      </c>
    </row>
    <row r="55" spans="1:3" ht="15" customHeight="1">
      <c r="A55" s="21">
        <v>51</v>
      </c>
      <c r="B55" s="22" t="s">
        <v>166</v>
      </c>
      <c r="C55" s="25">
        <v>1</v>
      </c>
    </row>
    <row r="56" spans="1:3" ht="15" customHeight="1">
      <c r="A56" s="23">
        <v>52</v>
      </c>
      <c r="B56" s="24" t="s">
        <v>259</v>
      </c>
      <c r="C56" s="26">
        <v>1</v>
      </c>
    </row>
    <row r="57" ht="12.75">
      <c r="C57" s="2">
        <f>SUM(C5:C56)</f>
        <v>180</v>
      </c>
    </row>
  </sheetData>
  <sheetProtection/>
  <autoFilter ref="A4:C4">
    <sortState ref="A5:C57">
      <sortCondition descending="1" sortBy="value" ref="C5:C57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2016-10-24T14:03:03Z</cp:lastPrinted>
  <dcterms:created xsi:type="dcterms:W3CDTF">2013-03-26T14:24:19Z</dcterms:created>
  <dcterms:modified xsi:type="dcterms:W3CDTF">2016-10-24T14:09:12Z</dcterms:modified>
  <cp:category/>
  <cp:version/>
  <cp:contentType/>
  <cp:contentStatus/>
</cp:coreProperties>
</file>