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<sst xmlns="http://schemas.openxmlformats.org/spreadsheetml/2006/main" count="597" uniqueCount="291">
  <si>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</si>
  <si>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</si>
  <si>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</si>
  <si>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</si>
  <si>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</si>
  <si>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</si>
  <si>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</si>
  <si>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</si>
  <si>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</si>
  <si>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</si>
  <si>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</si>
  <si>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</si>
  <si>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</si>
  <si>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</si>
  <si>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PAOLO</t>
  </si>
  <si>
    <t>MASSIMO</t>
  </si>
  <si>
    <t>LUCIANO</t>
  </si>
  <si>
    <t>GIANLUCA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</si>
  <si>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</si>
  <si>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</si>
  <si>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</si>
  <si>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</si>
  <si>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</si>
  <si>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</si>
  <si>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</si>
  <si>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</si>
  <si>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</si>
  <si>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</si>
  <si>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</si>
  <si>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</si>
  <si>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</si>
  <si>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</si>
  <si>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</si>
  <si>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</si>
  <si>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</si>
  <si>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</si>
  <si>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</si>
  <si>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</si>
  <si>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</si>
  <si>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</si>
  <si>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</si>
  <si>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FRANCESCA</t>
  </si>
  <si>
    <t>ARMANDO</t>
  </si>
  <si>
    <t>LEONARDO</t>
  </si>
  <si>
    <t>RIFONDAZIONE PODISTICA</t>
  </si>
  <si>
    <t>FELICE</t>
  </si>
  <si>
    <t>MANCINI</t>
  </si>
  <si>
    <t>GIANNI</t>
  </si>
  <si>
    <t>GRECO</t>
  </si>
  <si>
    <t>DOMENICO</t>
  </si>
  <si>
    <t>ALESSANDRA</t>
  </si>
  <si>
    <t>MARTINI</t>
  </si>
  <si>
    <t>CRISTIAN</t>
  </si>
  <si>
    <t>BEVILACQUA</t>
  </si>
  <si>
    <t>SIMONA</t>
  </si>
  <si>
    <t>D'ANGELO</t>
  </si>
  <si>
    <t>VALENTINO</t>
  </si>
  <si>
    <t>MARTINO</t>
  </si>
  <si>
    <t>ORAZIO</t>
  </si>
  <si>
    <t>D'ALESSANDRO</t>
  </si>
  <si>
    <t>PIFERI</t>
  </si>
  <si>
    <t>SIMONE</t>
  </si>
  <si>
    <t>AMAT M</t>
  </si>
  <si>
    <t>U.S. ROMA 83</t>
  </si>
  <si>
    <t>DI GIULIO</t>
  </si>
  <si>
    <t>MM40</t>
  </si>
  <si>
    <t>GP FALERIA</t>
  </si>
  <si>
    <t>BEDINI</t>
  </si>
  <si>
    <t>MM35</t>
  </si>
  <si>
    <t>ATL. VILLA AURELIA</t>
  </si>
  <si>
    <t>ZANETTI</t>
  </si>
  <si>
    <t>ATL CLUB CENTRALE</t>
  </si>
  <si>
    <t>VANNI</t>
  </si>
  <si>
    <t>ORLANDO</t>
  </si>
  <si>
    <t>ATL. UISP MONTEROTONDO</t>
  </si>
  <si>
    <t>MONTINI</t>
  </si>
  <si>
    <t>FEDERICO</t>
  </si>
  <si>
    <t>ROMA ROAD RUNNERS</t>
  </si>
  <si>
    <t>SAMMARCO</t>
  </si>
  <si>
    <t>COSTANTINO</t>
  </si>
  <si>
    <t>MM45</t>
  </si>
  <si>
    <t>PODISTICA SETTECAMINI</t>
  </si>
  <si>
    <t>AVIS RIETI</t>
  </si>
  <si>
    <t>DI VAIA</t>
  </si>
  <si>
    <t>SANTA MARINELLA RUNNER</t>
  </si>
  <si>
    <t>GUERRIERI</t>
  </si>
  <si>
    <t>ASD PONTE DI NONA</t>
  </si>
  <si>
    <t>DE DOMINICIS</t>
  </si>
  <si>
    <t>GUIDO</t>
  </si>
  <si>
    <t>PODISTICA ERETUM</t>
  </si>
  <si>
    <t>SARDO</t>
  </si>
  <si>
    <t>MM50</t>
  </si>
  <si>
    <t>LAZIO RUNNERS</t>
  </si>
  <si>
    <t>SALVATI</t>
  </si>
  <si>
    <t>LANFRANCO</t>
  </si>
  <si>
    <t>MALAFOGLIA</t>
  </si>
  <si>
    <t>ADRIANO</t>
  </si>
  <si>
    <t>BALDONI</t>
  </si>
  <si>
    <t>DANILO</t>
  </si>
  <si>
    <t>LBM SPORT</t>
  </si>
  <si>
    <t>NULLI</t>
  </si>
  <si>
    <t>MARIOCCHI</t>
  </si>
  <si>
    <t>LICATA</t>
  </si>
  <si>
    <t>ATLETICA POMEZIA</t>
  </si>
  <si>
    <t>TREPICCIONE</t>
  </si>
  <si>
    <t>GIANNINI</t>
  </si>
  <si>
    <t>VALERIO</t>
  </si>
  <si>
    <t>ATLETICA FIANO ROMANO</t>
  </si>
  <si>
    <t>RIGLIETTI</t>
  </si>
  <si>
    <t>MM55</t>
  </si>
  <si>
    <t>FLORIO</t>
  </si>
  <si>
    <t>ASTERIX MORLUPO</t>
  </si>
  <si>
    <t>TAGLIA</t>
  </si>
  <si>
    <t>SFORZA</t>
  </si>
  <si>
    <t>UISP ROMA</t>
  </si>
  <si>
    <t>LATTANZIO</t>
  </si>
  <si>
    <t>ATAC MARATHON CLUB</t>
  </si>
  <si>
    <t>CASTELLI</t>
  </si>
  <si>
    <t>GIOVANNI SCAVO 2000 ATL.</t>
  </si>
  <si>
    <t>DI STEFANO</t>
  </si>
  <si>
    <t xml:space="preserve">PENTATHLON MODERNO TS </t>
  </si>
  <si>
    <t>GIANCAMILLI</t>
  </si>
  <si>
    <t>CARLETTI</t>
  </si>
  <si>
    <t>ZAINO</t>
  </si>
  <si>
    <t>GS PODISTICA PRENESTE</t>
  </si>
  <si>
    <t>STEFANELLI</t>
  </si>
  <si>
    <t>WORLD MAR.CLUB</t>
  </si>
  <si>
    <t>BASCIU</t>
  </si>
  <si>
    <t>UGO</t>
  </si>
  <si>
    <t>PISANÒ</t>
  </si>
  <si>
    <t>BENOUHIRANE</t>
  </si>
  <si>
    <t>ZHOR</t>
  </si>
  <si>
    <t>MF35</t>
  </si>
  <si>
    <t>DI DONATO</t>
  </si>
  <si>
    <t>ALLEGRA</t>
  </si>
  <si>
    <t>SANTI</t>
  </si>
  <si>
    <t>ALBATROS ROMA TIZIANO SPORT</t>
  </si>
  <si>
    <t>SINCERI</t>
  </si>
  <si>
    <t>GABRIELE</t>
  </si>
  <si>
    <t>CORALLINI</t>
  </si>
  <si>
    <t>TROCCHI</t>
  </si>
  <si>
    <t>LO GIUDICE</t>
  </si>
  <si>
    <t>IVAN</t>
  </si>
  <si>
    <t>TORRESI</t>
  </si>
  <si>
    <t>CHERUBINI</t>
  </si>
  <si>
    <t>SERRECCHIA</t>
  </si>
  <si>
    <t>ROMOLO</t>
  </si>
  <si>
    <t>MARRO</t>
  </si>
  <si>
    <t>MANCIN</t>
  </si>
  <si>
    <t>RAMIREZ</t>
  </si>
  <si>
    <t>LA MONACA</t>
  </si>
  <si>
    <t>STICCA</t>
  </si>
  <si>
    <t>BRANDONI</t>
  </si>
  <si>
    <t>GATTI</t>
  </si>
  <si>
    <t>GS CORAZZIERI</t>
  </si>
  <si>
    <t>SINICO</t>
  </si>
  <si>
    <t>GIORGIO</t>
  </si>
  <si>
    <t>LIBERATO</t>
  </si>
  <si>
    <t>CAPRIA</t>
  </si>
  <si>
    <t>VERZELLI</t>
  </si>
  <si>
    <t>NELLO</t>
  </si>
  <si>
    <t>MF40</t>
  </si>
  <si>
    <t>GIULIANI</t>
  </si>
  <si>
    <t>DE VITA</t>
  </si>
  <si>
    <t>CLAUDIA</t>
  </si>
  <si>
    <t>AMAT F</t>
  </si>
  <si>
    <t>BARRICELLA</t>
  </si>
  <si>
    <t>MICHELIS</t>
  </si>
  <si>
    <t>SCARPECCI</t>
  </si>
  <si>
    <t>CHIARA</t>
  </si>
  <si>
    <t>SCANNELLA</t>
  </si>
  <si>
    <t>FIORAVANTI</t>
  </si>
  <si>
    <t>ENZO</t>
  </si>
  <si>
    <t>GUIDI</t>
  </si>
  <si>
    <t>BANALLI</t>
  </si>
  <si>
    <t>VITO</t>
  </si>
  <si>
    <t>MM65</t>
  </si>
  <si>
    <t>SANTORI</t>
  </si>
  <si>
    <t>SILVIA</t>
  </si>
  <si>
    <t>CIVITAREALE</t>
  </si>
  <si>
    <t>SAUDELLI</t>
  </si>
  <si>
    <t>ILARIO</t>
  </si>
  <si>
    <t>MM75</t>
  </si>
  <si>
    <t>D'EGIDIO</t>
  </si>
  <si>
    <t>DANIELE</t>
  </si>
  <si>
    <t>ALESSIO</t>
  </si>
  <si>
    <t>DI BONAVENTURA</t>
  </si>
  <si>
    <t>ALESSIA</t>
  </si>
  <si>
    <t>LEPROTTI DI VILLA ADA</t>
  </si>
  <si>
    <t>SABINA MARATHON CLUB</t>
  </si>
  <si>
    <t>SCIUNZI</t>
  </si>
  <si>
    <t>MM70</t>
  </si>
  <si>
    <t>A.S. AMATORI VILLA PAMPHILI</t>
  </si>
  <si>
    <t>POSSIDONI</t>
  </si>
  <si>
    <t>MATTEO</t>
  </si>
  <si>
    <t>SANTINI</t>
  </si>
  <si>
    <t>CIRONE</t>
  </si>
  <si>
    <t>SALONICO</t>
  </si>
  <si>
    <t>ZONETTI</t>
  </si>
  <si>
    <t>EMANUELE</t>
  </si>
  <si>
    <t>NICOLAI</t>
  </si>
  <si>
    <t>STEFANINI</t>
  </si>
  <si>
    <t>FREZZA</t>
  </si>
  <si>
    <t>BENEDETTI</t>
  </si>
  <si>
    <t>GSL</t>
  </si>
  <si>
    <t>PAOLESSI</t>
  </si>
  <si>
    <t>PAOLA</t>
  </si>
  <si>
    <t>RONCADIN</t>
  </si>
  <si>
    <t>MM60</t>
  </si>
  <si>
    <t>LICHTNER</t>
  </si>
  <si>
    <t>ELEONORA</t>
  </si>
  <si>
    <t>CIMARELLI</t>
  </si>
  <si>
    <t>LIB. ROMA XV CIRC.NE</t>
  </si>
  <si>
    <t>CALDARERA</t>
  </si>
  <si>
    <t>ANTONINO MARIO</t>
  </si>
  <si>
    <t>PEZZOTTI</t>
  </si>
  <si>
    <t>ROSI</t>
  </si>
  <si>
    <t>PIERLUIGI</t>
  </si>
  <si>
    <t>LAURENZI</t>
  </si>
  <si>
    <t>PIERSETTIMIO</t>
  </si>
  <si>
    <t>CENNI</t>
  </si>
  <si>
    <t>MF60</t>
  </si>
  <si>
    <t>PODISTI MARATONA DI ROMA</t>
  </si>
  <si>
    <t>FICANO</t>
  </si>
  <si>
    <t>CECCHINI</t>
  </si>
  <si>
    <t>RUBENS</t>
  </si>
  <si>
    <t>GP LUCREZIA</t>
  </si>
  <si>
    <t>INSOGNA</t>
  </si>
  <si>
    <t>SILVERIO</t>
  </si>
  <si>
    <t>MANUEL</t>
  </si>
  <si>
    <t>PECCI</t>
  </si>
  <si>
    <t>ANTONINI</t>
  </si>
  <si>
    <t>GIANLUIGI</t>
  </si>
  <si>
    <t>CORVARO</t>
  </si>
  <si>
    <t>GINO</t>
  </si>
  <si>
    <t>ASD FARTLEK OSTIA</t>
  </si>
  <si>
    <t>FORCELLINI</t>
  </si>
  <si>
    <t>SARA</t>
  </si>
  <si>
    <t>CORRADI</t>
  </si>
  <si>
    <t>LONTANO</t>
  </si>
  <si>
    <t>CAMILLA</t>
  </si>
  <si>
    <t>TOGNETTI</t>
  </si>
  <si>
    <t>CATASTA</t>
  </si>
  <si>
    <t>GLORIA</t>
  </si>
  <si>
    <t>DIFRANCESCANTONIO</t>
  </si>
  <si>
    <t>RIZZONI</t>
  </si>
  <si>
    <t>LUISA</t>
  </si>
  <si>
    <t>MF45</t>
  </si>
  <si>
    <t>MORELLI</t>
  </si>
  <si>
    <t>SONNINO</t>
  </si>
  <si>
    <t>MARIO ROBERTO</t>
  </si>
  <si>
    <t>G.S. CAT SPORT ROMA</t>
  </si>
  <si>
    <t>BRUNI</t>
  </si>
  <si>
    <t>LEOPOLDO</t>
  </si>
  <si>
    <t>BUZZI</t>
  </si>
  <si>
    <t>TIZIANA</t>
  </si>
  <si>
    <t>ERCOLINO</t>
  </si>
  <si>
    <t>ASD VILLA ADA</t>
  </si>
  <si>
    <t>ANIBALLI</t>
  </si>
  <si>
    <t>FERNANDO</t>
  </si>
  <si>
    <t>MURRI</t>
  </si>
  <si>
    <t>RITA</t>
  </si>
  <si>
    <t>VEROLI</t>
  </si>
  <si>
    <t>G.P.ATLETICA FALERIA</t>
  </si>
  <si>
    <t>LUDOVICA</t>
  </si>
  <si>
    <t>TAGLIAFERRI</t>
  </si>
  <si>
    <t>TIZIANO</t>
  </si>
  <si>
    <t>VERONICA</t>
  </si>
  <si>
    <t>FILESI</t>
  </si>
  <si>
    <t>ANNA</t>
  </si>
  <si>
    <t>MF50</t>
  </si>
  <si>
    <t>VASISTONI</t>
  </si>
  <si>
    <t>RUGGERI</t>
  </si>
  <si>
    <t>NADIA</t>
  </si>
  <si>
    <t>MOZZETTI</t>
  </si>
  <si>
    <t>BRUNO</t>
  </si>
  <si>
    <t>BONAVENTURA</t>
  </si>
  <si>
    <t>BAGNOLI</t>
  </si>
  <si>
    <t>INDIPENDENTE</t>
  </si>
  <si>
    <t>LUCARONI</t>
  </si>
  <si>
    <t>LETIZIA</t>
  </si>
  <si>
    <t>MF55</t>
  </si>
  <si>
    <t>MANUELA</t>
  </si>
  <si>
    <t>CICOLÒ</t>
  </si>
  <si>
    <t>CRAL ENEA</t>
  </si>
  <si>
    <t>SCONOCCHIA</t>
  </si>
  <si>
    <t>RENZO</t>
  </si>
  <si>
    <t>BISEGNA</t>
  </si>
  <si>
    <t>N/A</t>
  </si>
  <si>
    <t>Fiano Romano (RM) Italia - Domenica 12/09/2010</t>
  </si>
  <si>
    <r>
      <t xml:space="preserve">Memorial Luciani </t>
    </r>
    <r>
      <rPr>
        <i/>
        <sz val="18"/>
        <rFont val="Arial"/>
        <family val="2"/>
      </rPr>
      <t>9ª edizione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</si>
</sst>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2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290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289</v>
      </c>
      <c r="B2" s="30"/>
      <c r="C2" s="30"/>
      <c r="D2" s="30"/>
      <c r="E2" s="30"/>
      <c r="F2" s="30"/>
      <c r="G2" s="31"/>
      <c r="H2" s="21" t="s">
        <v>0</v>
      </c>
      <c r="I2" s="22">
        <v>10.9</v>
      </c>
    </row>
    <row r="3" spans="1:9" ht="37.5" customHeight="1">
      <c r="A3" s="19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20" t="s">
        <v>8</v>
      </c>
      <c r="I3" s="20" t="s">
        <v>9</v>
      </c>
    </row>
    <row r="4" spans="1:9" s="1" customFormat="1" ht="15" customHeight="1">
      <c r="A4" s="6">
        <v>1</v>
      </c>
      <c r="B4" s="38" t="s">
        <v>60</v>
      </c>
      <c r="C4" s="38" t="s">
        <v>61</v>
      </c>
      <c r="D4" s="7" t="s">
        <v>62</v>
      </c>
      <c r="E4" s="38" t="s">
        <v>63</v>
      </c>
      <c r="F4" s="39">
        <v>0.02677083333333333</v>
      </c>
      <c r="G4" s="7" t="str">
        <f aca="true" t="shared" si="0" ref="G4:G67">TEXT(INT((HOUR(F4)*3600+MINUTE(F4)*60+SECOND(F4))/$I$2/60),"0")&amp;"."&amp;TEXT(MOD((HOUR(F4)*3600+MINUTE(F4)*60+SECOND(F4))/$I$2,60),"00")&amp;"/km"</f>
        <v>3.32/km</v>
      </c>
      <c r="H4" s="8">
        <f aca="true" t="shared" si="1" ref="H4:H31">F4-$F$4</f>
        <v>0</v>
      </c>
      <c r="I4" s="8">
        <f>F4-INDEX($F$4:$F$991,MATCH(D4,$D$4:$D$991,0))</f>
        <v>0</v>
      </c>
    </row>
    <row r="5" spans="1:9" s="1" customFormat="1" ht="15" customHeight="1">
      <c r="A5" s="9">
        <v>2</v>
      </c>
      <c r="B5" s="40" t="s">
        <v>64</v>
      </c>
      <c r="C5" s="40" t="s">
        <v>12</v>
      </c>
      <c r="D5" s="10" t="s">
        <v>65</v>
      </c>
      <c r="E5" s="40" t="s">
        <v>66</v>
      </c>
      <c r="F5" s="41">
        <v>0.02775462962962963</v>
      </c>
      <c r="G5" s="10" t="str">
        <f t="shared" si="0"/>
        <v>3.40/km</v>
      </c>
      <c r="H5" s="11">
        <f t="shared" si="1"/>
        <v>0.0009837962962962986</v>
      </c>
      <c r="I5" s="11">
        <f>F5-INDEX($F$4:$F$991,MATCH(D5,$D$4:$D$991,0))</f>
        <v>0</v>
      </c>
    </row>
    <row r="6" spans="1:9" s="1" customFormat="1" ht="15" customHeight="1">
      <c r="A6" s="9">
        <v>3</v>
      </c>
      <c r="B6" s="40" t="s">
        <v>67</v>
      </c>
      <c r="C6" s="40" t="s">
        <v>26</v>
      </c>
      <c r="D6" s="10" t="s">
        <v>68</v>
      </c>
      <c r="E6" s="40" t="s">
        <v>69</v>
      </c>
      <c r="F6" s="41">
        <v>0.027824074074074074</v>
      </c>
      <c r="G6" s="10" t="str">
        <f t="shared" si="0"/>
        <v>3.41/km</v>
      </c>
      <c r="H6" s="11">
        <f t="shared" si="1"/>
        <v>0.0010532407407407435</v>
      </c>
      <c r="I6" s="11">
        <f>F6-INDEX($F$4:$F$991,MATCH(D6,$D$4:$D$991,0))</f>
        <v>0</v>
      </c>
    </row>
    <row r="7" spans="1:9" s="1" customFormat="1" ht="15" customHeight="1">
      <c r="A7" s="9">
        <v>4</v>
      </c>
      <c r="B7" s="40" t="s">
        <v>70</v>
      </c>
      <c r="C7" s="40" t="s">
        <v>52</v>
      </c>
      <c r="D7" s="10" t="s">
        <v>68</v>
      </c>
      <c r="E7" s="40" t="s">
        <v>71</v>
      </c>
      <c r="F7" s="41">
        <v>0.027997685185185184</v>
      </c>
      <c r="G7" s="10" t="str">
        <f t="shared" si="0"/>
        <v>3.42/km</v>
      </c>
      <c r="H7" s="11">
        <f t="shared" si="1"/>
        <v>0.001226851851851854</v>
      </c>
      <c r="I7" s="11">
        <f>F7-INDEX($F$4:$F$991,MATCH(D7,$D$4:$D$991,0))</f>
        <v>0.0001736111111111105</v>
      </c>
    </row>
    <row r="8" spans="1:9" s="1" customFormat="1" ht="15" customHeight="1">
      <c r="A8" s="9">
        <v>5</v>
      </c>
      <c r="B8" s="40" t="s">
        <v>72</v>
      </c>
      <c r="C8" s="40" t="s">
        <v>73</v>
      </c>
      <c r="D8" s="10" t="s">
        <v>65</v>
      </c>
      <c r="E8" s="40" t="s">
        <v>74</v>
      </c>
      <c r="F8" s="41">
        <v>0.028425925925925924</v>
      </c>
      <c r="G8" s="10" t="str">
        <f t="shared" si="0"/>
        <v>3.45/km</v>
      </c>
      <c r="H8" s="11">
        <f t="shared" si="1"/>
        <v>0.0016550925925925934</v>
      </c>
      <c r="I8" s="11">
        <f>F8-INDEX($F$4:$F$991,MATCH(D8,$D$4:$D$991,0))</f>
        <v>0.0006712962962962948</v>
      </c>
    </row>
    <row r="9" spans="1:9" s="1" customFormat="1" ht="15" customHeight="1">
      <c r="A9" s="9">
        <v>6</v>
      </c>
      <c r="B9" s="40" t="s">
        <v>75</v>
      </c>
      <c r="C9" s="40" t="s">
        <v>76</v>
      </c>
      <c r="D9" s="10" t="s">
        <v>62</v>
      </c>
      <c r="E9" s="40" t="s">
        <v>77</v>
      </c>
      <c r="F9" s="41">
        <v>0.028611111111111115</v>
      </c>
      <c r="G9" s="10" t="str">
        <f t="shared" si="0"/>
        <v>3.47/km</v>
      </c>
      <c r="H9" s="11">
        <f t="shared" si="1"/>
        <v>0.0018402777777777844</v>
      </c>
      <c r="I9" s="11">
        <f>F9-INDEX($F$4:$F$991,MATCH(D9,$D$4:$D$991,0))</f>
        <v>0.0018402777777777844</v>
      </c>
    </row>
    <row r="10" spans="1:9" s="1" customFormat="1" ht="15" customHeight="1">
      <c r="A10" s="9">
        <v>7</v>
      </c>
      <c r="B10" s="40" t="s">
        <v>78</v>
      </c>
      <c r="C10" s="40" t="s">
        <v>79</v>
      </c>
      <c r="D10" s="10" t="s">
        <v>80</v>
      </c>
      <c r="E10" s="40" t="s">
        <v>81</v>
      </c>
      <c r="F10" s="41">
        <v>0.028703703703703703</v>
      </c>
      <c r="G10" s="10" t="str">
        <f t="shared" si="0"/>
        <v>3.48/km</v>
      </c>
      <c r="H10" s="11">
        <f t="shared" si="1"/>
        <v>0.001932870370370373</v>
      </c>
      <c r="I10" s="11">
        <f>F10-INDEX($F$4:$F$991,MATCH(D10,$D$4:$D$991,0))</f>
        <v>0</v>
      </c>
    </row>
    <row r="11" spans="1:9" s="1" customFormat="1" ht="15" customHeight="1">
      <c r="A11" s="9">
        <v>8</v>
      </c>
      <c r="B11" s="40" t="s">
        <v>51</v>
      </c>
      <c r="C11" s="40" t="s">
        <v>11</v>
      </c>
      <c r="D11" s="10" t="s">
        <v>68</v>
      </c>
      <c r="E11" s="40" t="s">
        <v>82</v>
      </c>
      <c r="F11" s="41">
        <v>0.028819444444444443</v>
      </c>
      <c r="G11" s="10" t="str">
        <f t="shared" si="0"/>
        <v>3.48/km</v>
      </c>
      <c r="H11" s="11">
        <f t="shared" si="1"/>
        <v>0.002048611111111112</v>
      </c>
      <c r="I11" s="11">
        <f>F11-INDEX($F$4:$F$991,MATCH(D11,$D$4:$D$991,0))</f>
        <v>0.0009953703703703687</v>
      </c>
    </row>
    <row r="12" spans="1:9" s="1" customFormat="1" ht="15" customHeight="1">
      <c r="A12" s="9">
        <v>9</v>
      </c>
      <c r="B12" s="40" t="s">
        <v>83</v>
      </c>
      <c r="C12" s="40" t="s">
        <v>29</v>
      </c>
      <c r="D12" s="10" t="s">
        <v>68</v>
      </c>
      <c r="E12" s="40" t="s">
        <v>84</v>
      </c>
      <c r="F12" s="41">
        <v>0.028946759259259255</v>
      </c>
      <c r="G12" s="10" t="str">
        <f t="shared" si="0"/>
        <v>3.49/km</v>
      </c>
      <c r="H12" s="11">
        <f t="shared" si="1"/>
        <v>0.002175925925925925</v>
      </c>
      <c r="I12" s="11">
        <f>F12-INDEX($F$4:$F$991,MATCH(D12,$D$4:$D$991,0))</f>
        <v>0.0011226851851851814</v>
      </c>
    </row>
    <row r="13" spans="1:9" s="1" customFormat="1" ht="15" customHeight="1">
      <c r="A13" s="9">
        <v>10</v>
      </c>
      <c r="B13" s="40" t="s">
        <v>85</v>
      </c>
      <c r="C13" s="40" t="s">
        <v>25</v>
      </c>
      <c r="D13" s="10" t="s">
        <v>68</v>
      </c>
      <c r="E13" s="40" t="s">
        <v>86</v>
      </c>
      <c r="F13" s="41">
        <v>0.029027777777777777</v>
      </c>
      <c r="G13" s="10" t="str">
        <f t="shared" si="0"/>
        <v>3.50/km</v>
      </c>
      <c r="H13" s="11">
        <f t="shared" si="1"/>
        <v>0.002256944444444447</v>
      </c>
      <c r="I13" s="11">
        <f>F13-INDEX($F$4:$F$991,MATCH(D13,$D$4:$D$991,0))</f>
        <v>0.0012037037037037034</v>
      </c>
    </row>
    <row r="14" spans="1:9" s="1" customFormat="1" ht="15" customHeight="1">
      <c r="A14" s="9">
        <v>11</v>
      </c>
      <c r="B14" s="40" t="s">
        <v>87</v>
      </c>
      <c r="C14" s="40" t="s">
        <v>88</v>
      </c>
      <c r="D14" s="10" t="s">
        <v>65</v>
      </c>
      <c r="E14" s="40" t="s">
        <v>89</v>
      </c>
      <c r="F14" s="41">
        <v>0.02971064814814815</v>
      </c>
      <c r="G14" s="10" t="str">
        <f t="shared" si="0"/>
        <v>3.56/km</v>
      </c>
      <c r="H14" s="11">
        <f t="shared" si="1"/>
        <v>0.0029398148148148187</v>
      </c>
      <c r="I14" s="11">
        <f>F14-INDEX($F$4:$F$991,MATCH(D14,$D$4:$D$991,0))</f>
        <v>0.00195601851851852</v>
      </c>
    </row>
    <row r="15" spans="1:9" s="1" customFormat="1" ht="15" customHeight="1">
      <c r="A15" s="9">
        <v>12</v>
      </c>
      <c r="B15" s="40" t="s">
        <v>90</v>
      </c>
      <c r="C15" s="40" t="s">
        <v>18</v>
      </c>
      <c r="D15" s="10" t="s">
        <v>91</v>
      </c>
      <c r="E15" s="40" t="s">
        <v>92</v>
      </c>
      <c r="F15" s="41">
        <v>0.029872685185185183</v>
      </c>
      <c r="G15" s="10" t="str">
        <f t="shared" si="0"/>
        <v>3.57/km</v>
      </c>
      <c r="H15" s="11">
        <f t="shared" si="1"/>
        <v>0.003101851851851852</v>
      </c>
      <c r="I15" s="11">
        <f>F15-INDEX($F$4:$F$991,MATCH(D15,$D$4:$D$991,0))</f>
        <v>0</v>
      </c>
    </row>
    <row r="16" spans="1:9" s="1" customFormat="1" ht="15" customHeight="1">
      <c r="A16" s="9">
        <v>13</v>
      </c>
      <c r="B16" s="40" t="s">
        <v>93</v>
      </c>
      <c r="C16" s="40" t="s">
        <v>94</v>
      </c>
      <c r="D16" s="10" t="s">
        <v>91</v>
      </c>
      <c r="E16" s="40" t="s">
        <v>86</v>
      </c>
      <c r="F16" s="41">
        <v>0.03005787037037037</v>
      </c>
      <c r="G16" s="10" t="str">
        <f t="shared" si="0"/>
        <v>3.58/km</v>
      </c>
      <c r="H16" s="11">
        <f t="shared" si="1"/>
        <v>0.0032870370370370397</v>
      </c>
      <c r="I16" s="11">
        <f>F16-INDEX($F$4:$F$991,MATCH(D16,$D$4:$D$991,0))</f>
        <v>0.00018518518518518753</v>
      </c>
    </row>
    <row r="17" spans="1:9" s="1" customFormat="1" ht="15" customHeight="1">
      <c r="A17" s="9">
        <v>14</v>
      </c>
      <c r="B17" s="40" t="s">
        <v>95</v>
      </c>
      <c r="C17" s="40" t="s">
        <v>21</v>
      </c>
      <c r="D17" s="10" t="s">
        <v>80</v>
      </c>
      <c r="E17" s="40" t="s">
        <v>89</v>
      </c>
      <c r="F17" s="41">
        <v>0.030127314814814815</v>
      </c>
      <c r="G17" s="10" t="str">
        <f t="shared" si="0"/>
        <v>3.59/km</v>
      </c>
      <c r="H17" s="11">
        <f t="shared" si="1"/>
        <v>0.0033564814814814846</v>
      </c>
      <c r="I17" s="11">
        <f>F17-INDEX($F$4:$F$991,MATCH(D17,$D$4:$D$991,0))</f>
        <v>0.0014236111111111116</v>
      </c>
    </row>
    <row r="18" spans="1:9" s="1" customFormat="1" ht="15" customHeight="1">
      <c r="A18" s="9">
        <v>15</v>
      </c>
      <c r="B18" s="40" t="s">
        <v>46</v>
      </c>
      <c r="C18" s="40" t="s">
        <v>96</v>
      </c>
      <c r="D18" s="10" t="s">
        <v>62</v>
      </c>
      <c r="E18" s="40" t="s">
        <v>81</v>
      </c>
      <c r="F18" s="41">
        <v>0.030324074074074073</v>
      </c>
      <c r="G18" s="10" t="str">
        <f t="shared" si="0"/>
        <v>4.00/km</v>
      </c>
      <c r="H18" s="11">
        <f t="shared" si="1"/>
        <v>0.0035532407407407422</v>
      </c>
      <c r="I18" s="11">
        <f>F18-INDEX($F$4:$F$991,MATCH(D18,$D$4:$D$991,0))</f>
        <v>0.0035532407407407422</v>
      </c>
    </row>
    <row r="19" spans="1:9" s="1" customFormat="1" ht="15" customHeight="1">
      <c r="A19" s="9">
        <v>16</v>
      </c>
      <c r="B19" s="40" t="s">
        <v>97</v>
      </c>
      <c r="C19" s="40" t="s">
        <v>98</v>
      </c>
      <c r="D19" s="10" t="s">
        <v>68</v>
      </c>
      <c r="E19" s="40" t="s">
        <v>99</v>
      </c>
      <c r="F19" s="41">
        <v>0.030474537037037036</v>
      </c>
      <c r="G19" s="10" t="str">
        <f t="shared" si="0"/>
        <v>4.02/km</v>
      </c>
      <c r="H19" s="11">
        <f t="shared" si="1"/>
        <v>0.0037037037037037056</v>
      </c>
      <c r="I19" s="11">
        <f>F19-INDEX($F$4:$F$991,MATCH(D19,$D$4:$D$991,0))</f>
        <v>0.002650462962962962</v>
      </c>
    </row>
    <row r="20" spans="1:9" s="1" customFormat="1" ht="15" customHeight="1">
      <c r="A20" s="9">
        <v>17</v>
      </c>
      <c r="B20" s="40" t="s">
        <v>100</v>
      </c>
      <c r="C20" s="40" t="s">
        <v>23</v>
      </c>
      <c r="D20" s="10" t="s">
        <v>65</v>
      </c>
      <c r="E20" s="40" t="s">
        <v>44</v>
      </c>
      <c r="F20" s="41">
        <v>0.030659722222222224</v>
      </c>
      <c r="G20" s="10" t="str">
        <f t="shared" si="0"/>
        <v>4.03/km</v>
      </c>
      <c r="H20" s="11">
        <f t="shared" si="1"/>
        <v>0.003888888888888893</v>
      </c>
      <c r="I20" s="11">
        <f>F20-INDEX($F$4:$F$991,MATCH(D20,$D$4:$D$991,0))</f>
        <v>0.0029050925925925945</v>
      </c>
    </row>
    <row r="21" spans="1:9" s="1" customFormat="1" ht="15" customHeight="1">
      <c r="A21" s="9">
        <v>18</v>
      </c>
      <c r="B21" s="40" t="s">
        <v>101</v>
      </c>
      <c r="C21" s="40" t="s">
        <v>26</v>
      </c>
      <c r="D21" s="10" t="s">
        <v>80</v>
      </c>
      <c r="E21" s="40" t="s">
        <v>81</v>
      </c>
      <c r="F21" s="41">
        <v>0.03085648148148148</v>
      </c>
      <c r="G21" s="10" t="str">
        <f t="shared" si="0"/>
        <v>4.05/km</v>
      </c>
      <c r="H21" s="11">
        <f t="shared" si="1"/>
        <v>0.004085648148148151</v>
      </c>
      <c r="I21" s="11">
        <f>F21-INDEX($F$4:$F$991,MATCH(D21,$D$4:$D$991,0))</f>
        <v>0.0021527777777777778</v>
      </c>
    </row>
    <row r="22" spans="1:9" s="1" customFormat="1" ht="15" customHeight="1">
      <c r="A22" s="9">
        <v>19</v>
      </c>
      <c r="B22" s="40" t="s">
        <v>102</v>
      </c>
      <c r="C22" s="40" t="s">
        <v>34</v>
      </c>
      <c r="D22" s="10" t="s">
        <v>62</v>
      </c>
      <c r="E22" s="40" t="s">
        <v>103</v>
      </c>
      <c r="F22" s="41">
        <v>0.031180555555555555</v>
      </c>
      <c r="G22" s="10" t="str">
        <f t="shared" si="0"/>
        <v>4.07/km</v>
      </c>
      <c r="H22" s="11">
        <f t="shared" si="1"/>
        <v>0.004409722222222225</v>
      </c>
      <c r="I22" s="11">
        <f>F22-INDEX($F$4:$F$991,MATCH(D22,$D$4:$D$991,0))</f>
        <v>0.004409722222222225</v>
      </c>
    </row>
    <row r="23" spans="1:9" s="1" customFormat="1" ht="15" customHeight="1">
      <c r="A23" s="9">
        <v>20</v>
      </c>
      <c r="B23" s="40" t="s">
        <v>104</v>
      </c>
      <c r="C23" s="40" t="s">
        <v>36</v>
      </c>
      <c r="D23" s="10" t="s">
        <v>68</v>
      </c>
      <c r="E23" s="40" t="s">
        <v>92</v>
      </c>
      <c r="F23" s="41">
        <v>0.03123842592592593</v>
      </c>
      <c r="G23" s="10" t="str">
        <f t="shared" si="0"/>
        <v>4.08/km</v>
      </c>
      <c r="H23" s="11">
        <f t="shared" si="1"/>
        <v>0.004467592592592599</v>
      </c>
      <c r="I23" s="11">
        <f>F23-INDEX($F$4:$F$991,MATCH(D23,$D$4:$D$991,0))</f>
        <v>0.003414351851851856</v>
      </c>
    </row>
    <row r="24" spans="1:9" s="1" customFormat="1" ht="15" customHeight="1">
      <c r="A24" s="9">
        <v>21</v>
      </c>
      <c r="B24" s="40" t="s">
        <v>105</v>
      </c>
      <c r="C24" s="40" t="s">
        <v>106</v>
      </c>
      <c r="D24" s="10" t="s">
        <v>62</v>
      </c>
      <c r="E24" s="40" t="s">
        <v>107</v>
      </c>
      <c r="F24" s="41">
        <v>0.03141203703703704</v>
      </c>
      <c r="G24" s="10" t="str">
        <f t="shared" si="0"/>
        <v>4.09/km</v>
      </c>
      <c r="H24" s="11">
        <f t="shared" si="1"/>
        <v>0.004641203703703706</v>
      </c>
      <c r="I24" s="11">
        <f>F24-INDEX($F$4:$F$991,MATCH(D24,$D$4:$D$991,0))</f>
        <v>0.004641203703703706</v>
      </c>
    </row>
    <row r="25" spans="1:9" s="1" customFormat="1" ht="15" customHeight="1">
      <c r="A25" s="9">
        <v>22</v>
      </c>
      <c r="B25" s="40" t="s">
        <v>108</v>
      </c>
      <c r="C25" s="40" t="s">
        <v>36</v>
      </c>
      <c r="D25" s="10" t="s">
        <v>109</v>
      </c>
      <c r="E25" s="40" t="s">
        <v>74</v>
      </c>
      <c r="F25" s="41">
        <v>0.03159722222222222</v>
      </c>
      <c r="G25" s="10" t="str">
        <f t="shared" si="0"/>
        <v>4.10/km</v>
      </c>
      <c r="H25" s="11">
        <f t="shared" si="1"/>
        <v>0.0048263888888888905</v>
      </c>
      <c r="I25" s="11">
        <f>F25-INDEX($F$4:$F$991,MATCH(D25,$D$4:$D$991,0))</f>
        <v>0</v>
      </c>
    </row>
    <row r="26" spans="1:9" s="1" customFormat="1" ht="15" customHeight="1">
      <c r="A26" s="9">
        <v>23</v>
      </c>
      <c r="B26" s="40" t="s">
        <v>110</v>
      </c>
      <c r="C26" s="40" t="s">
        <v>13</v>
      </c>
      <c r="D26" s="10" t="s">
        <v>91</v>
      </c>
      <c r="E26" s="40" t="s">
        <v>111</v>
      </c>
      <c r="F26" s="41">
        <v>0.031689814814814816</v>
      </c>
      <c r="G26" s="10" t="str">
        <f t="shared" si="0"/>
        <v>4.11/km</v>
      </c>
      <c r="H26" s="11">
        <f t="shared" si="1"/>
        <v>0.004918981481481486</v>
      </c>
      <c r="I26" s="11">
        <f>F26-INDEX($F$4:$F$991,MATCH(D26,$D$4:$D$991,0))</f>
        <v>0.0018171296296296338</v>
      </c>
    </row>
    <row r="27" spans="1:9" s="2" customFormat="1" ht="15" customHeight="1">
      <c r="A27" s="9">
        <v>24</v>
      </c>
      <c r="B27" s="40" t="s">
        <v>112</v>
      </c>
      <c r="C27" s="40" t="s">
        <v>15</v>
      </c>
      <c r="D27" s="10" t="s">
        <v>62</v>
      </c>
      <c r="E27" s="40" t="s">
        <v>81</v>
      </c>
      <c r="F27" s="41">
        <v>0.031747685185185184</v>
      </c>
      <c r="G27" s="10" t="str">
        <f t="shared" si="0"/>
        <v>4.12/km</v>
      </c>
      <c r="H27" s="11">
        <f t="shared" si="1"/>
        <v>0.004976851851851854</v>
      </c>
      <c r="I27" s="11">
        <f>F27-INDEX($F$4:$F$991,MATCH(D27,$D$4:$D$991,0))</f>
        <v>0.004976851851851854</v>
      </c>
    </row>
    <row r="28" spans="1:9" s="1" customFormat="1" ht="15" customHeight="1">
      <c r="A28" s="9">
        <v>25</v>
      </c>
      <c r="B28" s="40" t="s">
        <v>113</v>
      </c>
      <c r="C28" s="40" t="s">
        <v>15</v>
      </c>
      <c r="D28" s="10" t="s">
        <v>91</v>
      </c>
      <c r="E28" s="40" t="s">
        <v>114</v>
      </c>
      <c r="F28" s="41">
        <v>0.03179398148148148</v>
      </c>
      <c r="G28" s="10" t="str">
        <f t="shared" si="0"/>
        <v>4.12/km</v>
      </c>
      <c r="H28" s="11">
        <f t="shared" si="1"/>
        <v>0.005023148148148148</v>
      </c>
      <c r="I28" s="11">
        <f>F28-INDEX($F$4:$F$991,MATCH(D28,$D$4:$D$991,0))</f>
        <v>0.001921296296296296</v>
      </c>
    </row>
    <row r="29" spans="1:9" s="1" customFormat="1" ht="15" customHeight="1">
      <c r="A29" s="9">
        <v>26</v>
      </c>
      <c r="B29" s="40" t="s">
        <v>115</v>
      </c>
      <c r="C29" s="40" t="s">
        <v>11</v>
      </c>
      <c r="D29" s="10" t="s">
        <v>62</v>
      </c>
      <c r="E29" s="40" t="s">
        <v>116</v>
      </c>
      <c r="F29" s="41">
        <v>0.03186342592592593</v>
      </c>
      <c r="G29" s="10" t="str">
        <f t="shared" si="0"/>
        <v>4.13/km</v>
      </c>
      <c r="H29" s="11">
        <f t="shared" si="1"/>
        <v>0.0050925925925925965</v>
      </c>
      <c r="I29" s="11">
        <f>F29-INDEX($F$4:$F$991,MATCH(D29,$D$4:$D$991,0))</f>
        <v>0.0050925925925925965</v>
      </c>
    </row>
    <row r="30" spans="1:9" s="1" customFormat="1" ht="15" customHeight="1">
      <c r="A30" s="9">
        <v>27</v>
      </c>
      <c r="B30" s="40" t="s">
        <v>117</v>
      </c>
      <c r="C30" s="40" t="s">
        <v>30</v>
      </c>
      <c r="D30" s="10" t="s">
        <v>65</v>
      </c>
      <c r="E30" s="40" t="s">
        <v>118</v>
      </c>
      <c r="F30" s="41">
        <v>0.031886574074074074</v>
      </c>
      <c r="G30" s="10" t="str">
        <f t="shared" si="0"/>
        <v>4.13/km</v>
      </c>
      <c r="H30" s="11">
        <f t="shared" si="1"/>
        <v>0.005115740740740744</v>
      </c>
      <c r="I30" s="11">
        <f>F30-INDEX($F$4:$F$991,MATCH(D30,$D$4:$D$991,0))</f>
        <v>0.004131944444444445</v>
      </c>
    </row>
    <row r="31" spans="1:9" s="1" customFormat="1" ht="15" customHeight="1">
      <c r="A31" s="9">
        <v>28</v>
      </c>
      <c r="B31" s="40" t="s">
        <v>119</v>
      </c>
      <c r="C31" s="40" t="s">
        <v>56</v>
      </c>
      <c r="D31" s="10" t="s">
        <v>62</v>
      </c>
      <c r="E31" s="40" t="s">
        <v>120</v>
      </c>
      <c r="F31" s="41">
        <v>0.031956018518518516</v>
      </c>
      <c r="G31" s="10" t="str">
        <f t="shared" si="0"/>
        <v>4.13/km</v>
      </c>
      <c r="H31" s="11">
        <f t="shared" si="1"/>
        <v>0.005185185185185185</v>
      </c>
      <c r="I31" s="11">
        <f>F31-INDEX($F$4:$F$991,MATCH(D31,$D$4:$D$991,0))</f>
        <v>0.005185185185185185</v>
      </c>
    </row>
    <row r="32" spans="1:9" s="1" customFormat="1" ht="15" customHeight="1">
      <c r="A32" s="9">
        <v>29</v>
      </c>
      <c r="B32" s="40" t="s">
        <v>121</v>
      </c>
      <c r="C32" s="40" t="s">
        <v>20</v>
      </c>
      <c r="D32" s="10" t="s">
        <v>62</v>
      </c>
      <c r="E32" s="40" t="s">
        <v>120</v>
      </c>
      <c r="F32" s="41">
        <v>0.032060185185185185</v>
      </c>
      <c r="G32" s="10" t="str">
        <f t="shared" si="0"/>
        <v>4.14/km</v>
      </c>
      <c r="H32" s="11">
        <f aca="true" t="shared" si="2" ref="H32:H95">F32-$F$4</f>
        <v>0.005289351851851854</v>
      </c>
      <c r="I32" s="11">
        <f>F32-INDEX($F$4:$F$991,MATCH(D32,$D$4:$D$991,0))</f>
        <v>0.005289351851851854</v>
      </c>
    </row>
    <row r="33" spans="1:9" s="1" customFormat="1" ht="15" customHeight="1">
      <c r="A33" s="9">
        <v>30</v>
      </c>
      <c r="B33" s="40" t="s">
        <v>122</v>
      </c>
      <c r="C33" s="40" t="s">
        <v>23</v>
      </c>
      <c r="D33" s="10" t="s">
        <v>80</v>
      </c>
      <c r="E33" s="40" t="s">
        <v>74</v>
      </c>
      <c r="F33" s="41">
        <v>0.03210648148148148</v>
      </c>
      <c r="G33" s="10" t="str">
        <f t="shared" si="0"/>
        <v>4.14/km</v>
      </c>
      <c r="H33" s="11">
        <f t="shared" si="2"/>
        <v>0.005335648148148148</v>
      </c>
      <c r="I33" s="11">
        <f>F33-INDEX($F$4:$F$991,MATCH(D33,$D$4:$D$991,0))</f>
        <v>0.0034027777777777754</v>
      </c>
    </row>
    <row r="34" spans="1:9" s="1" customFormat="1" ht="15" customHeight="1">
      <c r="A34" s="9">
        <v>31</v>
      </c>
      <c r="B34" s="40" t="s">
        <v>123</v>
      </c>
      <c r="C34" s="40" t="s">
        <v>18</v>
      </c>
      <c r="D34" s="10" t="s">
        <v>65</v>
      </c>
      <c r="E34" s="40" t="s">
        <v>124</v>
      </c>
      <c r="F34" s="41">
        <v>0.03229166666666667</v>
      </c>
      <c r="G34" s="10" t="str">
        <f t="shared" si="0"/>
        <v>4.16/km</v>
      </c>
      <c r="H34" s="11">
        <f t="shared" si="2"/>
        <v>0.005520833333333339</v>
      </c>
      <c r="I34" s="11">
        <f>F34-INDEX($F$4:$F$991,MATCH(D34,$D$4:$D$991,0))</f>
        <v>0.004537037037037041</v>
      </c>
    </row>
    <row r="35" spans="1:9" s="1" customFormat="1" ht="15" customHeight="1">
      <c r="A35" s="9">
        <v>32</v>
      </c>
      <c r="B35" s="40" t="s">
        <v>125</v>
      </c>
      <c r="C35" s="40" t="s">
        <v>19</v>
      </c>
      <c r="D35" s="10" t="s">
        <v>80</v>
      </c>
      <c r="E35" s="40" t="s">
        <v>126</v>
      </c>
      <c r="F35" s="41">
        <v>0.03252314814814815</v>
      </c>
      <c r="G35" s="10" t="str">
        <f t="shared" si="0"/>
        <v>4.18/km</v>
      </c>
      <c r="H35" s="11">
        <f t="shared" si="2"/>
        <v>0.005752314814814818</v>
      </c>
      <c r="I35" s="11">
        <f>F35-INDEX($F$4:$F$991,MATCH(D35,$D$4:$D$991,0))</f>
        <v>0.0038194444444444448</v>
      </c>
    </row>
    <row r="36" spans="1:9" s="1" customFormat="1" ht="15" customHeight="1">
      <c r="A36" s="9">
        <v>33</v>
      </c>
      <c r="B36" s="40" t="s">
        <v>127</v>
      </c>
      <c r="C36" s="40" t="s">
        <v>128</v>
      </c>
      <c r="D36" s="10" t="s">
        <v>65</v>
      </c>
      <c r="E36" s="40" t="s">
        <v>107</v>
      </c>
      <c r="F36" s="41">
        <v>0.03253472222222222</v>
      </c>
      <c r="G36" s="10" t="str">
        <f t="shared" si="0"/>
        <v>4.18/km</v>
      </c>
      <c r="H36" s="11">
        <f t="shared" si="2"/>
        <v>0.005763888888888891</v>
      </c>
      <c r="I36" s="11">
        <f>F36-INDEX($F$4:$F$991,MATCH(D36,$D$4:$D$991,0))</f>
        <v>0.004780092592592593</v>
      </c>
    </row>
    <row r="37" spans="1:9" s="1" customFormat="1" ht="15" customHeight="1">
      <c r="A37" s="9">
        <v>34</v>
      </c>
      <c r="B37" s="40" t="s">
        <v>129</v>
      </c>
      <c r="C37" s="40" t="s">
        <v>19</v>
      </c>
      <c r="D37" s="10" t="s">
        <v>80</v>
      </c>
      <c r="E37" s="40" t="s">
        <v>126</v>
      </c>
      <c r="F37" s="41">
        <v>0.03284722222222222</v>
      </c>
      <c r="G37" s="10" t="str">
        <f t="shared" si="0"/>
        <v>4.20/km</v>
      </c>
      <c r="H37" s="11">
        <f t="shared" si="2"/>
        <v>0.006076388888888892</v>
      </c>
      <c r="I37" s="11">
        <f>F37-INDEX($F$4:$F$991,MATCH(D37,$D$4:$D$991,0))</f>
        <v>0.004143518518518519</v>
      </c>
    </row>
    <row r="38" spans="1:9" s="1" customFormat="1" ht="15" customHeight="1">
      <c r="A38" s="9">
        <v>35</v>
      </c>
      <c r="B38" s="40" t="s">
        <v>130</v>
      </c>
      <c r="C38" s="40" t="s">
        <v>131</v>
      </c>
      <c r="D38" s="10" t="s">
        <v>132</v>
      </c>
      <c r="E38" s="40" t="s">
        <v>71</v>
      </c>
      <c r="F38" s="41">
        <v>0.032858796296296296</v>
      </c>
      <c r="G38" s="10" t="str">
        <f t="shared" si="0"/>
        <v>4.20/km</v>
      </c>
      <c r="H38" s="11">
        <f t="shared" si="2"/>
        <v>0.006087962962962965</v>
      </c>
      <c r="I38" s="11">
        <f>F38-INDEX($F$4:$F$991,MATCH(D38,$D$4:$D$991,0))</f>
        <v>0</v>
      </c>
    </row>
    <row r="39" spans="1:9" s="1" customFormat="1" ht="15" customHeight="1">
      <c r="A39" s="9">
        <v>36</v>
      </c>
      <c r="B39" s="40" t="s">
        <v>119</v>
      </c>
      <c r="C39" s="40" t="s">
        <v>76</v>
      </c>
      <c r="D39" s="10" t="s">
        <v>62</v>
      </c>
      <c r="E39" s="40" t="s">
        <v>84</v>
      </c>
      <c r="F39" s="41">
        <v>0.0330787037037037</v>
      </c>
      <c r="G39" s="10" t="str">
        <f t="shared" si="0"/>
        <v>4.22/km</v>
      </c>
      <c r="H39" s="11">
        <f t="shared" si="2"/>
        <v>0.00630787037037037</v>
      </c>
      <c r="I39" s="11">
        <f>F39-INDEX($F$4:$F$991,MATCH(D39,$D$4:$D$991,0))</f>
        <v>0.00630787037037037</v>
      </c>
    </row>
    <row r="40" spans="1:9" s="1" customFormat="1" ht="15" customHeight="1">
      <c r="A40" s="9">
        <v>37</v>
      </c>
      <c r="B40" s="40" t="s">
        <v>133</v>
      </c>
      <c r="C40" s="40" t="s">
        <v>24</v>
      </c>
      <c r="D40" s="10" t="s">
        <v>80</v>
      </c>
      <c r="E40" s="40" t="s">
        <v>107</v>
      </c>
      <c r="F40" s="41">
        <v>0.03318287037037037</v>
      </c>
      <c r="G40" s="10" t="str">
        <f t="shared" si="0"/>
        <v>4.23/km</v>
      </c>
      <c r="H40" s="11">
        <f t="shared" si="2"/>
        <v>0.006412037037037039</v>
      </c>
      <c r="I40" s="11">
        <f>F40-INDEX($F$4:$F$991,MATCH(D40,$D$4:$D$991,0))</f>
        <v>0.004479166666666666</v>
      </c>
    </row>
    <row r="41" spans="1:9" s="1" customFormat="1" ht="15" customHeight="1">
      <c r="A41" s="9">
        <v>38</v>
      </c>
      <c r="B41" s="40" t="s">
        <v>134</v>
      </c>
      <c r="C41" s="40" t="s">
        <v>135</v>
      </c>
      <c r="D41" s="10" t="s">
        <v>80</v>
      </c>
      <c r="E41" s="40" t="s">
        <v>136</v>
      </c>
      <c r="F41" s="41">
        <v>0.0332175925925926</v>
      </c>
      <c r="G41" s="10" t="str">
        <f t="shared" si="0"/>
        <v>4.23/km</v>
      </c>
      <c r="H41" s="11">
        <f t="shared" si="2"/>
        <v>0.006446759259259267</v>
      </c>
      <c r="I41" s="11">
        <f>F41-INDEX($F$4:$F$991,MATCH(D41,$D$4:$D$991,0))</f>
        <v>0.004513888888888894</v>
      </c>
    </row>
    <row r="42" spans="1:9" s="1" customFormat="1" ht="15" customHeight="1">
      <c r="A42" s="9">
        <v>39</v>
      </c>
      <c r="B42" s="40" t="s">
        <v>137</v>
      </c>
      <c r="C42" s="40" t="s">
        <v>138</v>
      </c>
      <c r="D42" s="10" t="s">
        <v>62</v>
      </c>
      <c r="E42" s="40" t="s">
        <v>120</v>
      </c>
      <c r="F42" s="41">
        <v>0.033229166666666664</v>
      </c>
      <c r="G42" s="10" t="str">
        <f t="shared" si="0"/>
        <v>4.23/km</v>
      </c>
      <c r="H42" s="11">
        <f t="shared" si="2"/>
        <v>0.006458333333333333</v>
      </c>
      <c r="I42" s="11">
        <f>F42-INDEX($F$4:$F$991,MATCH(D42,$D$4:$D$991,0))</f>
        <v>0.006458333333333333</v>
      </c>
    </row>
    <row r="43" spans="1:9" s="1" customFormat="1" ht="15" customHeight="1">
      <c r="A43" s="9">
        <v>40</v>
      </c>
      <c r="B43" s="40" t="s">
        <v>139</v>
      </c>
      <c r="C43" s="40" t="s">
        <v>32</v>
      </c>
      <c r="D43" s="10" t="s">
        <v>62</v>
      </c>
      <c r="E43" s="40" t="s">
        <v>120</v>
      </c>
      <c r="F43" s="41">
        <v>0.033240740740740744</v>
      </c>
      <c r="G43" s="10" t="str">
        <f t="shared" si="0"/>
        <v>4.23/km</v>
      </c>
      <c r="H43" s="11">
        <f t="shared" si="2"/>
        <v>0.006469907407407414</v>
      </c>
      <c r="I43" s="11">
        <f>F43-INDEX($F$4:$F$991,MATCH(D43,$D$4:$D$991,0))</f>
        <v>0.006469907407407414</v>
      </c>
    </row>
    <row r="44" spans="1:9" s="1" customFormat="1" ht="15" customHeight="1">
      <c r="A44" s="9">
        <v>41</v>
      </c>
      <c r="B44" s="40" t="s">
        <v>140</v>
      </c>
      <c r="C44" s="40" t="s">
        <v>12</v>
      </c>
      <c r="D44" s="10" t="s">
        <v>65</v>
      </c>
      <c r="E44" s="40" t="s">
        <v>124</v>
      </c>
      <c r="F44" s="41">
        <v>0.03325231481481481</v>
      </c>
      <c r="G44" s="10" t="str">
        <f t="shared" si="0"/>
        <v>4.24/km</v>
      </c>
      <c r="H44" s="11">
        <f t="shared" si="2"/>
        <v>0.00648148148148148</v>
      </c>
      <c r="I44" s="11">
        <f>F44-INDEX($F$4:$F$991,MATCH(D44,$D$4:$D$991,0))</f>
        <v>0.005497685185185182</v>
      </c>
    </row>
    <row r="45" spans="1:9" s="1" customFormat="1" ht="15" customHeight="1">
      <c r="A45" s="9">
        <v>42</v>
      </c>
      <c r="B45" s="40" t="s">
        <v>141</v>
      </c>
      <c r="C45" s="40" t="s">
        <v>142</v>
      </c>
      <c r="D45" s="10" t="s">
        <v>62</v>
      </c>
      <c r="E45" s="40" t="s">
        <v>120</v>
      </c>
      <c r="F45" s="41">
        <v>0.033796296296296297</v>
      </c>
      <c r="G45" s="10" t="str">
        <f t="shared" si="0"/>
        <v>4.28/km</v>
      </c>
      <c r="H45" s="11">
        <f t="shared" si="2"/>
        <v>0.007025462962962966</v>
      </c>
      <c r="I45" s="11">
        <f>F45-INDEX($F$4:$F$991,MATCH(D45,$D$4:$D$991,0))</f>
        <v>0.007025462962962966</v>
      </c>
    </row>
    <row r="46" spans="1:9" s="1" customFormat="1" ht="15" customHeight="1">
      <c r="A46" s="9">
        <v>43</v>
      </c>
      <c r="B46" s="40" t="s">
        <v>143</v>
      </c>
      <c r="C46" s="40" t="s">
        <v>25</v>
      </c>
      <c r="D46" s="10" t="s">
        <v>91</v>
      </c>
      <c r="E46" s="40" t="s">
        <v>92</v>
      </c>
      <c r="F46" s="41">
        <v>0.03383101851851852</v>
      </c>
      <c r="G46" s="10" t="str">
        <f t="shared" si="0"/>
        <v>4.28/km</v>
      </c>
      <c r="H46" s="11">
        <f t="shared" si="2"/>
        <v>0.007060185185185187</v>
      </c>
      <c r="I46" s="11">
        <f>F46-INDEX($F$4:$F$991,MATCH(D46,$D$4:$D$991,0))</f>
        <v>0.0039583333333333345</v>
      </c>
    </row>
    <row r="47" spans="1:9" s="1" customFormat="1" ht="15" customHeight="1">
      <c r="A47" s="9">
        <v>44</v>
      </c>
      <c r="B47" s="40" t="s">
        <v>144</v>
      </c>
      <c r="C47" s="40" t="s">
        <v>25</v>
      </c>
      <c r="D47" s="10" t="s">
        <v>91</v>
      </c>
      <c r="E47" s="40" t="s">
        <v>74</v>
      </c>
      <c r="F47" s="41">
        <v>0.033888888888888885</v>
      </c>
      <c r="G47" s="10" t="str">
        <f t="shared" si="0"/>
        <v>4.29/km</v>
      </c>
      <c r="H47" s="11">
        <f t="shared" si="2"/>
        <v>0.0071180555555555546</v>
      </c>
      <c r="I47" s="11">
        <f>F47-INDEX($F$4:$F$991,MATCH(D47,$D$4:$D$991,0))</f>
        <v>0.004016203703703702</v>
      </c>
    </row>
    <row r="48" spans="1:9" s="1" customFormat="1" ht="15" customHeight="1">
      <c r="A48" s="9">
        <v>45</v>
      </c>
      <c r="B48" s="40" t="s">
        <v>288</v>
      </c>
      <c r="C48" s="40" t="s">
        <v>288</v>
      </c>
      <c r="D48" s="10" t="s">
        <v>288</v>
      </c>
      <c r="E48" s="40" t="s">
        <v>278</v>
      </c>
      <c r="F48" s="41">
        <v>0.0341087962962963</v>
      </c>
      <c r="G48" s="10" t="str">
        <f t="shared" si="0"/>
        <v>4.30/km</v>
      </c>
      <c r="H48" s="11">
        <f t="shared" si="2"/>
        <v>0.007337962962962966</v>
      </c>
      <c r="I48" s="11">
        <f>F48-INDEX($F$4:$F$991,MATCH(D48,$D$4:$D$991,0))</f>
        <v>0</v>
      </c>
    </row>
    <row r="49" spans="1:9" s="1" customFormat="1" ht="15" customHeight="1">
      <c r="A49" s="9">
        <v>46</v>
      </c>
      <c r="B49" s="40" t="s">
        <v>145</v>
      </c>
      <c r="C49" s="40" t="s">
        <v>146</v>
      </c>
      <c r="D49" s="10" t="s">
        <v>65</v>
      </c>
      <c r="E49" s="40" t="s">
        <v>74</v>
      </c>
      <c r="F49" s="41">
        <v>0.03414351851851852</v>
      </c>
      <c r="G49" s="10" t="str">
        <f t="shared" si="0"/>
        <v>4.31/km</v>
      </c>
      <c r="H49" s="11">
        <f t="shared" si="2"/>
        <v>0.007372685185185187</v>
      </c>
      <c r="I49" s="11">
        <f>F49-INDEX($F$4:$F$991,MATCH(D49,$D$4:$D$991,0))</f>
        <v>0.006388888888888888</v>
      </c>
    </row>
    <row r="50" spans="1:9" s="1" customFormat="1" ht="15" customHeight="1">
      <c r="A50" s="9">
        <v>47</v>
      </c>
      <c r="B50" s="40" t="s">
        <v>147</v>
      </c>
      <c r="C50" s="40" t="s">
        <v>28</v>
      </c>
      <c r="D50" s="10" t="s">
        <v>65</v>
      </c>
      <c r="E50" s="40" t="s">
        <v>74</v>
      </c>
      <c r="F50" s="41">
        <v>0.0343287037037037</v>
      </c>
      <c r="G50" s="10" t="str">
        <f t="shared" si="0"/>
        <v>4.32/km</v>
      </c>
      <c r="H50" s="11">
        <f t="shared" si="2"/>
        <v>0.007557870370370371</v>
      </c>
      <c r="I50" s="11">
        <f>F50-INDEX($F$4:$F$991,MATCH(D50,$D$4:$D$991,0))</f>
        <v>0.0065740740740740725</v>
      </c>
    </row>
    <row r="51" spans="1:9" s="1" customFormat="1" ht="15" customHeight="1">
      <c r="A51" s="9">
        <v>48</v>
      </c>
      <c r="B51" s="40" t="s">
        <v>148</v>
      </c>
      <c r="C51" s="40" t="s">
        <v>16</v>
      </c>
      <c r="D51" s="10" t="s">
        <v>80</v>
      </c>
      <c r="E51" s="40" t="s">
        <v>84</v>
      </c>
      <c r="F51" s="41">
        <v>0.03434027777777778</v>
      </c>
      <c r="G51" s="10" t="str">
        <f t="shared" si="0"/>
        <v>4.32/km</v>
      </c>
      <c r="H51" s="11">
        <f t="shared" si="2"/>
        <v>0.0075694444444444516</v>
      </c>
      <c r="I51" s="11">
        <f>F51-INDEX($F$4:$F$991,MATCH(D51,$D$4:$D$991,0))</f>
        <v>0.005636574074074079</v>
      </c>
    </row>
    <row r="52" spans="1:9" s="1" customFormat="1" ht="15" customHeight="1">
      <c r="A52" s="9">
        <v>49</v>
      </c>
      <c r="B52" s="40" t="s">
        <v>149</v>
      </c>
      <c r="C52" s="40" t="s">
        <v>42</v>
      </c>
      <c r="D52" s="10" t="s">
        <v>80</v>
      </c>
      <c r="E52" s="40" t="s">
        <v>111</v>
      </c>
      <c r="F52" s="41">
        <v>0.03449074074074074</v>
      </c>
      <c r="G52" s="10" t="str">
        <f t="shared" si="0"/>
        <v>4.33/km</v>
      </c>
      <c r="H52" s="11">
        <f t="shared" si="2"/>
        <v>0.007719907407407408</v>
      </c>
      <c r="I52" s="11">
        <f>F52-INDEX($F$4:$F$991,MATCH(D52,$D$4:$D$991,0))</f>
        <v>0.005787037037037035</v>
      </c>
    </row>
    <row r="53" spans="1:9" s="3" customFormat="1" ht="15" customHeight="1">
      <c r="A53" s="9">
        <v>50</v>
      </c>
      <c r="B53" s="40" t="s">
        <v>150</v>
      </c>
      <c r="C53" s="40" t="s">
        <v>28</v>
      </c>
      <c r="D53" s="10" t="s">
        <v>62</v>
      </c>
      <c r="E53" s="40" t="s">
        <v>120</v>
      </c>
      <c r="F53" s="41">
        <v>0.034525462962962966</v>
      </c>
      <c r="G53" s="10" t="str">
        <f t="shared" si="0"/>
        <v>4.34/km</v>
      </c>
      <c r="H53" s="11">
        <f t="shared" si="2"/>
        <v>0.007754629629629636</v>
      </c>
      <c r="I53" s="11">
        <f>F53-INDEX($F$4:$F$991,MATCH(D53,$D$4:$D$991,0))</f>
        <v>0.007754629629629636</v>
      </c>
    </row>
    <row r="54" spans="1:9" s="1" customFormat="1" ht="15" customHeight="1">
      <c r="A54" s="9">
        <v>51</v>
      </c>
      <c r="B54" s="40" t="s">
        <v>151</v>
      </c>
      <c r="C54" s="40" t="s">
        <v>24</v>
      </c>
      <c r="D54" s="10" t="s">
        <v>65</v>
      </c>
      <c r="E54" s="40" t="s">
        <v>44</v>
      </c>
      <c r="F54" s="41">
        <v>0.034756944444444444</v>
      </c>
      <c r="G54" s="10" t="str">
        <f t="shared" si="0"/>
        <v>4.36/km</v>
      </c>
      <c r="H54" s="11">
        <f t="shared" si="2"/>
        <v>0.007986111111111114</v>
      </c>
      <c r="I54" s="11">
        <f>F54-INDEX($F$4:$F$991,MATCH(D54,$D$4:$D$991,0))</f>
        <v>0.007002314814814815</v>
      </c>
    </row>
    <row r="55" spans="1:9" s="1" customFormat="1" ht="15" customHeight="1">
      <c r="A55" s="9">
        <v>52</v>
      </c>
      <c r="B55" s="40" t="s">
        <v>152</v>
      </c>
      <c r="C55" s="40" t="s">
        <v>96</v>
      </c>
      <c r="D55" s="10" t="s">
        <v>80</v>
      </c>
      <c r="E55" s="40" t="s">
        <v>107</v>
      </c>
      <c r="F55" s="41">
        <v>0.034895833333333334</v>
      </c>
      <c r="G55" s="10" t="str">
        <f t="shared" si="0"/>
        <v>4.37/km</v>
      </c>
      <c r="H55" s="11">
        <f t="shared" si="2"/>
        <v>0.008125000000000004</v>
      </c>
      <c r="I55" s="11">
        <f>F55-INDEX($F$4:$F$991,MATCH(D55,$D$4:$D$991,0))</f>
        <v>0.006192129629629631</v>
      </c>
    </row>
    <row r="56" spans="1:9" s="1" customFormat="1" ht="15" customHeight="1">
      <c r="A56" s="9">
        <v>53</v>
      </c>
      <c r="B56" s="40" t="s">
        <v>152</v>
      </c>
      <c r="C56" s="40" t="s">
        <v>47</v>
      </c>
      <c r="D56" s="10" t="s">
        <v>62</v>
      </c>
      <c r="E56" s="40" t="s">
        <v>107</v>
      </c>
      <c r="F56" s="41">
        <v>0.03490740740740741</v>
      </c>
      <c r="G56" s="10" t="str">
        <f t="shared" si="0"/>
        <v>4.37/km</v>
      </c>
      <c r="H56" s="11">
        <f t="shared" si="2"/>
        <v>0.008136574074074077</v>
      </c>
      <c r="I56" s="11">
        <f>F56-INDEX($F$4:$F$991,MATCH(D56,$D$4:$D$991,0))</f>
        <v>0.008136574074074077</v>
      </c>
    </row>
    <row r="57" spans="1:9" s="1" customFormat="1" ht="15" customHeight="1">
      <c r="A57" s="9">
        <v>54</v>
      </c>
      <c r="B57" s="40" t="s">
        <v>153</v>
      </c>
      <c r="C57" s="40" t="s">
        <v>17</v>
      </c>
      <c r="D57" s="10" t="s">
        <v>68</v>
      </c>
      <c r="E57" s="40" t="s">
        <v>154</v>
      </c>
      <c r="F57" s="41">
        <v>0.034930555555555555</v>
      </c>
      <c r="G57" s="10" t="str">
        <f t="shared" si="0"/>
        <v>4.37/km</v>
      </c>
      <c r="H57" s="11">
        <f t="shared" si="2"/>
        <v>0.008159722222222224</v>
      </c>
      <c r="I57" s="11">
        <f>F57-INDEX($F$4:$F$991,MATCH(D57,$D$4:$D$991,0))</f>
        <v>0.007106481481481481</v>
      </c>
    </row>
    <row r="58" spans="1:9" s="1" customFormat="1" ht="15" customHeight="1">
      <c r="A58" s="9">
        <v>55</v>
      </c>
      <c r="B58" s="40" t="s">
        <v>155</v>
      </c>
      <c r="C58" s="40" t="s">
        <v>156</v>
      </c>
      <c r="D58" s="10" t="s">
        <v>80</v>
      </c>
      <c r="E58" s="40" t="s">
        <v>126</v>
      </c>
      <c r="F58" s="41">
        <v>0.035069444444444445</v>
      </c>
      <c r="G58" s="10" t="str">
        <f t="shared" si="0"/>
        <v>4.38/km</v>
      </c>
      <c r="H58" s="11">
        <f t="shared" si="2"/>
        <v>0.008298611111111114</v>
      </c>
      <c r="I58" s="11">
        <f>F58-INDEX($F$4:$F$991,MATCH(D58,$D$4:$D$991,0))</f>
        <v>0.006365740740740741</v>
      </c>
    </row>
    <row r="59" spans="1:9" s="1" customFormat="1" ht="15" customHeight="1">
      <c r="A59" s="9">
        <v>56</v>
      </c>
      <c r="B59" s="40" t="s">
        <v>157</v>
      </c>
      <c r="C59" s="40" t="s">
        <v>45</v>
      </c>
      <c r="D59" s="10" t="s">
        <v>62</v>
      </c>
      <c r="E59" s="40" t="s">
        <v>107</v>
      </c>
      <c r="F59" s="41">
        <v>0.0356712962962963</v>
      </c>
      <c r="G59" s="10" t="str">
        <f t="shared" si="0"/>
        <v>4.43/km</v>
      </c>
      <c r="H59" s="11">
        <f t="shared" si="2"/>
        <v>0.008900462962962968</v>
      </c>
      <c r="I59" s="11">
        <f>F59-INDEX($F$4:$F$991,MATCH(D59,$D$4:$D$991,0))</f>
        <v>0.008900462962962968</v>
      </c>
    </row>
    <row r="60" spans="1:9" s="1" customFormat="1" ht="15" customHeight="1">
      <c r="A60" s="9">
        <v>57</v>
      </c>
      <c r="B60" s="40" t="s">
        <v>158</v>
      </c>
      <c r="C60" s="40" t="s">
        <v>61</v>
      </c>
      <c r="D60" s="10" t="s">
        <v>62</v>
      </c>
      <c r="E60" s="40" t="s">
        <v>92</v>
      </c>
      <c r="F60" s="41">
        <v>0.035694444444444445</v>
      </c>
      <c r="G60" s="10" t="str">
        <f t="shared" si="0"/>
        <v>4.43/km</v>
      </c>
      <c r="H60" s="11">
        <f t="shared" si="2"/>
        <v>0.008923611111111115</v>
      </c>
      <c r="I60" s="11">
        <f>F60-INDEX($F$4:$F$991,MATCH(D60,$D$4:$D$991,0))</f>
        <v>0.008923611111111115</v>
      </c>
    </row>
    <row r="61" spans="1:9" s="1" customFormat="1" ht="15" customHeight="1">
      <c r="A61" s="9">
        <v>58</v>
      </c>
      <c r="B61" s="40" t="s">
        <v>159</v>
      </c>
      <c r="C61" s="40" t="s">
        <v>160</v>
      </c>
      <c r="D61" s="10" t="s">
        <v>80</v>
      </c>
      <c r="E61" s="40" t="s">
        <v>81</v>
      </c>
      <c r="F61" s="41">
        <v>0.03570601851851852</v>
      </c>
      <c r="G61" s="10" t="str">
        <f t="shared" si="0"/>
        <v>4.43/km</v>
      </c>
      <c r="H61" s="11">
        <f t="shared" si="2"/>
        <v>0.008935185185185188</v>
      </c>
      <c r="I61" s="11">
        <f>F61-INDEX($F$4:$F$991,MATCH(D61,$D$4:$D$991,0))</f>
        <v>0.007002314814814815</v>
      </c>
    </row>
    <row r="62" spans="1:9" s="1" customFormat="1" ht="15" customHeight="1">
      <c r="A62" s="9">
        <v>59</v>
      </c>
      <c r="B62" s="40" t="s">
        <v>53</v>
      </c>
      <c r="C62" s="40" t="s">
        <v>54</v>
      </c>
      <c r="D62" s="10" t="s">
        <v>161</v>
      </c>
      <c r="E62" s="40" t="s">
        <v>92</v>
      </c>
      <c r="F62" s="41">
        <v>0.03571759259259259</v>
      </c>
      <c r="G62" s="10" t="str">
        <f t="shared" si="0"/>
        <v>4.43/km</v>
      </c>
      <c r="H62" s="11">
        <f t="shared" si="2"/>
        <v>0.008946759259259262</v>
      </c>
      <c r="I62" s="11">
        <f>F62-INDEX($F$4:$F$991,MATCH(D62,$D$4:$D$991,0))</f>
        <v>0</v>
      </c>
    </row>
    <row r="63" spans="1:9" s="1" customFormat="1" ht="15" customHeight="1">
      <c r="A63" s="9">
        <v>60</v>
      </c>
      <c r="B63" s="40" t="s">
        <v>162</v>
      </c>
      <c r="C63" s="40" t="s">
        <v>39</v>
      </c>
      <c r="D63" s="10" t="s">
        <v>65</v>
      </c>
      <c r="E63" s="40" t="s">
        <v>82</v>
      </c>
      <c r="F63" s="41">
        <v>0.03576388888888889</v>
      </c>
      <c r="G63" s="10" t="str">
        <f t="shared" si="0"/>
        <v>4.43/km</v>
      </c>
      <c r="H63" s="11">
        <f t="shared" si="2"/>
        <v>0.008993055555555556</v>
      </c>
      <c r="I63" s="11">
        <f>F63-INDEX($F$4:$F$991,MATCH(D63,$D$4:$D$991,0))</f>
        <v>0.008009259259259258</v>
      </c>
    </row>
    <row r="64" spans="1:9" s="1" customFormat="1" ht="15" customHeight="1">
      <c r="A64" s="9">
        <v>61</v>
      </c>
      <c r="B64" s="40" t="s">
        <v>163</v>
      </c>
      <c r="C64" s="40" t="s">
        <v>164</v>
      </c>
      <c r="D64" s="10" t="s">
        <v>165</v>
      </c>
      <c r="E64" s="40" t="s">
        <v>74</v>
      </c>
      <c r="F64" s="41">
        <v>0.03594907407407407</v>
      </c>
      <c r="G64" s="10" t="str">
        <f t="shared" si="0"/>
        <v>4.45/km</v>
      </c>
      <c r="H64" s="11">
        <f t="shared" si="2"/>
        <v>0.00917824074074074</v>
      </c>
      <c r="I64" s="11">
        <f>F64-INDEX($F$4:$F$991,MATCH(D64,$D$4:$D$991,0))</f>
        <v>0</v>
      </c>
    </row>
    <row r="65" spans="1:9" s="1" customFormat="1" ht="15" customHeight="1">
      <c r="A65" s="9">
        <v>62</v>
      </c>
      <c r="B65" s="40" t="s">
        <v>166</v>
      </c>
      <c r="C65" s="40" t="s">
        <v>167</v>
      </c>
      <c r="D65" s="10" t="s">
        <v>65</v>
      </c>
      <c r="E65" s="40" t="s">
        <v>86</v>
      </c>
      <c r="F65" s="41">
        <v>0.036111111111111115</v>
      </c>
      <c r="G65" s="10" t="str">
        <f t="shared" si="0"/>
        <v>4.46/km</v>
      </c>
      <c r="H65" s="11">
        <f t="shared" si="2"/>
        <v>0.009340277777777784</v>
      </c>
      <c r="I65" s="11">
        <f>F65-INDEX($F$4:$F$991,MATCH(D65,$D$4:$D$991,0))</f>
        <v>0.008356481481481486</v>
      </c>
    </row>
    <row r="66" spans="1:9" s="1" customFormat="1" ht="15" customHeight="1">
      <c r="A66" s="9">
        <v>63</v>
      </c>
      <c r="B66" s="40" t="s">
        <v>168</v>
      </c>
      <c r="C66" s="40" t="s">
        <v>169</v>
      </c>
      <c r="D66" s="10" t="s">
        <v>165</v>
      </c>
      <c r="E66" s="40" t="s">
        <v>81</v>
      </c>
      <c r="F66" s="41">
        <v>0.03615740740740741</v>
      </c>
      <c r="G66" s="10" t="str">
        <f t="shared" si="0"/>
        <v>4.47/km</v>
      </c>
      <c r="H66" s="11">
        <f t="shared" si="2"/>
        <v>0.009386574074074078</v>
      </c>
      <c r="I66" s="11">
        <f>F66-INDEX($F$4:$F$991,MATCH(D66,$D$4:$D$991,0))</f>
        <v>0.00020833333333333814</v>
      </c>
    </row>
    <row r="67" spans="1:9" s="1" customFormat="1" ht="15" customHeight="1">
      <c r="A67" s="9">
        <v>64</v>
      </c>
      <c r="B67" s="40" t="s">
        <v>133</v>
      </c>
      <c r="C67" s="40" t="s">
        <v>43</v>
      </c>
      <c r="D67" s="10" t="s">
        <v>62</v>
      </c>
      <c r="E67" s="40" t="s">
        <v>107</v>
      </c>
      <c r="F67" s="41">
        <v>0.036458333333333336</v>
      </c>
      <c r="G67" s="10" t="str">
        <f t="shared" si="0"/>
        <v>4.49/km</v>
      </c>
      <c r="H67" s="11">
        <f t="shared" si="2"/>
        <v>0.009687500000000005</v>
      </c>
      <c r="I67" s="11">
        <f>F67-INDEX($F$4:$F$991,MATCH(D67,$D$4:$D$991,0))</f>
        <v>0.009687500000000005</v>
      </c>
    </row>
    <row r="68" spans="1:9" s="1" customFormat="1" ht="15" customHeight="1">
      <c r="A68" s="9">
        <v>65</v>
      </c>
      <c r="B68" s="40" t="s">
        <v>170</v>
      </c>
      <c r="C68" s="40" t="s">
        <v>24</v>
      </c>
      <c r="D68" s="10" t="s">
        <v>80</v>
      </c>
      <c r="E68" s="40" t="s">
        <v>126</v>
      </c>
      <c r="F68" s="41">
        <v>0.0364699074074074</v>
      </c>
      <c r="G68" s="10" t="str">
        <f aca="true" t="shared" si="3" ref="G68:G131">TEXT(INT((HOUR(F68)*3600+MINUTE(F68)*60+SECOND(F68))/$I$2/60),"0")&amp;"."&amp;TEXT(MOD((HOUR(F68)*3600+MINUTE(F68)*60+SECOND(F68))/$I$2,60),"00")&amp;"/km"</f>
        <v>4.49/km</v>
      </c>
      <c r="H68" s="11">
        <f t="shared" si="2"/>
        <v>0.009699074074074072</v>
      </c>
      <c r="I68" s="11">
        <f>F68-INDEX($F$4:$F$991,MATCH(D68,$D$4:$D$991,0))</f>
        <v>0.007766203703703699</v>
      </c>
    </row>
    <row r="69" spans="1:9" s="1" customFormat="1" ht="15" customHeight="1">
      <c r="A69" s="9">
        <v>66</v>
      </c>
      <c r="B69" s="40" t="s">
        <v>171</v>
      </c>
      <c r="C69" s="40" t="s">
        <v>172</v>
      </c>
      <c r="D69" s="10" t="s">
        <v>109</v>
      </c>
      <c r="E69" s="40" t="s">
        <v>92</v>
      </c>
      <c r="F69" s="41">
        <v>0.03680555555555556</v>
      </c>
      <c r="G69" s="10" t="str">
        <f t="shared" si="3"/>
        <v>4.52/km</v>
      </c>
      <c r="H69" s="11">
        <f t="shared" si="2"/>
        <v>0.010034722222222226</v>
      </c>
      <c r="I69" s="11">
        <f>F69-INDEX($F$4:$F$991,MATCH(D69,$D$4:$D$991,0))</f>
        <v>0.005208333333333336</v>
      </c>
    </row>
    <row r="70" spans="1:9" s="1" customFormat="1" ht="15" customHeight="1">
      <c r="A70" s="9">
        <v>67</v>
      </c>
      <c r="B70" s="40" t="s">
        <v>173</v>
      </c>
      <c r="C70" s="40" t="s">
        <v>40</v>
      </c>
      <c r="D70" s="10" t="s">
        <v>91</v>
      </c>
      <c r="E70" s="40" t="s">
        <v>118</v>
      </c>
      <c r="F70" s="41">
        <v>0.03692129629629629</v>
      </c>
      <c r="G70" s="10" t="str">
        <f t="shared" si="3"/>
        <v>4.53/km</v>
      </c>
      <c r="H70" s="11">
        <f t="shared" si="2"/>
        <v>0.010150462962962962</v>
      </c>
      <c r="I70" s="11">
        <f>F70-INDEX($F$4:$F$991,MATCH(D70,$D$4:$D$991,0))</f>
        <v>0.00704861111111111</v>
      </c>
    </row>
    <row r="71" spans="1:9" s="1" customFormat="1" ht="15" customHeight="1">
      <c r="A71" s="9">
        <v>68</v>
      </c>
      <c r="B71" s="40" t="s">
        <v>174</v>
      </c>
      <c r="C71" s="40" t="s">
        <v>175</v>
      </c>
      <c r="D71" s="10" t="s">
        <v>176</v>
      </c>
      <c r="E71" s="40" t="s">
        <v>74</v>
      </c>
      <c r="F71" s="41">
        <v>0.037083333333333336</v>
      </c>
      <c r="G71" s="10" t="str">
        <f t="shared" si="3"/>
        <v>4.54/km</v>
      </c>
      <c r="H71" s="11">
        <f t="shared" si="2"/>
        <v>0.010312500000000006</v>
      </c>
      <c r="I71" s="11">
        <f>F71-INDEX($F$4:$F$991,MATCH(D71,$D$4:$D$991,0))</f>
        <v>0</v>
      </c>
    </row>
    <row r="72" spans="1:9" s="1" customFormat="1" ht="15" customHeight="1">
      <c r="A72" s="9">
        <v>69</v>
      </c>
      <c r="B72" s="40" t="s">
        <v>177</v>
      </c>
      <c r="C72" s="40" t="s">
        <v>178</v>
      </c>
      <c r="D72" s="10" t="s">
        <v>161</v>
      </c>
      <c r="E72" s="40" t="s">
        <v>74</v>
      </c>
      <c r="F72" s="41">
        <v>0.03726851851851851</v>
      </c>
      <c r="G72" s="10" t="str">
        <f t="shared" si="3"/>
        <v>4.55/km</v>
      </c>
      <c r="H72" s="11">
        <f t="shared" si="2"/>
        <v>0.010497685185185183</v>
      </c>
      <c r="I72" s="11">
        <f>F72-INDEX($F$4:$F$991,MATCH(D72,$D$4:$D$991,0))</f>
        <v>0.0015509259259259209</v>
      </c>
    </row>
    <row r="73" spans="1:9" s="1" customFormat="1" ht="15" customHeight="1">
      <c r="A73" s="9">
        <v>70</v>
      </c>
      <c r="B73" s="40" t="s">
        <v>179</v>
      </c>
      <c r="C73" s="40" t="s">
        <v>57</v>
      </c>
      <c r="D73" s="10" t="s">
        <v>62</v>
      </c>
      <c r="E73" s="40" t="s">
        <v>120</v>
      </c>
      <c r="F73" s="41">
        <v>0.037442129629629624</v>
      </c>
      <c r="G73" s="10" t="str">
        <f t="shared" si="3"/>
        <v>4.57/km</v>
      </c>
      <c r="H73" s="11">
        <f t="shared" si="2"/>
        <v>0.010671296296296293</v>
      </c>
      <c r="I73" s="11">
        <f>F73-INDEX($F$4:$F$991,MATCH(D73,$D$4:$D$991,0))</f>
        <v>0.010671296296296293</v>
      </c>
    </row>
    <row r="74" spans="1:9" s="1" customFormat="1" ht="15" customHeight="1">
      <c r="A74" s="9">
        <v>71</v>
      </c>
      <c r="B74" s="40" t="s">
        <v>180</v>
      </c>
      <c r="C74" s="40" t="s">
        <v>181</v>
      </c>
      <c r="D74" s="10" t="s">
        <v>62</v>
      </c>
      <c r="E74" s="40" t="s">
        <v>107</v>
      </c>
      <c r="F74" s="41">
        <v>0.03747685185185185</v>
      </c>
      <c r="G74" s="10" t="str">
        <f t="shared" si="3"/>
        <v>4.57/km</v>
      </c>
      <c r="H74" s="11">
        <f t="shared" si="2"/>
        <v>0.010706018518518521</v>
      </c>
      <c r="I74" s="11">
        <f>F74-INDEX($F$4:$F$991,MATCH(D74,$D$4:$D$991,0))</f>
        <v>0.010706018518518521</v>
      </c>
    </row>
    <row r="75" spans="1:9" s="1" customFormat="1" ht="15" customHeight="1">
      <c r="A75" s="9">
        <v>72</v>
      </c>
      <c r="B75" s="40" t="s">
        <v>123</v>
      </c>
      <c r="C75" s="40" t="s">
        <v>31</v>
      </c>
      <c r="D75" s="10" t="s">
        <v>182</v>
      </c>
      <c r="E75" s="40" t="s">
        <v>124</v>
      </c>
      <c r="F75" s="41">
        <v>0.037905092592592594</v>
      </c>
      <c r="G75" s="10" t="str">
        <f t="shared" si="3"/>
        <v>5.00/km</v>
      </c>
      <c r="H75" s="11">
        <f t="shared" si="2"/>
        <v>0.011134259259259264</v>
      </c>
      <c r="I75" s="11">
        <f>F75-INDEX($F$4:$F$991,MATCH(D75,$D$4:$D$991,0))</f>
        <v>0</v>
      </c>
    </row>
    <row r="76" spans="1:9" s="1" customFormat="1" ht="15" customHeight="1">
      <c r="A76" s="9">
        <v>73</v>
      </c>
      <c r="B76" s="40" t="s">
        <v>183</v>
      </c>
      <c r="C76" s="40" t="s">
        <v>184</v>
      </c>
      <c r="D76" s="10" t="s">
        <v>62</v>
      </c>
      <c r="E76" s="40" t="s">
        <v>107</v>
      </c>
      <c r="F76" s="41">
        <v>0.038078703703703705</v>
      </c>
      <c r="G76" s="10" t="str">
        <f t="shared" si="3"/>
        <v>5.02/km</v>
      </c>
      <c r="H76" s="11">
        <f t="shared" si="2"/>
        <v>0.011307870370370374</v>
      </c>
      <c r="I76" s="11">
        <f>F76-INDEX($F$4:$F$991,MATCH(D76,$D$4:$D$991,0))</f>
        <v>0.011307870370370374</v>
      </c>
    </row>
    <row r="77" spans="1:9" s="1" customFormat="1" ht="15" customHeight="1">
      <c r="A77" s="9">
        <v>74</v>
      </c>
      <c r="B77" s="40" t="s">
        <v>144</v>
      </c>
      <c r="C77" s="40" t="s">
        <v>185</v>
      </c>
      <c r="D77" s="10" t="s">
        <v>62</v>
      </c>
      <c r="E77" s="40" t="s">
        <v>120</v>
      </c>
      <c r="F77" s="41">
        <v>0.03810185185185185</v>
      </c>
      <c r="G77" s="10" t="str">
        <f t="shared" si="3"/>
        <v>5.02/km</v>
      </c>
      <c r="H77" s="11">
        <f t="shared" si="2"/>
        <v>0.011331018518518522</v>
      </c>
      <c r="I77" s="11">
        <f>F77-INDEX($F$4:$F$991,MATCH(D77,$D$4:$D$991,0))</f>
        <v>0.011331018518518522</v>
      </c>
    </row>
    <row r="78" spans="1:9" s="1" customFormat="1" ht="15" customHeight="1">
      <c r="A78" s="9">
        <v>75</v>
      </c>
      <c r="B78" s="40" t="s">
        <v>186</v>
      </c>
      <c r="C78" s="40" t="s">
        <v>187</v>
      </c>
      <c r="D78" s="10" t="s">
        <v>132</v>
      </c>
      <c r="E78" s="40" t="s">
        <v>188</v>
      </c>
      <c r="F78" s="41">
        <v>0.03819444444444444</v>
      </c>
      <c r="G78" s="10" t="str">
        <f t="shared" si="3"/>
        <v>5.03/km</v>
      </c>
      <c r="H78" s="11">
        <f t="shared" si="2"/>
        <v>0.01142361111111111</v>
      </c>
      <c r="I78" s="11">
        <f>F78-INDEX($F$4:$F$991,MATCH(D78,$D$4:$D$991,0))</f>
        <v>0.005335648148148145</v>
      </c>
    </row>
    <row r="79" spans="1:9" s="1" customFormat="1" ht="15" customHeight="1">
      <c r="A79" s="9">
        <v>76</v>
      </c>
      <c r="B79" s="40" t="s">
        <v>105</v>
      </c>
      <c r="C79" s="40" t="s">
        <v>15</v>
      </c>
      <c r="D79" s="10" t="s">
        <v>80</v>
      </c>
      <c r="E79" s="40" t="s">
        <v>189</v>
      </c>
      <c r="F79" s="41">
        <v>0.038287037037037036</v>
      </c>
      <c r="G79" s="10" t="str">
        <f t="shared" si="3"/>
        <v>5.03/km</v>
      </c>
      <c r="H79" s="11">
        <f t="shared" si="2"/>
        <v>0.011516203703703706</v>
      </c>
      <c r="I79" s="11">
        <f>F79-INDEX($F$4:$F$991,MATCH(D79,$D$4:$D$991,0))</f>
        <v>0.009583333333333333</v>
      </c>
    </row>
    <row r="80" spans="1:9" s="3" customFormat="1" ht="15" customHeight="1">
      <c r="A80" s="9">
        <v>77</v>
      </c>
      <c r="B80" s="40" t="s">
        <v>190</v>
      </c>
      <c r="C80" s="40" t="s">
        <v>35</v>
      </c>
      <c r="D80" s="10" t="s">
        <v>191</v>
      </c>
      <c r="E80" s="40" t="s">
        <v>192</v>
      </c>
      <c r="F80" s="41">
        <v>0.0383912037037037</v>
      </c>
      <c r="G80" s="10" t="str">
        <f t="shared" si="3"/>
        <v>5.04/km</v>
      </c>
      <c r="H80" s="11">
        <f t="shared" si="2"/>
        <v>0.011620370370370368</v>
      </c>
      <c r="I80" s="11">
        <f>F80-INDEX($F$4:$F$991,MATCH(D80,$D$4:$D$991,0))</f>
        <v>0</v>
      </c>
    </row>
    <row r="81" spans="1:9" s="1" customFormat="1" ht="15" customHeight="1">
      <c r="A81" s="9">
        <v>78</v>
      </c>
      <c r="B81" s="40" t="s">
        <v>193</v>
      </c>
      <c r="C81" s="40" t="s">
        <v>194</v>
      </c>
      <c r="D81" s="10" t="s">
        <v>65</v>
      </c>
      <c r="E81" s="40" t="s">
        <v>92</v>
      </c>
      <c r="F81" s="41">
        <v>0.038425925925925926</v>
      </c>
      <c r="G81" s="10" t="str">
        <f t="shared" si="3"/>
        <v>5.05/km</v>
      </c>
      <c r="H81" s="11">
        <f t="shared" si="2"/>
        <v>0.011655092592592595</v>
      </c>
      <c r="I81" s="11">
        <f>F81-INDEX($F$4:$F$991,MATCH(D81,$D$4:$D$991,0))</f>
        <v>0.010671296296296297</v>
      </c>
    </row>
    <row r="82" spans="1:9" s="1" customFormat="1" ht="15" customHeight="1">
      <c r="A82" s="9">
        <v>79</v>
      </c>
      <c r="B82" s="40" t="s">
        <v>195</v>
      </c>
      <c r="C82" s="40" t="s">
        <v>30</v>
      </c>
      <c r="D82" s="10" t="s">
        <v>109</v>
      </c>
      <c r="E82" s="40" t="s">
        <v>74</v>
      </c>
      <c r="F82" s="41">
        <v>0.03854166666666667</v>
      </c>
      <c r="G82" s="10" t="str">
        <f t="shared" si="3"/>
        <v>5.06/km</v>
      </c>
      <c r="H82" s="11">
        <f t="shared" si="2"/>
        <v>0.011770833333333338</v>
      </c>
      <c r="I82" s="11">
        <f>F82-INDEX($F$4:$F$991,MATCH(D82,$D$4:$D$991,0))</f>
        <v>0.0069444444444444475</v>
      </c>
    </row>
    <row r="83" spans="1:9" s="1" customFormat="1" ht="15" customHeight="1">
      <c r="A83" s="9">
        <v>80</v>
      </c>
      <c r="B83" s="40" t="s">
        <v>196</v>
      </c>
      <c r="C83" s="40" t="s">
        <v>184</v>
      </c>
      <c r="D83" s="10" t="s">
        <v>65</v>
      </c>
      <c r="E83" s="40" t="s">
        <v>81</v>
      </c>
      <c r="F83" s="41">
        <v>0.038622685185185184</v>
      </c>
      <c r="G83" s="10" t="str">
        <f t="shared" si="3"/>
        <v>5.06/km</v>
      </c>
      <c r="H83" s="11">
        <f t="shared" si="2"/>
        <v>0.011851851851851853</v>
      </c>
      <c r="I83" s="11">
        <f>F83-INDEX($F$4:$F$991,MATCH(D83,$D$4:$D$991,0))</f>
        <v>0.010868055555555554</v>
      </c>
    </row>
    <row r="84" spans="1:9" ht="15" customHeight="1">
      <c r="A84" s="9">
        <v>81</v>
      </c>
      <c r="B84" s="40" t="s">
        <v>197</v>
      </c>
      <c r="C84" s="40" t="s">
        <v>11</v>
      </c>
      <c r="D84" s="10" t="s">
        <v>65</v>
      </c>
      <c r="E84" s="40" t="s">
        <v>44</v>
      </c>
      <c r="F84" s="41">
        <v>0.038657407407407404</v>
      </c>
      <c r="G84" s="10" t="str">
        <f t="shared" si="3"/>
        <v>5.06/km</v>
      </c>
      <c r="H84" s="11">
        <f t="shared" si="2"/>
        <v>0.011886574074074074</v>
      </c>
      <c r="I84" s="11">
        <f>F84-INDEX($F$4:$F$991,MATCH(D84,$D$4:$D$991,0))</f>
        <v>0.010902777777777775</v>
      </c>
    </row>
    <row r="85" spans="1:9" ht="15" customHeight="1">
      <c r="A85" s="9">
        <v>82</v>
      </c>
      <c r="B85" s="40" t="s">
        <v>198</v>
      </c>
      <c r="C85" s="40" t="s">
        <v>199</v>
      </c>
      <c r="D85" s="10" t="s">
        <v>62</v>
      </c>
      <c r="E85" s="40" t="s">
        <v>120</v>
      </c>
      <c r="F85" s="41">
        <v>0.03868055555555556</v>
      </c>
      <c r="G85" s="10" t="str">
        <f t="shared" si="3"/>
        <v>5.07/km</v>
      </c>
      <c r="H85" s="11">
        <f t="shared" si="2"/>
        <v>0.011909722222222228</v>
      </c>
      <c r="I85" s="11">
        <f>F85-INDEX($F$4:$F$991,MATCH(D85,$D$4:$D$991,0))</f>
        <v>0.011909722222222228</v>
      </c>
    </row>
    <row r="86" spans="1:9" ht="15" customHeight="1">
      <c r="A86" s="9">
        <v>83</v>
      </c>
      <c r="B86" s="40" t="s">
        <v>200</v>
      </c>
      <c r="C86" s="40" t="s">
        <v>18</v>
      </c>
      <c r="D86" s="10" t="s">
        <v>62</v>
      </c>
      <c r="E86" s="40" t="s">
        <v>120</v>
      </c>
      <c r="F86" s="41">
        <v>0.03868055555555556</v>
      </c>
      <c r="G86" s="10" t="str">
        <f t="shared" si="3"/>
        <v>5.07/km</v>
      </c>
      <c r="H86" s="11">
        <f t="shared" si="2"/>
        <v>0.011909722222222228</v>
      </c>
      <c r="I86" s="11">
        <f>F86-INDEX($F$4:$F$991,MATCH(D86,$D$4:$D$991,0))</f>
        <v>0.011909722222222228</v>
      </c>
    </row>
    <row r="87" spans="1:9" ht="15" customHeight="1">
      <c r="A87" s="9">
        <v>84</v>
      </c>
      <c r="B87" s="40" t="s">
        <v>201</v>
      </c>
      <c r="C87" s="40" t="s">
        <v>37</v>
      </c>
      <c r="D87" s="10" t="s">
        <v>62</v>
      </c>
      <c r="E87" s="40" t="s">
        <v>120</v>
      </c>
      <c r="F87" s="41">
        <v>0.03868055555555556</v>
      </c>
      <c r="G87" s="10" t="str">
        <f t="shared" si="3"/>
        <v>5.07/km</v>
      </c>
      <c r="H87" s="11">
        <f t="shared" si="2"/>
        <v>0.011909722222222228</v>
      </c>
      <c r="I87" s="11">
        <f>F87-INDEX($F$4:$F$991,MATCH(D87,$D$4:$D$991,0))</f>
        <v>0.011909722222222228</v>
      </c>
    </row>
    <row r="88" spans="1:9" ht="15" customHeight="1">
      <c r="A88" s="9">
        <v>85</v>
      </c>
      <c r="B88" s="40" t="s">
        <v>202</v>
      </c>
      <c r="C88" s="40" t="s">
        <v>50</v>
      </c>
      <c r="D88" s="10" t="s">
        <v>165</v>
      </c>
      <c r="E88" s="40" t="s">
        <v>120</v>
      </c>
      <c r="F88" s="41">
        <v>0.03875</v>
      </c>
      <c r="G88" s="10" t="str">
        <f t="shared" si="3"/>
        <v>5.07/km</v>
      </c>
      <c r="H88" s="11">
        <f t="shared" si="2"/>
        <v>0.01197916666666667</v>
      </c>
      <c r="I88" s="11">
        <f>F88-INDEX($F$4:$F$991,MATCH(D88,$D$4:$D$991,0))</f>
        <v>0.002800925925925929</v>
      </c>
    </row>
    <row r="89" spans="1:9" ht="15" customHeight="1">
      <c r="A89" s="9">
        <v>86</v>
      </c>
      <c r="B89" s="40" t="s">
        <v>203</v>
      </c>
      <c r="C89" s="40" t="s">
        <v>24</v>
      </c>
      <c r="D89" s="10" t="s">
        <v>65</v>
      </c>
      <c r="E89" s="40" t="s">
        <v>204</v>
      </c>
      <c r="F89" s="41">
        <v>0.038981481481481485</v>
      </c>
      <c r="G89" s="10" t="str">
        <f t="shared" si="3"/>
        <v>5.09/km</v>
      </c>
      <c r="H89" s="11">
        <f t="shared" si="2"/>
        <v>0.012210648148148154</v>
      </c>
      <c r="I89" s="11">
        <f>F89-INDEX($F$4:$F$991,MATCH(D89,$D$4:$D$991,0))</f>
        <v>0.011226851851851856</v>
      </c>
    </row>
    <row r="90" spans="1:9" ht="15" customHeight="1">
      <c r="A90" s="9">
        <v>87</v>
      </c>
      <c r="B90" s="40" t="s">
        <v>205</v>
      </c>
      <c r="C90" s="40" t="s">
        <v>206</v>
      </c>
      <c r="D90" s="10" t="s">
        <v>161</v>
      </c>
      <c r="E90" s="40" t="s">
        <v>44</v>
      </c>
      <c r="F90" s="41">
        <v>0.039328703703703706</v>
      </c>
      <c r="G90" s="10" t="str">
        <f t="shared" si="3"/>
        <v>5.12/km</v>
      </c>
      <c r="H90" s="11">
        <f t="shared" si="2"/>
        <v>0.012557870370370375</v>
      </c>
      <c r="I90" s="11">
        <f>F90-INDEX($F$4:$F$991,MATCH(D90,$D$4:$D$991,0))</f>
        <v>0.0036111111111111135</v>
      </c>
    </row>
    <row r="91" spans="1:9" ht="15" customHeight="1">
      <c r="A91" s="9">
        <v>88</v>
      </c>
      <c r="B91" s="40" t="s">
        <v>48</v>
      </c>
      <c r="C91" s="40" t="s">
        <v>36</v>
      </c>
      <c r="D91" s="10" t="s">
        <v>91</v>
      </c>
      <c r="E91" s="40" t="s">
        <v>92</v>
      </c>
      <c r="F91" s="41">
        <v>0.039467592592592596</v>
      </c>
      <c r="G91" s="10" t="str">
        <f t="shared" si="3"/>
        <v>5.13/km</v>
      </c>
      <c r="H91" s="11">
        <f t="shared" si="2"/>
        <v>0.012696759259259265</v>
      </c>
      <c r="I91" s="11">
        <f>F91-INDEX($F$4:$F$991,MATCH(D91,$D$4:$D$991,0))</f>
        <v>0.009594907407407413</v>
      </c>
    </row>
    <row r="92" spans="1:9" ht="15" customHeight="1">
      <c r="A92" s="9">
        <v>89</v>
      </c>
      <c r="B92" s="40" t="s">
        <v>207</v>
      </c>
      <c r="C92" s="40" t="s">
        <v>38</v>
      </c>
      <c r="D92" s="10" t="s">
        <v>208</v>
      </c>
      <c r="E92" s="40" t="s">
        <v>92</v>
      </c>
      <c r="F92" s="41">
        <v>0.03947916666666667</v>
      </c>
      <c r="G92" s="10" t="str">
        <f t="shared" si="3"/>
        <v>5.13/km</v>
      </c>
      <c r="H92" s="11">
        <f t="shared" si="2"/>
        <v>0.012708333333333339</v>
      </c>
      <c r="I92" s="11">
        <f>F92-INDEX($F$4:$F$991,MATCH(D92,$D$4:$D$991,0))</f>
        <v>0</v>
      </c>
    </row>
    <row r="93" spans="1:9" ht="15" customHeight="1">
      <c r="A93" s="9">
        <v>90</v>
      </c>
      <c r="B93" s="40" t="s">
        <v>209</v>
      </c>
      <c r="C93" s="40" t="s">
        <v>210</v>
      </c>
      <c r="D93" s="10" t="s">
        <v>132</v>
      </c>
      <c r="E93" s="40" t="s">
        <v>44</v>
      </c>
      <c r="F93" s="41">
        <v>0.03947916666666667</v>
      </c>
      <c r="G93" s="10" t="str">
        <f t="shared" si="3"/>
        <v>5.13/km</v>
      </c>
      <c r="H93" s="11">
        <f t="shared" si="2"/>
        <v>0.012708333333333339</v>
      </c>
      <c r="I93" s="11">
        <f>F93-INDEX($F$4:$F$991,MATCH(D93,$D$4:$D$991,0))</f>
        <v>0.006620370370370374</v>
      </c>
    </row>
    <row r="94" spans="1:9" ht="15" customHeight="1">
      <c r="A94" s="9">
        <v>91</v>
      </c>
      <c r="B94" s="40" t="s">
        <v>211</v>
      </c>
      <c r="C94" s="40" t="s">
        <v>14</v>
      </c>
      <c r="D94" s="10" t="s">
        <v>176</v>
      </c>
      <c r="E94" s="40" t="s">
        <v>212</v>
      </c>
      <c r="F94" s="41">
        <v>0.03958333333333333</v>
      </c>
      <c r="G94" s="10" t="str">
        <f t="shared" si="3"/>
        <v>5.14/km</v>
      </c>
      <c r="H94" s="11">
        <f t="shared" si="2"/>
        <v>0.012812500000000001</v>
      </c>
      <c r="I94" s="11">
        <f>F94-INDEX($F$4:$F$991,MATCH(D94,$D$4:$D$991,0))</f>
        <v>0.0024999999999999953</v>
      </c>
    </row>
    <row r="95" spans="1:9" ht="15" customHeight="1">
      <c r="A95" s="9">
        <v>92</v>
      </c>
      <c r="B95" s="40" t="s">
        <v>213</v>
      </c>
      <c r="C95" s="40" t="s">
        <v>214</v>
      </c>
      <c r="D95" s="10" t="s">
        <v>80</v>
      </c>
      <c r="E95" s="40" t="s">
        <v>92</v>
      </c>
      <c r="F95" s="41">
        <v>0.03981481481481482</v>
      </c>
      <c r="G95" s="10" t="str">
        <f t="shared" si="3"/>
        <v>5.16/km</v>
      </c>
      <c r="H95" s="11">
        <f t="shared" si="2"/>
        <v>0.013043981481481486</v>
      </c>
      <c r="I95" s="11">
        <f>F95-INDEX($F$4:$F$991,MATCH(D95,$D$4:$D$991,0))</f>
        <v>0.011111111111111113</v>
      </c>
    </row>
    <row r="96" spans="1:9" ht="15" customHeight="1">
      <c r="A96" s="9">
        <v>93</v>
      </c>
      <c r="B96" s="40" t="s">
        <v>215</v>
      </c>
      <c r="C96" s="40" t="s">
        <v>24</v>
      </c>
      <c r="D96" s="10" t="s">
        <v>62</v>
      </c>
      <c r="E96" s="40" t="s">
        <v>120</v>
      </c>
      <c r="F96" s="41">
        <v>0.03990740740740741</v>
      </c>
      <c r="G96" s="10" t="str">
        <f t="shared" si="3"/>
        <v>5.16/km</v>
      </c>
      <c r="H96" s="11">
        <f aca="true" t="shared" si="4" ref="H96:H139">F96-$F$4</f>
        <v>0.013136574074074082</v>
      </c>
      <c r="I96" s="11">
        <f>F96-INDEX($F$4:$F$991,MATCH(D96,$D$4:$D$991,0))</f>
        <v>0.013136574074074082</v>
      </c>
    </row>
    <row r="97" spans="1:9" ht="15" customHeight="1">
      <c r="A97" s="9">
        <v>94</v>
      </c>
      <c r="B97" s="40" t="s">
        <v>158</v>
      </c>
      <c r="C97" s="40" t="s">
        <v>15</v>
      </c>
      <c r="D97" s="10" t="s">
        <v>80</v>
      </c>
      <c r="E97" s="40" t="s">
        <v>92</v>
      </c>
      <c r="F97" s="41">
        <v>0.04010416666666667</v>
      </c>
      <c r="G97" s="10" t="str">
        <f t="shared" si="3"/>
        <v>5.18/km</v>
      </c>
      <c r="H97" s="11">
        <f t="shared" si="4"/>
        <v>0.01333333333333334</v>
      </c>
      <c r="I97" s="11">
        <f>F97-INDEX($F$4:$F$991,MATCH(D97,$D$4:$D$991,0))</f>
        <v>0.011400462962962966</v>
      </c>
    </row>
    <row r="98" spans="1:9" ht="15" customHeight="1">
      <c r="A98" s="9">
        <v>95</v>
      </c>
      <c r="B98" s="40" t="s">
        <v>59</v>
      </c>
      <c r="C98" s="40" t="s">
        <v>28</v>
      </c>
      <c r="D98" s="10" t="s">
        <v>68</v>
      </c>
      <c r="E98" s="40" t="s">
        <v>92</v>
      </c>
      <c r="F98" s="41">
        <v>0.04011574074074074</v>
      </c>
      <c r="G98" s="10" t="str">
        <f t="shared" si="3"/>
        <v>5.18/km</v>
      </c>
      <c r="H98" s="11">
        <f t="shared" si="4"/>
        <v>0.013344907407407406</v>
      </c>
      <c r="I98" s="11">
        <f>F98-INDEX($F$4:$F$991,MATCH(D98,$D$4:$D$991,0))</f>
        <v>0.012291666666666663</v>
      </c>
    </row>
    <row r="99" spans="1:9" ht="15" customHeight="1">
      <c r="A99" s="9">
        <v>96</v>
      </c>
      <c r="B99" s="40" t="s">
        <v>216</v>
      </c>
      <c r="C99" s="40" t="s">
        <v>217</v>
      </c>
      <c r="D99" s="10" t="s">
        <v>68</v>
      </c>
      <c r="E99" s="40" t="s">
        <v>74</v>
      </c>
      <c r="F99" s="41">
        <v>0.04025462962962963</v>
      </c>
      <c r="G99" s="10" t="str">
        <f t="shared" si="3"/>
        <v>5.19/km</v>
      </c>
      <c r="H99" s="11">
        <f t="shared" si="4"/>
        <v>0.013483796296296303</v>
      </c>
      <c r="I99" s="11">
        <f>F99-INDEX($F$4:$F$991,MATCH(D99,$D$4:$D$991,0))</f>
        <v>0.01243055555555556</v>
      </c>
    </row>
    <row r="100" spans="1:9" ht="15" customHeight="1">
      <c r="A100" s="9">
        <v>97</v>
      </c>
      <c r="B100" s="40" t="s">
        <v>218</v>
      </c>
      <c r="C100" s="40" t="s">
        <v>219</v>
      </c>
      <c r="D100" s="10" t="s">
        <v>80</v>
      </c>
      <c r="E100" s="40" t="s">
        <v>111</v>
      </c>
      <c r="F100" s="41">
        <v>0.04059027777777778</v>
      </c>
      <c r="G100" s="10" t="str">
        <f t="shared" si="3"/>
        <v>5.22/km</v>
      </c>
      <c r="H100" s="11">
        <f t="shared" si="4"/>
        <v>0.01381944444444445</v>
      </c>
      <c r="I100" s="11">
        <f>F100-INDEX($F$4:$F$991,MATCH(D100,$D$4:$D$991,0))</f>
        <v>0.011886574074074077</v>
      </c>
    </row>
    <row r="101" spans="1:9" ht="15" customHeight="1">
      <c r="A101" s="9">
        <v>98</v>
      </c>
      <c r="B101" s="40" t="s">
        <v>220</v>
      </c>
      <c r="C101" s="40" t="s">
        <v>206</v>
      </c>
      <c r="D101" s="10" t="s">
        <v>221</v>
      </c>
      <c r="E101" s="40" t="s">
        <v>222</v>
      </c>
      <c r="F101" s="41">
        <v>0.04061342592592593</v>
      </c>
      <c r="G101" s="10" t="str">
        <f t="shared" si="3"/>
        <v>5.22/km</v>
      </c>
      <c r="H101" s="11">
        <f t="shared" si="4"/>
        <v>0.013842592592592597</v>
      </c>
      <c r="I101" s="11">
        <f>F101-INDEX($F$4:$F$991,MATCH(D101,$D$4:$D$991,0))</f>
        <v>0</v>
      </c>
    </row>
    <row r="102" spans="1:9" ht="15" customHeight="1">
      <c r="A102" s="9">
        <v>99</v>
      </c>
      <c r="B102" s="40" t="s">
        <v>223</v>
      </c>
      <c r="C102" s="40" t="s">
        <v>12</v>
      </c>
      <c r="D102" s="10" t="s">
        <v>208</v>
      </c>
      <c r="E102" s="40" t="s">
        <v>188</v>
      </c>
      <c r="F102" s="41">
        <v>0.04069444444444444</v>
      </c>
      <c r="G102" s="10" t="str">
        <f t="shared" si="3"/>
        <v>5.23/km</v>
      </c>
      <c r="H102" s="11">
        <f t="shared" si="4"/>
        <v>0.013923611111111112</v>
      </c>
      <c r="I102" s="11">
        <f>F102-INDEX($F$4:$F$991,MATCH(D102,$D$4:$D$991,0))</f>
        <v>0.0012152777777777735</v>
      </c>
    </row>
    <row r="103" spans="1:9" ht="15" customHeight="1">
      <c r="A103" s="9">
        <v>100</v>
      </c>
      <c r="B103" s="40" t="s">
        <v>224</v>
      </c>
      <c r="C103" s="40" t="s">
        <v>225</v>
      </c>
      <c r="D103" s="10" t="s">
        <v>80</v>
      </c>
      <c r="E103" s="40" t="s">
        <v>226</v>
      </c>
      <c r="F103" s="41">
        <v>0.040949074074074075</v>
      </c>
      <c r="G103" s="10" t="str">
        <f t="shared" si="3"/>
        <v>5.25/km</v>
      </c>
      <c r="H103" s="11">
        <f t="shared" si="4"/>
        <v>0.014178240740740745</v>
      </c>
      <c r="I103" s="11">
        <f>F103-INDEX($F$4:$F$991,MATCH(D103,$D$4:$D$991,0))</f>
        <v>0.012245370370370372</v>
      </c>
    </row>
    <row r="104" spans="1:9" ht="15" customHeight="1">
      <c r="A104" s="9">
        <v>101</v>
      </c>
      <c r="B104" s="40" t="s">
        <v>227</v>
      </c>
      <c r="C104" s="40" t="s">
        <v>228</v>
      </c>
      <c r="D104" s="10" t="s">
        <v>80</v>
      </c>
      <c r="E104" s="40" t="s">
        <v>81</v>
      </c>
      <c r="F104" s="41">
        <v>0.04101851851851852</v>
      </c>
      <c r="G104" s="10" t="str">
        <f t="shared" si="3"/>
        <v>5.25/km</v>
      </c>
      <c r="H104" s="11">
        <f t="shared" si="4"/>
        <v>0.014247685185185186</v>
      </c>
      <c r="I104" s="11">
        <f>F104-INDEX($F$4:$F$991,MATCH(D104,$D$4:$D$991,0))</f>
        <v>0.012314814814814813</v>
      </c>
    </row>
    <row r="105" spans="1:9" ht="15" customHeight="1">
      <c r="A105" s="9">
        <v>102</v>
      </c>
      <c r="B105" s="40" t="s">
        <v>150</v>
      </c>
      <c r="C105" s="40" t="s">
        <v>229</v>
      </c>
      <c r="D105" s="10" t="s">
        <v>62</v>
      </c>
      <c r="E105" s="40" t="s">
        <v>120</v>
      </c>
      <c r="F105" s="41">
        <v>0.041053240740740744</v>
      </c>
      <c r="G105" s="10" t="str">
        <f t="shared" si="3"/>
        <v>5.25/km</v>
      </c>
      <c r="H105" s="11">
        <f t="shared" si="4"/>
        <v>0.014282407407407414</v>
      </c>
      <c r="I105" s="11">
        <f>F105-INDEX($F$4:$F$991,MATCH(D105,$D$4:$D$991,0))</f>
        <v>0.014282407407407414</v>
      </c>
    </row>
    <row r="106" spans="1:9" ht="15" customHeight="1">
      <c r="A106" s="9">
        <v>103</v>
      </c>
      <c r="B106" s="40" t="s">
        <v>46</v>
      </c>
      <c r="C106" s="40" t="s">
        <v>49</v>
      </c>
      <c r="D106" s="10" t="s">
        <v>191</v>
      </c>
      <c r="E106" s="40" t="s">
        <v>111</v>
      </c>
      <c r="F106" s="41">
        <v>0.04131944444444444</v>
      </c>
      <c r="G106" s="10" t="str">
        <f t="shared" si="3"/>
        <v>5.28/km</v>
      </c>
      <c r="H106" s="11">
        <f t="shared" si="4"/>
        <v>0.014548611111111113</v>
      </c>
      <c r="I106" s="11">
        <f>F106-INDEX($F$4:$F$991,MATCH(D106,$D$4:$D$991,0))</f>
        <v>0.002928240740740745</v>
      </c>
    </row>
    <row r="107" spans="1:9" ht="15" customHeight="1">
      <c r="A107" s="9">
        <v>104</v>
      </c>
      <c r="B107" s="40" t="s">
        <v>230</v>
      </c>
      <c r="C107" s="40" t="s">
        <v>39</v>
      </c>
      <c r="D107" s="10" t="s">
        <v>91</v>
      </c>
      <c r="E107" s="40" t="s">
        <v>111</v>
      </c>
      <c r="F107" s="41">
        <v>0.04134259259259259</v>
      </c>
      <c r="G107" s="10" t="str">
        <f t="shared" si="3"/>
        <v>5.28/km</v>
      </c>
      <c r="H107" s="11">
        <f t="shared" si="4"/>
        <v>0.01457175925925926</v>
      </c>
      <c r="I107" s="11">
        <f>F107-INDEX($F$4:$F$991,MATCH(D107,$D$4:$D$991,0))</f>
        <v>0.011469907407407408</v>
      </c>
    </row>
    <row r="108" spans="1:9" ht="15" customHeight="1">
      <c r="A108" s="9">
        <v>105</v>
      </c>
      <c r="B108" s="40" t="s">
        <v>231</v>
      </c>
      <c r="C108" s="40" t="s">
        <v>232</v>
      </c>
      <c r="D108" s="10" t="s">
        <v>68</v>
      </c>
      <c r="E108" s="40" t="s">
        <v>82</v>
      </c>
      <c r="F108" s="41">
        <v>0.04155092592592593</v>
      </c>
      <c r="G108" s="10" t="str">
        <f t="shared" si="3"/>
        <v>5.29/km</v>
      </c>
      <c r="H108" s="11">
        <f t="shared" si="4"/>
        <v>0.014780092592592598</v>
      </c>
      <c r="I108" s="11">
        <f>F108-INDEX($F$4:$F$991,MATCH(D108,$D$4:$D$991,0))</f>
        <v>0.013726851851851855</v>
      </c>
    </row>
    <row r="109" spans="1:9" ht="15" customHeight="1">
      <c r="A109" s="9">
        <v>106</v>
      </c>
      <c r="B109" s="40" t="s">
        <v>233</v>
      </c>
      <c r="C109" s="40" t="s">
        <v>234</v>
      </c>
      <c r="D109" s="10" t="s">
        <v>208</v>
      </c>
      <c r="E109" s="40" t="s">
        <v>235</v>
      </c>
      <c r="F109" s="41">
        <v>0.041666666666666664</v>
      </c>
      <c r="G109" s="10" t="str">
        <f t="shared" si="3"/>
        <v>5.30/km</v>
      </c>
      <c r="H109" s="11">
        <f t="shared" si="4"/>
        <v>0.014895833333333334</v>
      </c>
      <c r="I109" s="11">
        <f>F109-INDEX($F$4:$F$991,MATCH(D109,$D$4:$D$991,0))</f>
        <v>0.002187499999999995</v>
      </c>
    </row>
    <row r="110" spans="1:9" ht="15" customHeight="1">
      <c r="A110" s="9">
        <v>107</v>
      </c>
      <c r="B110" s="40" t="s">
        <v>236</v>
      </c>
      <c r="C110" s="40" t="s">
        <v>237</v>
      </c>
      <c r="D110" s="10" t="s">
        <v>165</v>
      </c>
      <c r="E110" s="40" t="s">
        <v>120</v>
      </c>
      <c r="F110" s="41">
        <v>0.0418287037037037</v>
      </c>
      <c r="G110" s="10" t="str">
        <f t="shared" si="3"/>
        <v>5.32/km</v>
      </c>
      <c r="H110" s="11">
        <f t="shared" si="4"/>
        <v>0.01505787037037037</v>
      </c>
      <c r="I110" s="11">
        <f>F110-INDEX($F$4:$F$991,MATCH(D110,$D$4:$D$991,0))</f>
        <v>0.0058796296296296305</v>
      </c>
    </row>
    <row r="111" spans="1:9" ht="15" customHeight="1">
      <c r="A111" s="9">
        <v>108</v>
      </c>
      <c r="B111" s="40" t="s">
        <v>238</v>
      </c>
      <c r="C111" s="40" t="s">
        <v>210</v>
      </c>
      <c r="D111" s="10" t="s">
        <v>165</v>
      </c>
      <c r="E111" s="40" t="s">
        <v>120</v>
      </c>
      <c r="F111" s="41">
        <v>0.0418287037037037</v>
      </c>
      <c r="G111" s="10" t="str">
        <f t="shared" si="3"/>
        <v>5.32/km</v>
      </c>
      <c r="H111" s="11">
        <f t="shared" si="4"/>
        <v>0.01505787037037037</v>
      </c>
      <c r="I111" s="11">
        <f>F111-INDEX($F$4:$F$991,MATCH(D111,$D$4:$D$991,0))</f>
        <v>0.0058796296296296305</v>
      </c>
    </row>
    <row r="112" spans="1:9" ht="15" customHeight="1">
      <c r="A112" s="9">
        <v>109</v>
      </c>
      <c r="B112" s="40" t="s">
        <v>239</v>
      </c>
      <c r="C112" s="40" t="s">
        <v>240</v>
      </c>
      <c r="D112" s="10" t="s">
        <v>165</v>
      </c>
      <c r="E112" s="40" t="s">
        <v>120</v>
      </c>
      <c r="F112" s="41">
        <v>0.0418287037037037</v>
      </c>
      <c r="G112" s="10" t="str">
        <f t="shared" si="3"/>
        <v>5.32/km</v>
      </c>
      <c r="H112" s="11">
        <f t="shared" si="4"/>
        <v>0.01505787037037037</v>
      </c>
      <c r="I112" s="11">
        <f>F112-INDEX($F$4:$F$991,MATCH(D112,$D$4:$D$991,0))</f>
        <v>0.0058796296296296305</v>
      </c>
    </row>
    <row r="113" spans="1:9" ht="15" customHeight="1">
      <c r="A113" s="9">
        <v>110</v>
      </c>
      <c r="B113" s="40" t="s">
        <v>241</v>
      </c>
      <c r="C113" s="40" t="s">
        <v>41</v>
      </c>
      <c r="D113" s="10" t="s">
        <v>165</v>
      </c>
      <c r="E113" s="40" t="s">
        <v>120</v>
      </c>
      <c r="F113" s="41">
        <v>0.0418287037037037</v>
      </c>
      <c r="G113" s="10" t="str">
        <f t="shared" si="3"/>
        <v>5.32/km</v>
      </c>
      <c r="H113" s="11">
        <f t="shared" si="4"/>
        <v>0.01505787037037037</v>
      </c>
      <c r="I113" s="11">
        <f>F113-INDEX($F$4:$F$991,MATCH(D113,$D$4:$D$991,0))</f>
        <v>0.0058796296296296305</v>
      </c>
    </row>
    <row r="114" spans="1:9" ht="15" customHeight="1">
      <c r="A114" s="9">
        <v>111</v>
      </c>
      <c r="B114" s="40" t="s">
        <v>242</v>
      </c>
      <c r="C114" s="40" t="s">
        <v>243</v>
      </c>
      <c r="D114" s="10" t="s">
        <v>165</v>
      </c>
      <c r="E114" s="40" t="s">
        <v>120</v>
      </c>
      <c r="F114" s="41">
        <v>0.042013888888888885</v>
      </c>
      <c r="G114" s="10" t="str">
        <f t="shared" si="3"/>
        <v>5.33/km</v>
      </c>
      <c r="H114" s="11">
        <f t="shared" si="4"/>
        <v>0.015243055555555555</v>
      </c>
      <c r="I114" s="11">
        <f>F114-INDEX($F$4:$F$991,MATCH(D114,$D$4:$D$991,0))</f>
        <v>0.0060648148148148145</v>
      </c>
    </row>
    <row r="115" spans="1:9" ht="15" customHeight="1">
      <c r="A115" s="9">
        <v>112</v>
      </c>
      <c r="B115" s="40" t="s">
        <v>244</v>
      </c>
      <c r="C115" s="40" t="s">
        <v>27</v>
      </c>
      <c r="D115" s="10" t="s">
        <v>91</v>
      </c>
      <c r="E115" s="40" t="s">
        <v>74</v>
      </c>
      <c r="F115" s="41">
        <v>0.04206018518518518</v>
      </c>
      <c r="G115" s="10" t="str">
        <f t="shared" si="3"/>
        <v>5.33/km</v>
      </c>
      <c r="H115" s="11">
        <f t="shared" si="4"/>
        <v>0.015289351851851849</v>
      </c>
      <c r="I115" s="11">
        <f>F115-INDEX($F$4:$F$991,MATCH(D115,$D$4:$D$991,0))</f>
        <v>0.012187499999999997</v>
      </c>
    </row>
    <row r="116" spans="1:9" ht="15" customHeight="1">
      <c r="A116" s="9">
        <v>113</v>
      </c>
      <c r="B116" s="40" t="s">
        <v>245</v>
      </c>
      <c r="C116" s="40" t="s">
        <v>246</v>
      </c>
      <c r="D116" s="10" t="s">
        <v>247</v>
      </c>
      <c r="E116" s="40" t="s">
        <v>74</v>
      </c>
      <c r="F116" s="41">
        <v>0.04206018518518518</v>
      </c>
      <c r="G116" s="10" t="str">
        <f t="shared" si="3"/>
        <v>5.33/km</v>
      </c>
      <c r="H116" s="11">
        <f t="shared" si="4"/>
        <v>0.015289351851851849</v>
      </c>
      <c r="I116" s="11">
        <f>F116-INDEX($F$4:$F$991,MATCH(D116,$D$4:$D$991,0))</f>
        <v>0</v>
      </c>
    </row>
    <row r="117" spans="1:9" ht="15" customHeight="1">
      <c r="A117" s="9">
        <v>114</v>
      </c>
      <c r="B117" s="40" t="s">
        <v>55</v>
      </c>
      <c r="C117" s="40" t="s">
        <v>14</v>
      </c>
      <c r="D117" s="10" t="s">
        <v>65</v>
      </c>
      <c r="E117" s="40" t="s">
        <v>81</v>
      </c>
      <c r="F117" s="41">
        <v>0.042164351851851856</v>
      </c>
      <c r="G117" s="10" t="str">
        <f t="shared" si="3"/>
        <v>5.34/km</v>
      </c>
      <c r="H117" s="11">
        <f t="shared" si="4"/>
        <v>0.015393518518518525</v>
      </c>
      <c r="I117" s="11">
        <f>F117-INDEX($F$4:$F$991,MATCH(D117,$D$4:$D$991,0))</f>
        <v>0.014409722222222227</v>
      </c>
    </row>
    <row r="118" spans="1:9" ht="15" customHeight="1">
      <c r="A118" s="9">
        <v>115</v>
      </c>
      <c r="B118" s="40" t="s">
        <v>248</v>
      </c>
      <c r="C118" s="40" t="s">
        <v>26</v>
      </c>
      <c r="D118" s="10" t="s">
        <v>109</v>
      </c>
      <c r="E118" s="40" t="s">
        <v>81</v>
      </c>
      <c r="F118" s="41">
        <v>0.04241898148148148</v>
      </c>
      <c r="G118" s="10" t="str">
        <f t="shared" si="3"/>
        <v>5.36/km</v>
      </c>
      <c r="H118" s="11">
        <f t="shared" si="4"/>
        <v>0.01564814814814815</v>
      </c>
      <c r="I118" s="11">
        <f>F118-INDEX($F$4:$F$991,MATCH(D118,$D$4:$D$991,0))</f>
        <v>0.01082175925925926</v>
      </c>
    </row>
    <row r="119" spans="1:9" ht="15" customHeight="1">
      <c r="A119" s="9">
        <v>116</v>
      </c>
      <c r="B119" s="40" t="s">
        <v>249</v>
      </c>
      <c r="C119" s="40" t="s">
        <v>250</v>
      </c>
      <c r="D119" s="10" t="s">
        <v>65</v>
      </c>
      <c r="E119" s="40" t="s">
        <v>251</v>
      </c>
      <c r="F119" s="41">
        <v>0.04265046296296296</v>
      </c>
      <c r="G119" s="10" t="str">
        <f t="shared" si="3"/>
        <v>5.38/km</v>
      </c>
      <c r="H119" s="11">
        <f t="shared" si="4"/>
        <v>0.01587962962962963</v>
      </c>
      <c r="I119" s="11">
        <f>F119-INDEX($F$4:$F$991,MATCH(D119,$D$4:$D$991,0))</f>
        <v>0.01489583333333333</v>
      </c>
    </row>
    <row r="120" spans="1:9" ht="15" customHeight="1">
      <c r="A120" s="9">
        <v>117</v>
      </c>
      <c r="B120" s="40" t="s">
        <v>252</v>
      </c>
      <c r="C120" s="40" t="s">
        <v>253</v>
      </c>
      <c r="D120" s="10" t="s">
        <v>109</v>
      </c>
      <c r="E120" s="40" t="s">
        <v>204</v>
      </c>
      <c r="F120" s="41">
        <v>0.04305555555555556</v>
      </c>
      <c r="G120" s="10" t="str">
        <f t="shared" si="3"/>
        <v>5.41/km</v>
      </c>
      <c r="H120" s="11">
        <f t="shared" si="4"/>
        <v>0.01628472222222223</v>
      </c>
      <c r="I120" s="11">
        <f>F120-INDEX($F$4:$F$991,MATCH(D120,$D$4:$D$991,0))</f>
        <v>0.011458333333333341</v>
      </c>
    </row>
    <row r="121" spans="1:9" ht="15" customHeight="1">
      <c r="A121" s="9">
        <v>118</v>
      </c>
      <c r="B121" s="40" t="s">
        <v>254</v>
      </c>
      <c r="C121" s="40" t="s">
        <v>255</v>
      </c>
      <c r="D121" s="10" t="s">
        <v>247</v>
      </c>
      <c r="E121" s="40" t="s">
        <v>74</v>
      </c>
      <c r="F121" s="41">
        <v>0.04380787037037037</v>
      </c>
      <c r="G121" s="10" t="str">
        <f t="shared" si="3"/>
        <v>5.47/km</v>
      </c>
      <c r="H121" s="11">
        <f t="shared" si="4"/>
        <v>0.01703703703703704</v>
      </c>
      <c r="I121" s="11">
        <f>F121-INDEX($F$4:$F$991,MATCH(D121,$D$4:$D$991,0))</f>
        <v>0.0017476851851851924</v>
      </c>
    </row>
    <row r="122" spans="1:9" ht="15" customHeight="1">
      <c r="A122" s="9">
        <v>119</v>
      </c>
      <c r="B122" s="40" t="s">
        <v>256</v>
      </c>
      <c r="C122" s="40" t="s">
        <v>22</v>
      </c>
      <c r="D122" s="10" t="s">
        <v>62</v>
      </c>
      <c r="E122" s="40" t="s">
        <v>257</v>
      </c>
      <c r="F122" s="41">
        <v>0.044444444444444446</v>
      </c>
      <c r="G122" s="10" t="str">
        <f t="shared" si="3"/>
        <v>5.52/km</v>
      </c>
      <c r="H122" s="11">
        <f t="shared" si="4"/>
        <v>0.017673611111111116</v>
      </c>
      <c r="I122" s="11">
        <f>F122-INDEX($F$4:$F$991,MATCH(D122,$D$4:$D$991,0))</f>
        <v>0.017673611111111116</v>
      </c>
    </row>
    <row r="123" spans="1:9" ht="15" customHeight="1">
      <c r="A123" s="9">
        <v>120</v>
      </c>
      <c r="B123" s="40" t="s">
        <v>258</v>
      </c>
      <c r="C123" s="40" t="s">
        <v>259</v>
      </c>
      <c r="D123" s="10" t="s">
        <v>62</v>
      </c>
      <c r="E123" s="40" t="s">
        <v>120</v>
      </c>
      <c r="F123" s="41">
        <v>0.04461805555555556</v>
      </c>
      <c r="G123" s="10" t="str">
        <f t="shared" si="3"/>
        <v>5.54/km</v>
      </c>
      <c r="H123" s="11">
        <f t="shared" si="4"/>
        <v>0.017847222222222226</v>
      </c>
      <c r="I123" s="11">
        <f>F123-INDEX($F$4:$F$991,MATCH(D123,$D$4:$D$991,0))</f>
        <v>0.017847222222222226</v>
      </c>
    </row>
    <row r="124" spans="1:9" ht="15" customHeight="1">
      <c r="A124" s="9">
        <v>121</v>
      </c>
      <c r="B124" s="40" t="s">
        <v>260</v>
      </c>
      <c r="C124" s="40" t="s">
        <v>261</v>
      </c>
      <c r="D124" s="10" t="s">
        <v>161</v>
      </c>
      <c r="E124" s="40" t="s">
        <v>44</v>
      </c>
      <c r="F124" s="41">
        <v>0.0449074074074074</v>
      </c>
      <c r="G124" s="10" t="str">
        <f t="shared" si="3"/>
        <v>5.56/km</v>
      </c>
      <c r="H124" s="11">
        <f t="shared" si="4"/>
        <v>0.018136574074074072</v>
      </c>
      <c r="I124" s="11">
        <f>F124-INDEX($F$4:$F$991,MATCH(D124,$D$4:$D$991,0))</f>
        <v>0.00918981481481481</v>
      </c>
    </row>
    <row r="125" spans="1:9" ht="15" customHeight="1">
      <c r="A125" s="9">
        <v>122</v>
      </c>
      <c r="B125" s="40" t="s">
        <v>262</v>
      </c>
      <c r="C125" s="40" t="s">
        <v>76</v>
      </c>
      <c r="D125" s="10" t="s">
        <v>176</v>
      </c>
      <c r="E125" s="40" t="s">
        <v>263</v>
      </c>
      <c r="F125" s="41">
        <v>0.045254629629629624</v>
      </c>
      <c r="G125" s="10" t="str">
        <f t="shared" si="3"/>
        <v>5.59/km</v>
      </c>
      <c r="H125" s="11">
        <f t="shared" si="4"/>
        <v>0.018483796296296293</v>
      </c>
      <c r="I125" s="11">
        <f>F125-INDEX($F$4:$F$991,MATCH(D125,$D$4:$D$991,0))</f>
        <v>0.008171296296296288</v>
      </c>
    </row>
    <row r="126" spans="1:9" ht="15" customHeight="1">
      <c r="A126" s="9">
        <v>123</v>
      </c>
      <c r="B126" s="40" t="s">
        <v>180</v>
      </c>
      <c r="C126" s="40" t="s">
        <v>264</v>
      </c>
      <c r="D126" s="10" t="s">
        <v>165</v>
      </c>
      <c r="E126" s="40" t="s">
        <v>107</v>
      </c>
      <c r="F126" s="41">
        <v>0.04560185185185186</v>
      </c>
      <c r="G126" s="10" t="str">
        <f t="shared" si="3"/>
        <v>6.01/km</v>
      </c>
      <c r="H126" s="11">
        <f t="shared" si="4"/>
        <v>0.018831018518518528</v>
      </c>
      <c r="I126" s="11">
        <f>F126-INDEX($F$4:$F$991,MATCH(D126,$D$4:$D$991,0))</f>
        <v>0.009652777777777788</v>
      </c>
    </row>
    <row r="127" spans="1:9" ht="15" customHeight="1">
      <c r="A127" s="9">
        <v>124</v>
      </c>
      <c r="B127" s="40" t="s">
        <v>265</v>
      </c>
      <c r="C127" s="40" t="s">
        <v>266</v>
      </c>
      <c r="D127" s="10" t="s">
        <v>62</v>
      </c>
      <c r="E127" s="40" t="s">
        <v>120</v>
      </c>
      <c r="F127" s="41">
        <v>0.04577546296296297</v>
      </c>
      <c r="G127" s="10" t="str">
        <f t="shared" si="3"/>
        <v>6.03/km</v>
      </c>
      <c r="H127" s="11">
        <f t="shared" si="4"/>
        <v>0.01900462962962964</v>
      </c>
      <c r="I127" s="11">
        <f>F127-INDEX($F$4:$F$991,MATCH(D127,$D$4:$D$991,0))</f>
        <v>0.01900462962962964</v>
      </c>
    </row>
    <row r="128" spans="1:9" ht="15" customHeight="1">
      <c r="A128" s="9">
        <v>125</v>
      </c>
      <c r="B128" s="40" t="s">
        <v>238</v>
      </c>
      <c r="C128" s="40" t="s">
        <v>267</v>
      </c>
      <c r="D128" s="10" t="s">
        <v>165</v>
      </c>
      <c r="E128" s="40" t="s">
        <v>120</v>
      </c>
      <c r="F128" s="41">
        <v>0.045787037037037036</v>
      </c>
      <c r="G128" s="10" t="str">
        <f t="shared" si="3"/>
        <v>6.03/km</v>
      </c>
      <c r="H128" s="11">
        <f t="shared" si="4"/>
        <v>0.019016203703703705</v>
      </c>
      <c r="I128" s="11">
        <f>F128-INDEX($F$4:$F$991,MATCH(D128,$D$4:$D$991,0))</f>
        <v>0.009837962962962965</v>
      </c>
    </row>
    <row r="129" spans="1:9" ht="15" customHeight="1">
      <c r="A129" s="9">
        <v>126</v>
      </c>
      <c r="B129" s="40" t="s">
        <v>268</v>
      </c>
      <c r="C129" s="40" t="s">
        <v>269</v>
      </c>
      <c r="D129" s="10" t="s">
        <v>270</v>
      </c>
      <c r="E129" s="40" t="s">
        <v>74</v>
      </c>
      <c r="F129" s="41">
        <v>0.04579861111111111</v>
      </c>
      <c r="G129" s="10" t="str">
        <f t="shared" si="3"/>
        <v>6.03/km</v>
      </c>
      <c r="H129" s="11">
        <f t="shared" si="4"/>
        <v>0.01902777777777778</v>
      </c>
      <c r="I129" s="11">
        <f>F129-INDEX($F$4:$F$991,MATCH(D129,$D$4:$D$991,0))</f>
        <v>0</v>
      </c>
    </row>
    <row r="130" spans="1:9" ht="15" customHeight="1">
      <c r="A130" s="9">
        <v>127</v>
      </c>
      <c r="B130" s="40" t="s">
        <v>271</v>
      </c>
      <c r="C130" s="40" t="s">
        <v>27</v>
      </c>
      <c r="D130" s="10" t="s">
        <v>176</v>
      </c>
      <c r="E130" s="40" t="s">
        <v>92</v>
      </c>
      <c r="F130" s="41">
        <v>0.046064814814814815</v>
      </c>
      <c r="G130" s="10" t="str">
        <f t="shared" si="3"/>
        <v>6.05/km</v>
      </c>
      <c r="H130" s="11">
        <f t="shared" si="4"/>
        <v>0.019293981481481485</v>
      </c>
      <c r="I130" s="11">
        <f>F130-INDEX($F$4:$F$991,MATCH(D130,$D$4:$D$991,0))</f>
        <v>0.00898148148148148</v>
      </c>
    </row>
    <row r="131" spans="1:9" ht="15" customHeight="1">
      <c r="A131" s="9">
        <v>128</v>
      </c>
      <c r="B131" s="40" t="s">
        <v>272</v>
      </c>
      <c r="C131" s="40" t="s">
        <v>273</v>
      </c>
      <c r="D131" s="10" t="s">
        <v>161</v>
      </c>
      <c r="E131" s="40" t="s">
        <v>86</v>
      </c>
      <c r="F131" s="41">
        <v>0.04693287037037037</v>
      </c>
      <c r="G131" s="10" t="str">
        <f t="shared" si="3"/>
        <v>6.12/km</v>
      </c>
      <c r="H131" s="11">
        <f t="shared" si="4"/>
        <v>0.020162037037037037</v>
      </c>
      <c r="I131" s="11">
        <f>F131-INDEX($F$4:$F$991,MATCH(D131,$D$4:$D$991,0))</f>
        <v>0.011215277777777775</v>
      </c>
    </row>
    <row r="132" spans="1:9" ht="15" customHeight="1">
      <c r="A132" s="9">
        <v>129</v>
      </c>
      <c r="B132" s="40" t="s">
        <v>274</v>
      </c>
      <c r="C132" s="40" t="s">
        <v>275</v>
      </c>
      <c r="D132" s="10" t="s">
        <v>191</v>
      </c>
      <c r="E132" s="40" t="s">
        <v>107</v>
      </c>
      <c r="F132" s="41">
        <v>0.04710648148148148</v>
      </c>
      <c r="G132" s="10" t="str">
        <f aca="true" t="shared" si="5" ref="G132:G139">TEXT(INT((HOUR(F132)*3600+MINUTE(F132)*60+SECOND(F132))/$I$2/60),"0")&amp;"."&amp;TEXT(MOD((HOUR(F132)*3600+MINUTE(F132)*60+SECOND(F132))/$I$2,60),"00")&amp;"/km"</f>
        <v>6.13/km</v>
      </c>
      <c r="H132" s="11">
        <f t="shared" si="4"/>
        <v>0.020335648148148148</v>
      </c>
      <c r="I132" s="11">
        <f>F132-INDEX($F$4:$F$991,MATCH(D132,$D$4:$D$991,0))</f>
        <v>0.00871527777777778</v>
      </c>
    </row>
    <row r="133" spans="1:9" ht="15" customHeight="1">
      <c r="A133" s="9">
        <v>130</v>
      </c>
      <c r="B133" s="40" t="s">
        <v>276</v>
      </c>
      <c r="C133" s="40" t="s">
        <v>58</v>
      </c>
      <c r="D133" s="10" t="s">
        <v>80</v>
      </c>
      <c r="E133" s="40" t="s">
        <v>92</v>
      </c>
      <c r="F133" s="41">
        <v>0.04818287037037037</v>
      </c>
      <c r="G133" s="10" t="str">
        <f t="shared" si="5"/>
        <v>6.22/km</v>
      </c>
      <c r="H133" s="11">
        <f t="shared" si="4"/>
        <v>0.02141203703703704</v>
      </c>
      <c r="I133" s="11">
        <f>F133-INDEX($F$4:$F$991,MATCH(D133,$D$4:$D$991,0))</f>
        <v>0.019479166666666665</v>
      </c>
    </row>
    <row r="134" spans="1:9" ht="15" customHeight="1">
      <c r="A134" s="9">
        <v>131</v>
      </c>
      <c r="B134" s="40" t="s">
        <v>277</v>
      </c>
      <c r="C134" s="40" t="s">
        <v>29</v>
      </c>
      <c r="D134" s="10" t="s">
        <v>68</v>
      </c>
      <c r="E134" s="40" t="s">
        <v>278</v>
      </c>
      <c r="F134" s="41">
        <v>0.04837962962962963</v>
      </c>
      <c r="G134" s="10" t="str">
        <f t="shared" si="5"/>
        <v>6.23/km</v>
      </c>
      <c r="H134" s="11">
        <f t="shared" si="4"/>
        <v>0.021608796296296296</v>
      </c>
      <c r="I134" s="11">
        <f>F134-INDEX($F$4:$F$991,MATCH(D134,$D$4:$D$991,0))</f>
        <v>0.020555555555555553</v>
      </c>
    </row>
    <row r="135" spans="1:9" ht="15" customHeight="1">
      <c r="A135" s="9">
        <v>132</v>
      </c>
      <c r="B135" s="40" t="s">
        <v>279</v>
      </c>
      <c r="C135" s="40" t="s">
        <v>280</v>
      </c>
      <c r="D135" s="10" t="s">
        <v>281</v>
      </c>
      <c r="E135" s="40" t="s">
        <v>74</v>
      </c>
      <c r="F135" s="41">
        <v>0.048402777777777774</v>
      </c>
      <c r="G135" s="10" t="str">
        <f t="shared" si="5"/>
        <v>6.24/km</v>
      </c>
      <c r="H135" s="11">
        <f t="shared" si="4"/>
        <v>0.021631944444444443</v>
      </c>
      <c r="I135" s="11">
        <f>F135-INDEX($F$4:$F$991,MATCH(D135,$D$4:$D$991,0))</f>
        <v>0</v>
      </c>
    </row>
    <row r="136" spans="1:9" ht="15" customHeight="1">
      <c r="A136" s="9">
        <v>133</v>
      </c>
      <c r="B136" s="40" t="s">
        <v>156</v>
      </c>
      <c r="C136" s="40" t="s">
        <v>282</v>
      </c>
      <c r="D136" s="10" t="s">
        <v>165</v>
      </c>
      <c r="E136" s="40" t="s">
        <v>74</v>
      </c>
      <c r="F136" s="41">
        <v>0.04873842592592592</v>
      </c>
      <c r="G136" s="10" t="str">
        <f t="shared" si="5"/>
        <v>6.26/km</v>
      </c>
      <c r="H136" s="11">
        <f t="shared" si="4"/>
        <v>0.02196759259259259</v>
      </c>
      <c r="I136" s="11">
        <f>F136-INDEX($F$4:$F$991,MATCH(D136,$D$4:$D$991,0))</f>
        <v>0.01278935185185185</v>
      </c>
    </row>
    <row r="137" spans="1:9" ht="15" customHeight="1">
      <c r="A137" s="9">
        <v>134</v>
      </c>
      <c r="B137" s="40" t="s">
        <v>283</v>
      </c>
      <c r="C137" s="40" t="s">
        <v>33</v>
      </c>
      <c r="D137" s="10" t="s">
        <v>65</v>
      </c>
      <c r="E137" s="40" t="s">
        <v>284</v>
      </c>
      <c r="F137" s="41">
        <v>0.05243055555555556</v>
      </c>
      <c r="G137" s="10" t="str">
        <f t="shared" si="5"/>
        <v>6.56/km</v>
      </c>
      <c r="H137" s="11">
        <f t="shared" si="4"/>
        <v>0.025659722222222226</v>
      </c>
      <c r="I137" s="11">
        <f>F137-INDEX($F$4:$F$991,MATCH(D137,$D$4:$D$991,0))</f>
        <v>0.024675925925925928</v>
      </c>
    </row>
    <row r="138" spans="1:9" ht="15" customHeight="1">
      <c r="A138" s="9">
        <v>135</v>
      </c>
      <c r="B138" s="40" t="s">
        <v>285</v>
      </c>
      <c r="C138" s="40" t="s">
        <v>286</v>
      </c>
      <c r="D138" s="10" t="s">
        <v>109</v>
      </c>
      <c r="E138" s="40" t="s">
        <v>66</v>
      </c>
      <c r="F138" s="41">
        <v>0.05243055555555556</v>
      </c>
      <c r="G138" s="10" t="str">
        <f t="shared" si="5"/>
        <v>6.56/km</v>
      </c>
      <c r="H138" s="11">
        <f t="shared" si="4"/>
        <v>0.025659722222222226</v>
      </c>
      <c r="I138" s="11">
        <f>F138-INDEX($F$4:$F$991,MATCH(D138,$D$4:$D$991,0))</f>
        <v>0.020833333333333336</v>
      </c>
    </row>
    <row r="139" spans="1:9" ht="15" customHeight="1">
      <c r="A139" s="12">
        <v>136</v>
      </c>
      <c r="B139" s="42" t="s">
        <v>287</v>
      </c>
      <c r="C139" s="42" t="s">
        <v>269</v>
      </c>
      <c r="D139" s="13" t="s">
        <v>281</v>
      </c>
      <c r="E139" s="42" t="s">
        <v>82</v>
      </c>
      <c r="F139" s="43">
        <v>0.052662037037037035</v>
      </c>
      <c r="G139" s="13" t="str">
        <f t="shared" si="5"/>
        <v>6.57/km</v>
      </c>
      <c r="H139" s="14">
        <f t="shared" si="4"/>
        <v>0.025891203703703704</v>
      </c>
      <c r="I139" s="14">
        <f>F139-INDEX($F$4:$F$991,MATCH(D139,$D$4:$D$991,0))</f>
        <v>0.004259259259259261</v>
      </c>
    </row>
  </sheetData>
  <autoFilter ref="A3:I13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I17" sqref="I16:I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Memorial Luciani 9ª edizione</v>
      </c>
      <c r="B1" s="33"/>
      <c r="C1" s="34"/>
    </row>
    <row r="2" spans="1:3" ht="33" customHeight="1">
      <c r="A2" s="35" t="str">
        <f>Individuale!A2&amp;" km. "&amp;Individuale!I2</f>
        <v>Fiano Romano (RM) Italia - Domenica 12/09/2010 km. 10,9</v>
      </c>
      <c r="B2" s="36"/>
      <c r="C2" s="37"/>
    </row>
    <row r="3" spans="1:3" ht="24.75" customHeight="1">
      <c r="A3" s="23" t="s">
        <v>1</v>
      </c>
      <c r="B3" s="24" t="s">
        <v>5</v>
      </c>
      <c r="C3" s="24" t="s">
        <v>10</v>
      </c>
    </row>
    <row r="4" spans="1:3" ht="15" customHeight="1">
      <c r="A4" s="44">
        <v>1</v>
      </c>
      <c r="B4" s="45" t="s">
        <v>120</v>
      </c>
      <c r="C4" s="50">
        <v>22</v>
      </c>
    </row>
    <row r="5" spans="1:3" ht="15" customHeight="1">
      <c r="A5" s="46">
        <v>2</v>
      </c>
      <c r="B5" s="47" t="s">
        <v>74</v>
      </c>
      <c r="C5" s="51">
        <v>17</v>
      </c>
    </row>
    <row r="6" spans="1:3" ht="15" customHeight="1">
      <c r="A6" s="46">
        <v>3</v>
      </c>
      <c r="B6" s="47" t="s">
        <v>92</v>
      </c>
      <c r="C6" s="51">
        <v>14</v>
      </c>
    </row>
    <row r="7" spans="1:3" ht="15" customHeight="1">
      <c r="A7" s="46">
        <v>4</v>
      </c>
      <c r="B7" s="47" t="s">
        <v>107</v>
      </c>
      <c r="C7" s="51">
        <v>11</v>
      </c>
    </row>
    <row r="8" spans="1:3" ht="15" customHeight="1">
      <c r="A8" s="46">
        <v>5</v>
      </c>
      <c r="B8" s="47" t="s">
        <v>81</v>
      </c>
      <c r="C8" s="51">
        <v>10</v>
      </c>
    </row>
    <row r="9" spans="1:3" ht="15" customHeight="1">
      <c r="A9" s="46">
        <v>6</v>
      </c>
      <c r="B9" s="47" t="s">
        <v>44</v>
      </c>
      <c r="C9" s="51">
        <v>6</v>
      </c>
    </row>
    <row r="10" spans="1:3" ht="15" customHeight="1">
      <c r="A10" s="46">
        <v>7</v>
      </c>
      <c r="B10" s="47" t="s">
        <v>111</v>
      </c>
      <c r="C10" s="51">
        <v>5</v>
      </c>
    </row>
    <row r="11" spans="1:3" ht="15" customHeight="1">
      <c r="A11" s="46">
        <v>8</v>
      </c>
      <c r="B11" s="47" t="s">
        <v>86</v>
      </c>
      <c r="C11" s="51">
        <v>4</v>
      </c>
    </row>
    <row r="12" spans="1:3" ht="15" customHeight="1">
      <c r="A12" s="46">
        <v>9</v>
      </c>
      <c r="B12" s="47" t="s">
        <v>82</v>
      </c>
      <c r="C12" s="51">
        <v>4</v>
      </c>
    </row>
    <row r="13" spans="1:3" ht="15" customHeight="1">
      <c r="A13" s="46">
        <v>10</v>
      </c>
      <c r="B13" s="47" t="s">
        <v>126</v>
      </c>
      <c r="C13" s="51">
        <v>4</v>
      </c>
    </row>
    <row r="14" spans="1:3" ht="15" customHeight="1">
      <c r="A14" s="46">
        <v>11</v>
      </c>
      <c r="B14" s="47" t="s">
        <v>124</v>
      </c>
      <c r="C14" s="51">
        <v>3</v>
      </c>
    </row>
    <row r="15" spans="1:3" ht="15" customHeight="1">
      <c r="A15" s="46">
        <v>12</v>
      </c>
      <c r="B15" s="47" t="s">
        <v>84</v>
      </c>
      <c r="C15" s="51">
        <v>3</v>
      </c>
    </row>
    <row r="16" spans="1:3" ht="15" customHeight="1">
      <c r="A16" s="46">
        <v>13</v>
      </c>
      <c r="B16" s="47" t="s">
        <v>71</v>
      </c>
      <c r="C16" s="51">
        <v>2</v>
      </c>
    </row>
    <row r="17" spans="1:3" ht="15" customHeight="1">
      <c r="A17" s="46">
        <v>14</v>
      </c>
      <c r="B17" s="47" t="s">
        <v>118</v>
      </c>
      <c r="C17" s="51">
        <v>2</v>
      </c>
    </row>
    <row r="18" spans="1:3" ht="15" customHeight="1">
      <c r="A18" s="46">
        <v>15</v>
      </c>
      <c r="B18" s="47" t="s">
        <v>66</v>
      </c>
      <c r="C18" s="51">
        <v>2</v>
      </c>
    </row>
    <row r="19" spans="1:3" ht="15" customHeight="1">
      <c r="A19" s="46">
        <v>16</v>
      </c>
      <c r="B19" s="47" t="s">
        <v>204</v>
      </c>
      <c r="C19" s="51">
        <v>2</v>
      </c>
    </row>
    <row r="20" spans="1:3" ht="15" customHeight="1">
      <c r="A20" s="46">
        <v>17</v>
      </c>
      <c r="B20" s="47" t="s">
        <v>278</v>
      </c>
      <c r="C20" s="51">
        <v>2</v>
      </c>
    </row>
    <row r="21" spans="1:3" ht="15" customHeight="1">
      <c r="A21" s="46">
        <v>18</v>
      </c>
      <c r="B21" s="47" t="s">
        <v>188</v>
      </c>
      <c r="C21" s="51">
        <v>2</v>
      </c>
    </row>
    <row r="22" spans="1:3" ht="15" customHeight="1">
      <c r="A22" s="46">
        <v>19</v>
      </c>
      <c r="B22" s="47" t="s">
        <v>89</v>
      </c>
      <c r="C22" s="51">
        <v>2</v>
      </c>
    </row>
    <row r="23" spans="1:3" ht="15" customHeight="1">
      <c r="A23" s="46">
        <v>20</v>
      </c>
      <c r="B23" s="47" t="s">
        <v>192</v>
      </c>
      <c r="C23" s="51">
        <v>1</v>
      </c>
    </row>
    <row r="24" spans="1:3" ht="15" customHeight="1">
      <c r="A24" s="46">
        <v>21</v>
      </c>
      <c r="B24" s="47" t="s">
        <v>136</v>
      </c>
      <c r="C24" s="51">
        <v>1</v>
      </c>
    </row>
    <row r="25" spans="1:3" ht="15" customHeight="1">
      <c r="A25" s="46">
        <v>22</v>
      </c>
      <c r="B25" s="47" t="s">
        <v>235</v>
      </c>
      <c r="C25" s="51">
        <v>1</v>
      </c>
    </row>
    <row r="26" spans="1:3" ht="15" customHeight="1">
      <c r="A26" s="46">
        <v>23</v>
      </c>
      <c r="B26" s="47" t="s">
        <v>257</v>
      </c>
      <c r="C26" s="51">
        <v>1</v>
      </c>
    </row>
    <row r="27" spans="1:3" ht="15" customHeight="1">
      <c r="A27" s="46">
        <v>24</v>
      </c>
      <c r="B27" s="47" t="s">
        <v>116</v>
      </c>
      <c r="C27" s="51">
        <v>1</v>
      </c>
    </row>
    <row r="28" spans="1:3" ht="15" customHeight="1">
      <c r="A28" s="46">
        <v>25</v>
      </c>
      <c r="B28" s="47" t="s">
        <v>69</v>
      </c>
      <c r="C28" s="51">
        <v>1</v>
      </c>
    </row>
    <row r="29" spans="1:3" ht="15" customHeight="1">
      <c r="A29" s="46">
        <v>26</v>
      </c>
      <c r="B29" s="47" t="s">
        <v>103</v>
      </c>
      <c r="C29" s="51">
        <v>1</v>
      </c>
    </row>
    <row r="30" spans="1:3" ht="15" customHeight="1">
      <c r="A30" s="46">
        <v>27</v>
      </c>
      <c r="B30" s="47" t="s">
        <v>284</v>
      </c>
      <c r="C30" s="51">
        <v>1</v>
      </c>
    </row>
    <row r="31" spans="1:3" ht="15" customHeight="1">
      <c r="A31" s="46">
        <v>28</v>
      </c>
      <c r="B31" s="47" t="s">
        <v>263</v>
      </c>
      <c r="C31" s="51">
        <v>1</v>
      </c>
    </row>
    <row r="32" spans="1:3" ht="15" customHeight="1">
      <c r="A32" s="46">
        <v>29</v>
      </c>
      <c r="B32" s="47" t="s">
        <v>251</v>
      </c>
      <c r="C32" s="51">
        <v>1</v>
      </c>
    </row>
    <row r="33" spans="1:3" ht="15" customHeight="1">
      <c r="A33" s="46">
        <v>30</v>
      </c>
      <c r="B33" s="47" t="s">
        <v>226</v>
      </c>
      <c r="C33" s="51">
        <v>1</v>
      </c>
    </row>
    <row r="34" spans="1:3" ht="15" customHeight="1">
      <c r="A34" s="46">
        <v>31</v>
      </c>
      <c r="B34" s="47" t="s">
        <v>154</v>
      </c>
      <c r="C34" s="51">
        <v>1</v>
      </c>
    </row>
    <row r="35" spans="1:3" ht="15" customHeight="1">
      <c r="A35" s="46">
        <v>32</v>
      </c>
      <c r="B35" s="47" t="s">
        <v>99</v>
      </c>
      <c r="C35" s="51">
        <v>1</v>
      </c>
    </row>
    <row r="36" spans="1:3" ht="15" customHeight="1">
      <c r="A36" s="46">
        <v>33</v>
      </c>
      <c r="B36" s="47" t="s">
        <v>212</v>
      </c>
      <c r="C36" s="51">
        <v>1</v>
      </c>
    </row>
    <row r="37" spans="1:3" ht="15" customHeight="1">
      <c r="A37" s="46">
        <v>34</v>
      </c>
      <c r="B37" s="47" t="s">
        <v>222</v>
      </c>
      <c r="C37" s="51">
        <v>1</v>
      </c>
    </row>
    <row r="38" spans="1:3" ht="15" customHeight="1">
      <c r="A38" s="46">
        <v>35</v>
      </c>
      <c r="B38" s="47" t="s">
        <v>77</v>
      </c>
      <c r="C38" s="51">
        <v>1</v>
      </c>
    </row>
    <row r="39" spans="1:3" ht="15" customHeight="1">
      <c r="A39" s="46">
        <v>36</v>
      </c>
      <c r="B39" s="47" t="s">
        <v>189</v>
      </c>
      <c r="C39" s="51">
        <v>1</v>
      </c>
    </row>
    <row r="40" spans="1:3" ht="15" customHeight="1">
      <c r="A40" s="46">
        <v>37</v>
      </c>
      <c r="B40" s="47" t="s">
        <v>63</v>
      </c>
      <c r="C40" s="51">
        <v>1</v>
      </c>
    </row>
    <row r="41" spans="1:3" ht="15" customHeight="1">
      <c r="A41" s="48">
        <v>38</v>
      </c>
      <c r="B41" s="49" t="s">
        <v>114</v>
      </c>
      <c r="C41" s="52">
        <v>1</v>
      </c>
    </row>
    <row r="42" ht="12.75">
      <c r="C42" s="4">
        <f>SUM(C4:C41)</f>
        <v>136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2010-09-15T06:33:58Z</dcterms:modified>
  <cp:category/>
  <cp:version/>
  <cp:contentType/>
  <cp:contentStatus/>
</cp:coreProperties>
</file>