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'Individuale'!$A$4:$J$162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<sst xmlns="http://schemas.openxmlformats.org/spreadsheetml/2006/main" count="695" uniqueCount="341">
  <si>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</si>
  <si>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</si>
  <si>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</si>
  <si>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</si>
  <si>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</si>
  <si>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</si>
  <si>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</si>
  <si>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</si>
  <si>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</si>
  <si>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</si>
  <si>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</si>
  <si>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</si>
  <si>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</si>
  <si>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MARCO</t>
  </si>
  <si>
    <t>FABIO</t>
  </si>
  <si>
    <t>GIUSEPPE</t>
  </si>
  <si>
    <t>ANGELO</t>
  </si>
  <si>
    <t>PIETRO</t>
  </si>
  <si>
    <t>MASSIMO</t>
  </si>
  <si>
    <t>SIMONE</t>
  </si>
  <si>
    <t>GABRIELE</t>
  </si>
  <si>
    <t>FABRIZIO</t>
  </si>
  <si>
    <t>GIOVANNI</t>
  </si>
  <si>
    <t>MARIO</t>
  </si>
  <si>
    <t>ALESSANDRO</t>
  </si>
  <si>
    <t>GIORGIO</t>
  </si>
  <si>
    <t>DOMENICO</t>
  </si>
  <si>
    <t>FRANCESCO</t>
  </si>
  <si>
    <t>GIANLUCA</t>
  </si>
  <si>
    <t>LUCA</t>
  </si>
  <si>
    <t>MASSIMILIANO</t>
  </si>
  <si>
    <t>ANTONIO</t>
  </si>
  <si>
    <t>ROBERTA</t>
  </si>
  <si>
    <t>STEFANO</t>
  </si>
  <si>
    <t>PAOLO</t>
  </si>
  <si>
    <t>DAVIDE</t>
  </si>
  <si>
    <t>CLAUDIO</t>
  </si>
  <si>
    <t>GIANFRANCO</t>
  </si>
  <si>
    <t>CARLO</t>
  </si>
  <si>
    <t>ROBERTO</t>
  </si>
  <si>
    <t>MICHELE</t>
  </si>
  <si>
    <t>DARIO</t>
  </si>
  <si>
    <t>MAURIZIO</t>
  </si>
  <si>
    <t>MAURO</t>
  </si>
  <si>
    <t>FEDERICO</t>
  </si>
  <si>
    <t>BRUNO</t>
  </si>
  <si>
    <t>ALESSIO</t>
  </si>
  <si>
    <t>SILVIA</t>
  </si>
  <si>
    <t>NICOLA</t>
  </si>
  <si>
    <t>ALESSANDRA</t>
  </si>
  <si>
    <t>PAOLA</t>
  </si>
  <si>
    <t>ANGELA</t>
  </si>
  <si>
    <t>MARCELLO</t>
  </si>
  <si>
    <t>SERGIO</t>
  </si>
  <si>
    <t>RENATO</t>
  </si>
  <si>
    <t>MARIA</t>
  </si>
  <si>
    <t>GUIDO</t>
  </si>
  <si>
    <t>ELIO</t>
  </si>
  <si>
    <t>GIANNI</t>
  </si>
  <si>
    <t>DANIELE</t>
  </si>
  <si>
    <t>CRISTINA</t>
  </si>
  <si>
    <t>CHIARA</t>
  </si>
  <si>
    <t>PIERLUIGI</t>
  </si>
  <si>
    <t>ANNALISA</t>
  </si>
  <si>
    <t>DANILO</t>
  </si>
  <si>
    <t>FORTUNATO</t>
  </si>
  <si>
    <t>PETRUCCI</t>
  </si>
  <si>
    <t>ROMANO</t>
  </si>
  <si>
    <t>GIUSEPPE MARIA</t>
  </si>
  <si>
    <t>BUDA</t>
  </si>
  <si>
    <t>SERAFINI</t>
  </si>
  <si>
    <t>ROSARIO</t>
  </si>
  <si>
    <t>STELLA</t>
  </si>
  <si>
    <t>MARZIA</t>
  </si>
  <si>
    <t>COSTA</t>
  </si>
  <si>
    <t>DI PAOLO</t>
  </si>
  <si>
    <t>SCARLATO</t>
  </si>
  <si>
    <t>DI CESARE</t>
  </si>
  <si>
    <t>RICCI</t>
  </si>
  <si>
    <t>DINO</t>
  </si>
  <si>
    <t>TIZIANA</t>
  </si>
  <si>
    <t>LEONARDO</t>
  </si>
  <si>
    <t>SFORZA</t>
  </si>
  <si>
    <t>LIDIA</t>
  </si>
  <si>
    <t>VALENTINA</t>
  </si>
  <si>
    <t>LEOPOLDO</t>
  </si>
  <si>
    <t>DE SANTIS</t>
  </si>
  <si>
    <t>NUCCITELLI</t>
  </si>
  <si>
    <t>M45</t>
  </si>
  <si>
    <t>ASD NOI POCHI INTIMI</t>
  </si>
  <si>
    <t>BARBUSCIO</t>
  </si>
  <si>
    <t>M23</t>
  </si>
  <si>
    <t>ATLETICA CIVITANOVA</t>
  </si>
  <si>
    <t>NOVARIA</t>
  </si>
  <si>
    <t>M40</t>
  </si>
  <si>
    <t>ATHLETICS PROMOTION - L'AQ..</t>
  </si>
  <si>
    <t>PALOMBARO</t>
  </si>
  <si>
    <t>ASD LET'S RUN FOR SOLIDARI..</t>
  </si>
  <si>
    <t>M35</t>
  </si>
  <si>
    <t>DE PAMPHILIS</t>
  </si>
  <si>
    <t>ASD PROMOTER RUNNING MISTE..</t>
  </si>
  <si>
    <t>MAGLIERI</t>
  </si>
  <si>
    <t>TOMMASO</t>
  </si>
  <si>
    <t>ASD TERMOLI ATHLETICS</t>
  </si>
  <si>
    <t>COLARELLI</t>
  </si>
  <si>
    <t>MARINO</t>
  </si>
  <si>
    <t>RUNNERS CHIETI</t>
  </si>
  <si>
    <t>TOMEI</t>
  </si>
  <si>
    <t>PINTO</t>
  </si>
  <si>
    <t>PODISTICA VASTO</t>
  </si>
  <si>
    <t>RICCIUTI</t>
  </si>
  <si>
    <t>DI MARTINO</t>
  </si>
  <si>
    <t>M50</t>
  </si>
  <si>
    <t>RONZITTI</t>
  </si>
  <si>
    <t>PAGLIARELLA</t>
  </si>
  <si>
    <t>M30</t>
  </si>
  <si>
    <t>ASD GREENSPORT PESCARA</t>
  </si>
  <si>
    <t>BATTISTA</t>
  </si>
  <si>
    <t>ASD PODISTICA SAN SALVO</t>
  </si>
  <si>
    <t>DI NIRO</t>
  </si>
  <si>
    <t>ASS.POD. AVIS CAMPOBASSO</t>
  </si>
  <si>
    <t>ROSSANO</t>
  </si>
  <si>
    <t>ASD PODISTICA CUPELLO</t>
  </si>
  <si>
    <t>De giacomo</t>
  </si>
  <si>
    <t>Francesco</t>
  </si>
  <si>
    <t>APRILE</t>
  </si>
  <si>
    <t>ASD MOVIMENTO</t>
  </si>
  <si>
    <t>CARDINELLI</t>
  </si>
  <si>
    <t>GIOVINELLO</t>
  </si>
  <si>
    <t>M55</t>
  </si>
  <si>
    <t>RUNNERS LANCIANO</t>
  </si>
  <si>
    <t>DI STEFANO</t>
  </si>
  <si>
    <t>PODISTICA MONTENERO</t>
  </si>
  <si>
    <t>CRITI</t>
  </si>
  <si>
    <t>FRAGASSI</t>
  </si>
  <si>
    <t>MATTIA</t>
  </si>
  <si>
    <t>F.A.R.T. SPORT FRANCAVILLA</t>
  </si>
  <si>
    <t>DI CLAUDIO</t>
  </si>
  <si>
    <t>LIBERO</t>
  </si>
  <si>
    <t>D'AROMA</t>
  </si>
  <si>
    <t>ASD SPIRITO TRIAL</t>
  </si>
  <si>
    <t>ABBONIZIO</t>
  </si>
  <si>
    <t>NICOLO' VALENTINO</t>
  </si>
  <si>
    <t>IL CRAMPO GRUPPO PODISTICO</t>
  </si>
  <si>
    <t>SECCIA</t>
  </si>
  <si>
    <t>IANNANTUONO</t>
  </si>
  <si>
    <t>VICOLI</t>
  </si>
  <si>
    <t>ANTONIO TIZIANO</t>
  </si>
  <si>
    <t>PAGLIONE</t>
  </si>
  <si>
    <t>RUNNERS AVEZZANO</t>
  </si>
  <si>
    <t>DI LALLO</t>
  </si>
  <si>
    <t>NICOLINO</t>
  </si>
  <si>
    <t>CARRINO</t>
  </si>
  <si>
    <t>D'ORAZIO</t>
  </si>
  <si>
    <t>LA SORGENTE GRUPPO SPORTIV..</t>
  </si>
  <si>
    <t>TENAGLIA</t>
  </si>
  <si>
    <t>ORTONA FOR RUNNERS</t>
  </si>
  <si>
    <t>IURISCI</t>
  </si>
  <si>
    <t>GERVASIO</t>
  </si>
  <si>
    <t>PETRUCCELLI</t>
  </si>
  <si>
    <t>GIACOMO</t>
  </si>
  <si>
    <t>A.S. MERANO</t>
  </si>
  <si>
    <t>WOLTER</t>
  </si>
  <si>
    <t>ASD DESANCTIS LAB TIGERS</t>
  </si>
  <si>
    <t>BUCCO</t>
  </si>
  <si>
    <t>VITO</t>
  </si>
  <si>
    <t>DE DOMINICIS</t>
  </si>
  <si>
    <t>CARADONNA</t>
  </si>
  <si>
    <t>ROCCO</t>
  </si>
  <si>
    <t>IAMPICONI</t>
  </si>
  <si>
    <t>ASD LAZIO RUNNERS TEAM</t>
  </si>
  <si>
    <t>DI PIETRO</t>
  </si>
  <si>
    <t>F40</t>
  </si>
  <si>
    <t>IRACE</t>
  </si>
  <si>
    <t>M60</t>
  </si>
  <si>
    <t>AM. PODISTICA TERMOLI</t>
  </si>
  <si>
    <t>IEZZI</t>
  </si>
  <si>
    <t>M.C. MANOPPELLO SOGEDA</t>
  </si>
  <si>
    <t>DI GASPARE</t>
  </si>
  <si>
    <t>CICCHELLI</t>
  </si>
  <si>
    <t>CAMILLO</t>
  </si>
  <si>
    <t>MARLON</t>
  </si>
  <si>
    <t>ACLI MARATHON</t>
  </si>
  <si>
    <t>CERULLO</t>
  </si>
  <si>
    <t>MANES</t>
  </si>
  <si>
    <t>MARIA PIA</t>
  </si>
  <si>
    <t>F35</t>
  </si>
  <si>
    <t>BUCCELLA</t>
  </si>
  <si>
    <t>AMICONE</t>
  </si>
  <si>
    <t>FERRO</t>
  </si>
  <si>
    <t>A.S. AMATORI LIMOSANO</t>
  </si>
  <si>
    <t>RECCHIUTI</t>
  </si>
  <si>
    <t>GP FIDAS PESCARA</t>
  </si>
  <si>
    <t>IANNASCOLI</t>
  </si>
  <si>
    <t>FILIPPIDE MONTESILVANO</t>
  </si>
  <si>
    <t>MORETTO</t>
  </si>
  <si>
    <t>BRINDISI</t>
  </si>
  <si>
    <t>F60</t>
  </si>
  <si>
    <t>RICCIARDI</t>
  </si>
  <si>
    <t>AMERICO</t>
  </si>
  <si>
    <t>ATLETICA VASTO</t>
  </si>
  <si>
    <t>COLONNETTA</t>
  </si>
  <si>
    <t>MASCIARELLI</t>
  </si>
  <si>
    <t>MARIA CONCETTA</t>
  </si>
  <si>
    <t>LIBERTONE</t>
  </si>
  <si>
    <t>CATIA</t>
  </si>
  <si>
    <t>F20</t>
  </si>
  <si>
    <t>CUS MOLISE</t>
  </si>
  <si>
    <t>LIBERTUCCI</t>
  </si>
  <si>
    <t>POLISPORTIVA MOLISE</t>
  </si>
  <si>
    <t>CIMINI</t>
  </si>
  <si>
    <t>DI BARTOLOMEO</t>
  </si>
  <si>
    <t>DONATELLO</t>
  </si>
  <si>
    <t>CANDELORO</t>
  </si>
  <si>
    <t>GABRIELLO</t>
  </si>
  <si>
    <t>Del bianco</t>
  </si>
  <si>
    <t>Annalisa</t>
  </si>
  <si>
    <t>ASD TRIBU' FRENTANA</t>
  </si>
  <si>
    <t>FITTI</t>
  </si>
  <si>
    <t>M05</t>
  </si>
  <si>
    <t>RAMPINO</t>
  </si>
  <si>
    <t>PAONE</t>
  </si>
  <si>
    <t>ATLETICA SEVEL</t>
  </si>
  <si>
    <t>Cotellessa</t>
  </si>
  <si>
    <t>Maurizio</t>
  </si>
  <si>
    <t>CORSICA</t>
  </si>
  <si>
    <t>EVANGELISTA</t>
  </si>
  <si>
    <t>GRAZIA</t>
  </si>
  <si>
    <t>F45</t>
  </si>
  <si>
    <t>DRAGANI</t>
  </si>
  <si>
    <t>PONTICO</t>
  </si>
  <si>
    <t>ANDREOLI</t>
  </si>
  <si>
    <t>LA BARBA</t>
  </si>
  <si>
    <t>D'AVIERA</t>
  </si>
  <si>
    <t>JESSICA</t>
  </si>
  <si>
    <t>F30</t>
  </si>
  <si>
    <t>LORIS</t>
  </si>
  <si>
    <t>SCENNA</t>
  </si>
  <si>
    <t>F50</t>
  </si>
  <si>
    <t>PICCIRILLI</t>
  </si>
  <si>
    <t>CENTURIONE</t>
  </si>
  <si>
    <t>C.S.K.S. CLUB LANCIANO</t>
  </si>
  <si>
    <t>DE SOCIO</t>
  </si>
  <si>
    <t>D'elisiis</t>
  </si>
  <si>
    <t>Fabrizio</t>
  </si>
  <si>
    <t>PALLADINO</t>
  </si>
  <si>
    <t>M75</t>
  </si>
  <si>
    <t>DI CAMILLO</t>
  </si>
  <si>
    <t>GIANNINO</t>
  </si>
  <si>
    <t>PIGNETTI</t>
  </si>
  <si>
    <t>SPARACINO</t>
  </si>
  <si>
    <t>CICCHINI</t>
  </si>
  <si>
    <t>CALBE'</t>
  </si>
  <si>
    <t>RUZZI</t>
  </si>
  <si>
    <t>MARCOVECCHIO</t>
  </si>
  <si>
    <t>ATLETICA AGNONE</t>
  </si>
  <si>
    <t>ARCARI</t>
  </si>
  <si>
    <t>PELLICCIOTTA</t>
  </si>
  <si>
    <t>RAFFAELLA</t>
  </si>
  <si>
    <t>CAPRIA</t>
  </si>
  <si>
    <t>ATL.PODISTICA CASTELLINO A..</t>
  </si>
  <si>
    <t>FONTANA</t>
  </si>
  <si>
    <t>DI NARDO</t>
  </si>
  <si>
    <t>ZARA</t>
  </si>
  <si>
    <t>ONOFRILLO</t>
  </si>
  <si>
    <t>PASQUALINO</t>
  </si>
  <si>
    <t>CASSATELLA</t>
  </si>
  <si>
    <t>D'ASCANIO</t>
  </si>
  <si>
    <t>LUCIO</t>
  </si>
  <si>
    <t>BELARDI</t>
  </si>
  <si>
    <t>LEYLA</t>
  </si>
  <si>
    <t>F16</t>
  </si>
  <si>
    <t>Ferranti</t>
  </si>
  <si>
    <t>Patrizia</t>
  </si>
  <si>
    <t>F55</t>
  </si>
  <si>
    <t>PARKS TRIAL</t>
  </si>
  <si>
    <t>TERZI</t>
  </si>
  <si>
    <t>ATLETICO UISP MONTEROTONDO</t>
  </si>
  <si>
    <t>PINTI</t>
  </si>
  <si>
    <t>PRESUTTI</t>
  </si>
  <si>
    <t>ATL. MOLISE AMATORI</t>
  </si>
  <si>
    <t>IALACCI</t>
  </si>
  <si>
    <t>MASTROIACOVO</t>
  </si>
  <si>
    <t>GIUSEPPINA</t>
  </si>
  <si>
    <t>PRACILIO</t>
  </si>
  <si>
    <t>NUBIA</t>
  </si>
  <si>
    <t>GENOVA</t>
  </si>
  <si>
    <t>GILDA</t>
  </si>
  <si>
    <t>NICOLAS</t>
  </si>
  <si>
    <t>GASPERINI</t>
  </si>
  <si>
    <t>M16</t>
  </si>
  <si>
    <t>DI DOMENICO</t>
  </si>
  <si>
    <t>CARDARELLA</t>
  </si>
  <si>
    <t>ERMINIO</t>
  </si>
  <si>
    <t>M65</t>
  </si>
  <si>
    <t>CANNARSA</t>
  </si>
  <si>
    <t>CARMELA</t>
  </si>
  <si>
    <t>CICCARONE</t>
  </si>
  <si>
    <t>WILLIAM</t>
  </si>
  <si>
    <t>IACIANCIO</t>
  </si>
  <si>
    <t>MARIA LORENA</t>
  </si>
  <si>
    <t>Lalli</t>
  </si>
  <si>
    <t>Maria grazia</t>
  </si>
  <si>
    <t>DI RISIO</t>
  </si>
  <si>
    <t>LOIACONO</t>
  </si>
  <si>
    <t>AMANDA</t>
  </si>
  <si>
    <t>RUNNERS MONTESILVANO</t>
  </si>
  <si>
    <t>ROMANELLI</t>
  </si>
  <si>
    <t>GAGLIARDI</t>
  </si>
  <si>
    <t>PAPA</t>
  </si>
  <si>
    <t>ASD CALCATERRA SPORT</t>
  </si>
  <si>
    <t>D'URBANO</t>
  </si>
  <si>
    <t>GIALLONARDO</t>
  </si>
  <si>
    <t>ELISEO</t>
  </si>
  <si>
    <t>FAGNANO</t>
  </si>
  <si>
    <t>ZARLENGA</t>
  </si>
  <si>
    <t>MARCHETTA</t>
  </si>
  <si>
    <t>VITALINA</t>
  </si>
  <si>
    <t>LUCCI</t>
  </si>
  <si>
    <t>MAFALDA</t>
  </si>
  <si>
    <t>DI FRANCESCO</t>
  </si>
  <si>
    <t>PROFETA</t>
  </si>
  <si>
    <t>SPINELLI</t>
  </si>
  <si>
    <t>DE NITTIS</t>
  </si>
  <si>
    <t>RAPINO</t>
  </si>
  <si>
    <t>MELIZZI</t>
  </si>
  <si>
    <t>CLELIA</t>
  </si>
  <si>
    <t>DI MEO</t>
  </si>
  <si>
    <t>CINZIA</t>
  </si>
  <si>
    <t>RUNNERS PESCARA</t>
  </si>
  <si>
    <t>GIZZARELLI</t>
  </si>
  <si>
    <t>DI GREGORIO</t>
  </si>
  <si>
    <t>MARIA LETIZIA</t>
  </si>
  <si>
    <t>DEL BIANCO</t>
  </si>
  <si>
    <t>MARIA ELENA</t>
  </si>
  <si>
    <t>TIBERIO</t>
  </si>
  <si>
    <t>LUCA MICHELE</t>
  </si>
  <si>
    <t>MANZI</t>
  </si>
  <si>
    <t>Trail dei Trabocchi</t>
  </si>
  <si>
    <t xml:space="preserve"> </t>
  </si>
  <si>
    <t>Riserva Punta Aderci - Vasto (Ch) Italia - Sabato 02/05/2015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</si>
</sst>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50" fillId="35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50" fillId="35" borderId="13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169" fontId="7" fillId="0" borderId="13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169" fontId="7" fillId="0" borderId="14" xfId="0" applyNumberFormat="1" applyFont="1" applyFill="1" applyBorder="1" applyAlignment="1">
      <alignment horizontal="left" vertical="center" wrapText="1"/>
    </xf>
    <xf numFmtId="0" fontId="50" fillId="35" borderId="13" xfId="0" applyFont="1" applyFill="1" applyBorder="1" applyAlignment="1">
      <alignment horizontal="left" vertical="center" wrapText="1"/>
    </xf>
    <xf numFmtId="0" fontId="50" fillId="35" borderId="13" xfId="0" applyFont="1" applyFill="1" applyBorder="1" applyAlignment="1">
      <alignment horizontal="center" vertical="center" wrapText="1"/>
    </xf>
    <xf numFmtId="169" fontId="50" fillId="35" borderId="13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7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0" t="s">
        <v>338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customHeight="1">
      <c r="A2" s="31" t="s">
        <v>339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" customHeight="1">
      <c r="A3" s="32" t="s">
        <v>340</v>
      </c>
      <c r="B3" s="32"/>
      <c r="C3" s="32"/>
      <c r="D3" s="32"/>
      <c r="E3" s="32"/>
      <c r="F3" s="32"/>
      <c r="G3" s="32"/>
      <c r="H3" s="32"/>
      <c r="I3" s="3" t="s">
        <v>0</v>
      </c>
      <c r="J3" s="4">
        <v>13.5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29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7" t="s">
        <v>87</v>
      </c>
      <c r="C5" s="37" t="s">
        <v>28</v>
      </c>
      <c r="D5" s="38" t="s">
        <v>88</v>
      </c>
      <c r="E5" s="37" t="s">
        <v>89</v>
      </c>
      <c r="F5" s="39">
        <v>0.031504629629629625</v>
      </c>
      <c r="G5" s="39">
        <v>0.031504629629629625</v>
      </c>
      <c r="H5" s="11" t="str">
        <f aca="true" t="shared" si="0" ref="H5:H18">TEXT(INT((HOUR(G5)*3600+MINUTE(G5)*60+SECOND(G5))/$J$3/60),"0")&amp;"."&amp;TEXT(MOD((HOUR(G5)*3600+MINUTE(G5)*60+SECOND(G5))/$J$3,60),"00")&amp;"/km"</f>
        <v>3.22/km</v>
      </c>
      <c r="I5" s="17">
        <f aca="true" t="shared" si="1" ref="I5:I18">G5-$G$5</f>
        <v>0</v>
      </c>
      <c r="J5" s="17">
        <f>G5-INDEX($G$5:$G$220,MATCH(D5,$D$5:$D$220,0))</f>
        <v>0</v>
      </c>
    </row>
    <row r="6" spans="1:10" s="10" customFormat="1" ht="15" customHeight="1">
      <c r="A6" s="12">
        <v>2</v>
      </c>
      <c r="B6" s="40" t="s">
        <v>90</v>
      </c>
      <c r="C6" s="40" t="s">
        <v>56</v>
      </c>
      <c r="D6" s="41" t="s">
        <v>91</v>
      </c>
      <c r="E6" s="40" t="s">
        <v>92</v>
      </c>
      <c r="F6" s="42">
        <v>0.032719907407407406</v>
      </c>
      <c r="G6" s="42">
        <v>0.032719907407407406</v>
      </c>
      <c r="H6" s="12" t="str">
        <f t="shared" si="0"/>
        <v>3.29/km</v>
      </c>
      <c r="I6" s="13">
        <f t="shared" si="1"/>
        <v>0.0012152777777777804</v>
      </c>
      <c r="J6" s="13">
        <f>G6-INDEX($G$5:$G$220,MATCH(D6,$D$5:$D$220,0))</f>
        <v>0</v>
      </c>
    </row>
    <row r="7" spans="1:10" s="10" customFormat="1" ht="15" customHeight="1">
      <c r="A7" s="12">
        <v>3</v>
      </c>
      <c r="B7" s="40" t="s">
        <v>93</v>
      </c>
      <c r="C7" s="40" t="s">
        <v>24</v>
      </c>
      <c r="D7" s="41" t="s">
        <v>94</v>
      </c>
      <c r="E7" s="40" t="s">
        <v>95</v>
      </c>
      <c r="F7" s="42">
        <v>0.033553240740740745</v>
      </c>
      <c r="G7" s="42">
        <v>0.033553240740740745</v>
      </c>
      <c r="H7" s="12" t="str">
        <f t="shared" si="0"/>
        <v>3.35/km</v>
      </c>
      <c r="I7" s="13">
        <f t="shared" si="1"/>
        <v>0.002048611111111119</v>
      </c>
      <c r="J7" s="13">
        <f>G7-INDEX($G$5:$G$220,MATCH(D7,$D$5:$D$220,0))</f>
        <v>0</v>
      </c>
    </row>
    <row r="8" spans="1:10" s="10" customFormat="1" ht="15" customHeight="1">
      <c r="A8" s="12">
        <v>4</v>
      </c>
      <c r="B8" s="40" t="s">
        <v>96</v>
      </c>
      <c r="C8" s="40" t="s">
        <v>27</v>
      </c>
      <c r="D8" s="41" t="s">
        <v>91</v>
      </c>
      <c r="E8" s="40" t="s">
        <v>97</v>
      </c>
      <c r="F8" s="42">
        <v>0.03365740740740741</v>
      </c>
      <c r="G8" s="42">
        <v>0.03365740740740741</v>
      </c>
      <c r="H8" s="12" t="str">
        <f t="shared" si="0"/>
        <v>3.35/km</v>
      </c>
      <c r="I8" s="13">
        <f t="shared" si="1"/>
        <v>0.0021527777777777812</v>
      </c>
      <c r="J8" s="13">
        <f>G8-INDEX($G$5:$G$220,MATCH(D8,$D$5:$D$220,0))</f>
        <v>0.0009375000000000008</v>
      </c>
    </row>
    <row r="9" spans="1:10" s="10" customFormat="1" ht="15" customHeight="1">
      <c r="A9" s="12">
        <v>5</v>
      </c>
      <c r="B9" s="40" t="s">
        <v>78</v>
      </c>
      <c r="C9" s="40" t="s">
        <v>13</v>
      </c>
      <c r="D9" s="41" t="s">
        <v>98</v>
      </c>
      <c r="E9" s="40" t="s">
        <v>97</v>
      </c>
      <c r="F9" s="42">
        <v>0.03394675925925926</v>
      </c>
      <c r="G9" s="42">
        <v>0.03394675925925926</v>
      </c>
      <c r="H9" s="12" t="str">
        <f t="shared" si="0"/>
        <v>3.37/km</v>
      </c>
      <c r="I9" s="13">
        <f t="shared" si="1"/>
        <v>0.0024421296296296344</v>
      </c>
      <c r="J9" s="13">
        <f>G9-INDEX($G$5:$G$220,MATCH(D9,$D$5:$D$220,0))</f>
        <v>0</v>
      </c>
    </row>
    <row r="10" spans="1:10" s="10" customFormat="1" ht="15" customHeight="1">
      <c r="A10" s="12">
        <v>6</v>
      </c>
      <c r="B10" s="40" t="s">
        <v>99</v>
      </c>
      <c r="C10" s="40" t="s">
        <v>31</v>
      </c>
      <c r="D10" s="41" t="s">
        <v>98</v>
      </c>
      <c r="E10" s="40" t="s">
        <v>100</v>
      </c>
      <c r="F10" s="42">
        <v>0.035625</v>
      </c>
      <c r="G10" s="42">
        <v>0.035625</v>
      </c>
      <c r="H10" s="12" t="str">
        <f t="shared" si="0"/>
        <v>3.48/km</v>
      </c>
      <c r="I10" s="13">
        <f t="shared" si="1"/>
        <v>0.0041203703703703715</v>
      </c>
      <c r="J10" s="13">
        <f>G10-INDEX($G$5:$G$220,MATCH(D10,$D$5:$D$220,0))</f>
        <v>0.001678240740740737</v>
      </c>
    </row>
    <row r="11" spans="1:10" s="10" customFormat="1" ht="15" customHeight="1">
      <c r="A11" s="12">
        <v>7</v>
      </c>
      <c r="B11" s="40" t="s">
        <v>101</v>
      </c>
      <c r="C11" s="40" t="s">
        <v>102</v>
      </c>
      <c r="D11" s="41" t="s">
        <v>98</v>
      </c>
      <c r="E11" s="40" t="s">
        <v>103</v>
      </c>
      <c r="F11" s="42">
        <v>0.03570601851851852</v>
      </c>
      <c r="G11" s="42">
        <v>0.03570601851851852</v>
      </c>
      <c r="H11" s="12" t="str">
        <f t="shared" si="0"/>
        <v>3.49/km</v>
      </c>
      <c r="I11" s="13">
        <f t="shared" si="1"/>
        <v>0.004201388888888893</v>
      </c>
      <c r="J11" s="13">
        <f>G11-INDEX($G$5:$G$220,MATCH(D11,$D$5:$D$220,0))</f>
        <v>0.001759259259259259</v>
      </c>
    </row>
    <row r="12" spans="1:10" s="10" customFormat="1" ht="15" customHeight="1">
      <c r="A12" s="12">
        <v>8</v>
      </c>
      <c r="B12" s="40" t="s">
        <v>104</v>
      </c>
      <c r="C12" s="40" t="s">
        <v>105</v>
      </c>
      <c r="D12" s="41" t="s">
        <v>88</v>
      </c>
      <c r="E12" s="40" t="s">
        <v>106</v>
      </c>
      <c r="F12" s="42">
        <v>0.03587962962962963</v>
      </c>
      <c r="G12" s="42">
        <v>0.03587962962962963</v>
      </c>
      <c r="H12" s="12" t="str">
        <f t="shared" si="0"/>
        <v>3.50/km</v>
      </c>
      <c r="I12" s="13">
        <f t="shared" si="1"/>
        <v>0.004375000000000004</v>
      </c>
      <c r="J12" s="13">
        <f>G12-INDEX($G$5:$G$220,MATCH(D12,$D$5:$D$220,0))</f>
        <v>0.004375000000000004</v>
      </c>
    </row>
    <row r="13" spans="1:10" s="10" customFormat="1" ht="15" customHeight="1">
      <c r="A13" s="12">
        <v>9</v>
      </c>
      <c r="B13" s="40" t="s">
        <v>107</v>
      </c>
      <c r="C13" s="40" t="s">
        <v>64</v>
      </c>
      <c r="D13" s="41" t="s">
        <v>94</v>
      </c>
      <c r="E13" s="40" t="s">
        <v>97</v>
      </c>
      <c r="F13" s="42">
        <v>0.03626157407407408</v>
      </c>
      <c r="G13" s="42">
        <v>0.03626157407407408</v>
      </c>
      <c r="H13" s="12" t="str">
        <f t="shared" si="0"/>
        <v>3.52/km</v>
      </c>
      <c r="I13" s="13">
        <f t="shared" si="1"/>
        <v>0.0047569444444444525</v>
      </c>
      <c r="J13" s="13">
        <f>G13-INDEX($G$5:$G$220,MATCH(D13,$D$5:$D$220,0))</f>
        <v>0.0027083333333333334</v>
      </c>
    </row>
    <row r="14" spans="1:10" s="10" customFormat="1" ht="15" customHeight="1">
      <c r="A14" s="12">
        <v>10</v>
      </c>
      <c r="B14" s="40" t="s">
        <v>108</v>
      </c>
      <c r="C14" s="40" t="s">
        <v>16</v>
      </c>
      <c r="D14" s="41" t="s">
        <v>88</v>
      </c>
      <c r="E14" s="40" t="s">
        <v>109</v>
      </c>
      <c r="F14" s="42">
        <v>0.036377314814814814</v>
      </c>
      <c r="G14" s="42">
        <v>0.036377314814814814</v>
      </c>
      <c r="H14" s="12" t="str">
        <f t="shared" si="0"/>
        <v>3.53/km</v>
      </c>
      <c r="I14" s="13">
        <f t="shared" si="1"/>
        <v>0.004872685185185188</v>
      </c>
      <c r="J14" s="13">
        <f>G14-INDEX($G$5:$G$220,MATCH(D14,$D$5:$D$220,0))</f>
        <v>0.004872685185185188</v>
      </c>
    </row>
    <row r="15" spans="1:10" s="10" customFormat="1" ht="15" customHeight="1">
      <c r="A15" s="12">
        <v>11</v>
      </c>
      <c r="B15" s="40" t="s">
        <v>110</v>
      </c>
      <c r="C15" s="40" t="s">
        <v>31</v>
      </c>
      <c r="D15" s="41" t="s">
        <v>98</v>
      </c>
      <c r="E15" s="40" t="s">
        <v>109</v>
      </c>
      <c r="F15" s="42">
        <v>0.03652777777777778</v>
      </c>
      <c r="G15" s="42">
        <v>0.03652777777777778</v>
      </c>
      <c r="H15" s="12" t="str">
        <f t="shared" si="0"/>
        <v>3.54/km</v>
      </c>
      <c r="I15" s="13">
        <f t="shared" si="1"/>
        <v>0.005023148148148152</v>
      </c>
      <c r="J15" s="13">
        <f>G15-INDEX($G$5:$G$220,MATCH(D15,$D$5:$D$220,0))</f>
        <v>0.002581018518518517</v>
      </c>
    </row>
    <row r="16" spans="1:10" s="10" customFormat="1" ht="15" customHeight="1">
      <c r="A16" s="12">
        <v>12</v>
      </c>
      <c r="B16" s="40" t="s">
        <v>111</v>
      </c>
      <c r="C16" s="40" t="s">
        <v>53</v>
      </c>
      <c r="D16" s="41" t="s">
        <v>112</v>
      </c>
      <c r="E16" s="40" t="s">
        <v>97</v>
      </c>
      <c r="F16" s="42">
        <v>0.037083333333333336</v>
      </c>
      <c r="G16" s="42">
        <v>0.037083333333333336</v>
      </c>
      <c r="H16" s="12" t="str">
        <f t="shared" si="0"/>
        <v>3.57/km</v>
      </c>
      <c r="I16" s="13">
        <f t="shared" si="1"/>
        <v>0.005578703703703711</v>
      </c>
      <c r="J16" s="13">
        <f>G16-INDEX($G$5:$G$220,MATCH(D16,$D$5:$D$220,0))</f>
        <v>0</v>
      </c>
    </row>
    <row r="17" spans="1:10" s="10" customFormat="1" ht="15" customHeight="1">
      <c r="A17" s="12">
        <v>13</v>
      </c>
      <c r="B17" s="40" t="s">
        <v>113</v>
      </c>
      <c r="C17" s="40" t="s">
        <v>42</v>
      </c>
      <c r="D17" s="41" t="s">
        <v>88</v>
      </c>
      <c r="E17" s="40" t="s">
        <v>109</v>
      </c>
      <c r="F17" s="42">
        <v>0.0372337962962963</v>
      </c>
      <c r="G17" s="42">
        <v>0.0372337962962963</v>
      </c>
      <c r="H17" s="12" t="str">
        <f t="shared" si="0"/>
        <v>3.58/km</v>
      </c>
      <c r="I17" s="13">
        <f t="shared" si="1"/>
        <v>0.005729166666666674</v>
      </c>
      <c r="J17" s="13">
        <f>G17-INDEX($G$5:$G$220,MATCH(D17,$D$5:$D$220,0))</f>
        <v>0.005729166666666674</v>
      </c>
    </row>
    <row r="18" spans="1:10" s="10" customFormat="1" ht="15" customHeight="1">
      <c r="A18" s="12">
        <v>14</v>
      </c>
      <c r="B18" s="40" t="s">
        <v>114</v>
      </c>
      <c r="C18" s="40" t="s">
        <v>15</v>
      </c>
      <c r="D18" s="41" t="s">
        <v>115</v>
      </c>
      <c r="E18" s="40" t="s">
        <v>116</v>
      </c>
      <c r="F18" s="42">
        <v>0.037696759259259256</v>
      </c>
      <c r="G18" s="42">
        <v>0.037696759259259256</v>
      </c>
      <c r="H18" s="12" t="str">
        <f t="shared" si="0"/>
        <v>4.01/km</v>
      </c>
      <c r="I18" s="13">
        <f t="shared" si="1"/>
        <v>0.006192129629629631</v>
      </c>
      <c r="J18" s="13">
        <f>G18-INDEX($G$5:$G$220,MATCH(D18,$D$5:$D$220,0))</f>
        <v>0</v>
      </c>
    </row>
    <row r="19" spans="1:10" s="10" customFormat="1" ht="15" customHeight="1">
      <c r="A19" s="12">
        <v>15</v>
      </c>
      <c r="B19" s="40" t="s">
        <v>117</v>
      </c>
      <c r="C19" s="40" t="s">
        <v>39</v>
      </c>
      <c r="D19" s="41" t="s">
        <v>112</v>
      </c>
      <c r="E19" s="40" t="s">
        <v>118</v>
      </c>
      <c r="F19" s="42">
        <v>0.03788194444444444</v>
      </c>
      <c r="G19" s="42">
        <v>0.03788194444444444</v>
      </c>
      <c r="H19" s="12" t="str">
        <f aca="true" t="shared" si="2" ref="H19:H82">TEXT(INT((HOUR(G19)*3600+MINUTE(G19)*60+SECOND(G19))/$J$3/60),"0")&amp;"."&amp;TEXT(MOD((HOUR(G19)*3600+MINUTE(G19)*60+SECOND(G19))/$J$3,60),"00")&amp;"/km"</f>
        <v>4.02/km</v>
      </c>
      <c r="I19" s="13">
        <f aca="true" t="shared" si="3" ref="I19:I82">G19-$G$5</f>
        <v>0.006377314814814815</v>
      </c>
      <c r="J19" s="13">
        <f>G19-INDEX($G$5:$G$220,MATCH(D19,$D$5:$D$220,0))</f>
        <v>0.0007986111111111041</v>
      </c>
    </row>
    <row r="20" spans="1:10" s="10" customFormat="1" ht="15" customHeight="1">
      <c r="A20" s="16">
        <v>16</v>
      </c>
      <c r="B20" s="46" t="s">
        <v>119</v>
      </c>
      <c r="C20" s="46" t="s">
        <v>68</v>
      </c>
      <c r="D20" s="47" t="s">
        <v>115</v>
      </c>
      <c r="E20" s="46" t="s">
        <v>12</v>
      </c>
      <c r="F20" s="48">
        <v>0.03791666666666667</v>
      </c>
      <c r="G20" s="48">
        <v>0.03791666666666667</v>
      </c>
      <c r="H20" s="16" t="str">
        <f t="shared" si="2"/>
        <v>4.03/km</v>
      </c>
      <c r="I20" s="28">
        <f t="shared" si="3"/>
        <v>0.0064120370370370425</v>
      </c>
      <c r="J20" s="28">
        <f>G20-INDEX($G$5:$G$220,MATCH(D20,$D$5:$D$220,0))</f>
        <v>0.00021990740740741171</v>
      </c>
    </row>
    <row r="21" spans="1:10" ht="15" customHeight="1">
      <c r="A21" s="12">
        <v>17</v>
      </c>
      <c r="B21" s="40" t="s">
        <v>70</v>
      </c>
      <c r="C21" s="40" t="s">
        <v>15</v>
      </c>
      <c r="D21" s="41" t="s">
        <v>88</v>
      </c>
      <c r="E21" s="40" t="s">
        <v>120</v>
      </c>
      <c r="F21" s="42">
        <v>0.03827546296296296</v>
      </c>
      <c r="G21" s="42">
        <v>0.03827546296296296</v>
      </c>
      <c r="H21" s="12" t="str">
        <f t="shared" si="2"/>
        <v>4.05/km</v>
      </c>
      <c r="I21" s="13">
        <f t="shared" si="3"/>
        <v>0.006770833333333337</v>
      </c>
      <c r="J21" s="13">
        <f>G21-INDEX($G$5:$G$220,MATCH(D21,$D$5:$D$220,0))</f>
        <v>0.006770833333333337</v>
      </c>
    </row>
    <row r="22" spans="1:10" ht="15" customHeight="1">
      <c r="A22" s="12">
        <v>18</v>
      </c>
      <c r="B22" s="40" t="s">
        <v>121</v>
      </c>
      <c r="C22" s="40" t="s">
        <v>31</v>
      </c>
      <c r="D22" s="41" t="s">
        <v>112</v>
      </c>
      <c r="E22" s="40" t="s">
        <v>122</v>
      </c>
      <c r="F22" s="42">
        <v>0.03855324074074074</v>
      </c>
      <c r="G22" s="42">
        <v>0.03855324074074074</v>
      </c>
      <c r="H22" s="12" t="str">
        <f t="shared" si="2"/>
        <v>4.07/km</v>
      </c>
      <c r="I22" s="13">
        <f t="shared" si="3"/>
        <v>0.007048611111111117</v>
      </c>
      <c r="J22" s="13">
        <f>G22-INDEX($G$5:$G$220,MATCH(D22,$D$5:$D$220,0))</f>
        <v>0.0014699074074074059</v>
      </c>
    </row>
    <row r="23" spans="1:10" ht="15" customHeight="1">
      <c r="A23" s="12">
        <v>19</v>
      </c>
      <c r="B23" s="40" t="s">
        <v>123</v>
      </c>
      <c r="C23" s="40" t="s">
        <v>124</v>
      </c>
      <c r="D23" s="41" t="s">
        <v>94</v>
      </c>
      <c r="E23" s="40" t="s">
        <v>122</v>
      </c>
      <c r="F23" s="42">
        <v>0.03871527777777778</v>
      </c>
      <c r="G23" s="42">
        <v>0.03871527777777778</v>
      </c>
      <c r="H23" s="12" t="str">
        <f t="shared" si="2"/>
        <v>4.08/km</v>
      </c>
      <c r="I23" s="13">
        <f t="shared" si="3"/>
        <v>0.0072106481481481535</v>
      </c>
      <c r="J23" s="13">
        <f>G23-INDEX($G$5:$G$220,MATCH(D23,$D$5:$D$220,0))</f>
        <v>0.005162037037037034</v>
      </c>
    </row>
    <row r="24" spans="1:10" ht="15" customHeight="1">
      <c r="A24" s="12">
        <v>20</v>
      </c>
      <c r="B24" s="40" t="s">
        <v>125</v>
      </c>
      <c r="C24" s="40" t="s">
        <v>22</v>
      </c>
      <c r="D24" s="41" t="s">
        <v>98</v>
      </c>
      <c r="E24" s="40" t="s">
        <v>126</v>
      </c>
      <c r="F24" s="42">
        <v>0.038981481481481485</v>
      </c>
      <c r="G24" s="42">
        <v>0.038981481481481485</v>
      </c>
      <c r="H24" s="12" t="str">
        <f t="shared" si="2"/>
        <v>4.09/km</v>
      </c>
      <c r="I24" s="13">
        <f t="shared" si="3"/>
        <v>0.0074768518518518595</v>
      </c>
      <c r="J24" s="13">
        <f>G24-INDEX($G$5:$G$220,MATCH(D24,$D$5:$D$220,0))</f>
        <v>0.005034722222222225</v>
      </c>
    </row>
    <row r="25" spans="1:10" ht="15" customHeight="1">
      <c r="A25" s="12">
        <v>21</v>
      </c>
      <c r="B25" s="40" t="s">
        <v>127</v>
      </c>
      <c r="C25" s="40" t="s">
        <v>128</v>
      </c>
      <c r="D25" s="41" t="s">
        <v>129</v>
      </c>
      <c r="E25" s="40" t="s">
        <v>130</v>
      </c>
      <c r="F25" s="42">
        <v>0.03912037037037037</v>
      </c>
      <c r="G25" s="42">
        <v>0.03912037037037037</v>
      </c>
      <c r="H25" s="12" t="str">
        <f t="shared" si="2"/>
        <v>4.10/km</v>
      </c>
      <c r="I25" s="13">
        <f t="shared" si="3"/>
        <v>0.007615740740740742</v>
      </c>
      <c r="J25" s="13">
        <f>G25-INDEX($G$5:$G$220,MATCH(D25,$D$5:$D$220,0))</f>
        <v>0</v>
      </c>
    </row>
    <row r="26" spans="1:10" ht="15" customHeight="1">
      <c r="A26" s="12">
        <v>22</v>
      </c>
      <c r="B26" s="40" t="s">
        <v>131</v>
      </c>
      <c r="C26" s="40" t="s">
        <v>52</v>
      </c>
      <c r="D26" s="41" t="s">
        <v>115</v>
      </c>
      <c r="E26" s="40" t="s">
        <v>132</v>
      </c>
      <c r="F26" s="42">
        <v>0.03921296296296296</v>
      </c>
      <c r="G26" s="42">
        <v>0.03921296296296296</v>
      </c>
      <c r="H26" s="12" t="str">
        <f t="shared" si="2"/>
        <v>4.11/km</v>
      </c>
      <c r="I26" s="13">
        <f t="shared" si="3"/>
        <v>0.007708333333333338</v>
      </c>
      <c r="J26" s="13">
        <f>G26-INDEX($G$5:$G$220,MATCH(D26,$D$5:$D$220,0))</f>
        <v>0.001516203703703707</v>
      </c>
    </row>
    <row r="27" spans="1:10" ht="15" customHeight="1">
      <c r="A27" s="12">
        <v>23</v>
      </c>
      <c r="B27" s="40" t="s">
        <v>133</v>
      </c>
      <c r="C27" s="40" t="s">
        <v>35</v>
      </c>
      <c r="D27" s="41" t="s">
        <v>88</v>
      </c>
      <c r="E27" s="40" t="s">
        <v>118</v>
      </c>
      <c r="F27" s="42">
        <v>0.03930555555555556</v>
      </c>
      <c r="G27" s="42">
        <v>0.03930555555555556</v>
      </c>
      <c r="H27" s="12" t="str">
        <f t="shared" si="2"/>
        <v>4.12/km</v>
      </c>
      <c r="I27" s="13">
        <f t="shared" si="3"/>
        <v>0.007800925925925933</v>
      </c>
      <c r="J27" s="13">
        <f>G27-INDEX($G$5:$G$220,MATCH(D27,$D$5:$D$220,0))</f>
        <v>0.007800925925925933</v>
      </c>
    </row>
    <row r="28" spans="1:10" ht="15" customHeight="1">
      <c r="A28" s="12">
        <v>24</v>
      </c>
      <c r="B28" s="40" t="s">
        <v>44</v>
      </c>
      <c r="C28" s="40" t="s">
        <v>23</v>
      </c>
      <c r="D28" s="41" t="s">
        <v>88</v>
      </c>
      <c r="E28" s="40" t="s">
        <v>97</v>
      </c>
      <c r="F28" s="42">
        <v>0.039386574074074074</v>
      </c>
      <c r="G28" s="42">
        <v>0.039386574074074074</v>
      </c>
      <c r="H28" s="12" t="str">
        <f t="shared" si="2"/>
        <v>4.12/km</v>
      </c>
      <c r="I28" s="13">
        <f t="shared" si="3"/>
        <v>0.007881944444444448</v>
      </c>
      <c r="J28" s="13">
        <f>G28-INDEX($G$5:$G$220,MATCH(D28,$D$5:$D$220,0))</f>
        <v>0.007881944444444448</v>
      </c>
    </row>
    <row r="29" spans="1:10" ht="15" customHeight="1">
      <c r="A29" s="12">
        <v>25</v>
      </c>
      <c r="B29" s="40" t="s">
        <v>134</v>
      </c>
      <c r="C29" s="40" t="s">
        <v>135</v>
      </c>
      <c r="D29" s="41" t="s">
        <v>91</v>
      </c>
      <c r="E29" s="40" t="s">
        <v>136</v>
      </c>
      <c r="F29" s="42">
        <v>0.039502314814814816</v>
      </c>
      <c r="G29" s="42">
        <v>0.039502314814814816</v>
      </c>
      <c r="H29" s="12" t="str">
        <f t="shared" si="2"/>
        <v>4.13/km</v>
      </c>
      <c r="I29" s="13">
        <f t="shared" si="3"/>
        <v>0.007997685185185191</v>
      </c>
      <c r="J29" s="13">
        <f>G29-INDEX($G$5:$G$220,MATCH(D29,$D$5:$D$220,0))</f>
        <v>0.006782407407407411</v>
      </c>
    </row>
    <row r="30" spans="1:10" ht="15" customHeight="1">
      <c r="A30" s="12">
        <v>26</v>
      </c>
      <c r="B30" s="40" t="s">
        <v>137</v>
      </c>
      <c r="C30" s="40" t="s">
        <v>35</v>
      </c>
      <c r="D30" s="41" t="s">
        <v>98</v>
      </c>
      <c r="E30" s="40" t="s">
        <v>138</v>
      </c>
      <c r="F30" s="42">
        <v>0.03971064814814815</v>
      </c>
      <c r="G30" s="42">
        <v>0.03971064814814815</v>
      </c>
      <c r="H30" s="12" t="str">
        <f t="shared" si="2"/>
        <v>4.14/km</v>
      </c>
      <c r="I30" s="13">
        <f t="shared" si="3"/>
        <v>0.008206018518518522</v>
      </c>
      <c r="J30" s="13">
        <f>G30-INDEX($G$5:$G$220,MATCH(D30,$D$5:$D$220,0))</f>
        <v>0.005763888888888888</v>
      </c>
    </row>
    <row r="31" spans="1:10" ht="15" customHeight="1">
      <c r="A31" s="12">
        <v>27</v>
      </c>
      <c r="B31" s="40" t="s">
        <v>139</v>
      </c>
      <c r="C31" s="40" t="s">
        <v>13</v>
      </c>
      <c r="D31" s="41" t="s">
        <v>98</v>
      </c>
      <c r="E31" s="40" t="s">
        <v>140</v>
      </c>
      <c r="F31" s="42">
        <v>0.040497685185185185</v>
      </c>
      <c r="G31" s="42">
        <v>0.040497685185185185</v>
      </c>
      <c r="H31" s="12" t="str">
        <f t="shared" si="2"/>
        <v>4.19/km</v>
      </c>
      <c r="I31" s="13">
        <f t="shared" si="3"/>
        <v>0.00899305555555556</v>
      </c>
      <c r="J31" s="13">
        <f>G31-INDEX($G$5:$G$220,MATCH(D31,$D$5:$D$220,0))</f>
        <v>0.006550925925925925</v>
      </c>
    </row>
    <row r="32" spans="1:10" ht="15" customHeight="1">
      <c r="A32" s="12">
        <v>28</v>
      </c>
      <c r="B32" s="40" t="s">
        <v>74</v>
      </c>
      <c r="C32" s="40" t="s">
        <v>30</v>
      </c>
      <c r="D32" s="41" t="s">
        <v>94</v>
      </c>
      <c r="E32" s="40" t="s">
        <v>97</v>
      </c>
      <c r="F32" s="42">
        <v>0.04082175925925926</v>
      </c>
      <c r="G32" s="42">
        <v>0.04082175925925926</v>
      </c>
      <c r="H32" s="12" t="str">
        <f t="shared" si="2"/>
        <v>4.21/km</v>
      </c>
      <c r="I32" s="13">
        <f t="shared" si="3"/>
        <v>0.009317129629629634</v>
      </c>
      <c r="J32" s="13">
        <f>G32-INDEX($G$5:$G$220,MATCH(D32,$D$5:$D$220,0))</f>
        <v>0.0072685185185185144</v>
      </c>
    </row>
    <row r="33" spans="1:10" ht="15" customHeight="1">
      <c r="A33" s="12">
        <v>29</v>
      </c>
      <c r="B33" s="40" t="s">
        <v>141</v>
      </c>
      <c r="C33" s="40" t="s">
        <v>142</v>
      </c>
      <c r="D33" s="41" t="s">
        <v>88</v>
      </c>
      <c r="E33" s="40" t="s">
        <v>143</v>
      </c>
      <c r="F33" s="42">
        <v>0.040949074074074075</v>
      </c>
      <c r="G33" s="42">
        <v>0.040949074074074075</v>
      </c>
      <c r="H33" s="12" t="str">
        <f t="shared" si="2"/>
        <v>4.22/km</v>
      </c>
      <c r="I33" s="13">
        <f t="shared" si="3"/>
        <v>0.00944444444444445</v>
      </c>
      <c r="J33" s="13">
        <f>G33-INDEX($G$5:$G$220,MATCH(D33,$D$5:$D$220,0))</f>
        <v>0.00944444444444445</v>
      </c>
    </row>
    <row r="34" spans="1:10" ht="15" customHeight="1">
      <c r="A34" s="12">
        <v>30</v>
      </c>
      <c r="B34" s="40" t="s">
        <v>144</v>
      </c>
      <c r="C34" s="40" t="s">
        <v>34</v>
      </c>
      <c r="D34" s="41" t="s">
        <v>115</v>
      </c>
      <c r="E34" s="40" t="s">
        <v>97</v>
      </c>
      <c r="F34" s="42">
        <v>0.04099537037037037</v>
      </c>
      <c r="G34" s="42">
        <v>0.04099537037037037</v>
      </c>
      <c r="H34" s="12" t="str">
        <f t="shared" si="2"/>
        <v>4.22/km</v>
      </c>
      <c r="I34" s="13">
        <f t="shared" si="3"/>
        <v>0.009490740740740744</v>
      </c>
      <c r="J34" s="13">
        <f>G34-INDEX($G$5:$G$220,MATCH(D34,$D$5:$D$220,0))</f>
        <v>0.0032986111111111133</v>
      </c>
    </row>
    <row r="35" spans="1:10" ht="15" customHeight="1">
      <c r="A35" s="12">
        <v>31</v>
      </c>
      <c r="B35" s="40" t="s">
        <v>145</v>
      </c>
      <c r="C35" s="40" t="s">
        <v>15</v>
      </c>
      <c r="D35" s="41" t="s">
        <v>91</v>
      </c>
      <c r="E35" s="40" t="s">
        <v>138</v>
      </c>
      <c r="F35" s="42">
        <v>0.04107638888888889</v>
      </c>
      <c r="G35" s="42">
        <v>0.04107638888888889</v>
      </c>
      <c r="H35" s="12" t="str">
        <f t="shared" si="2"/>
        <v>4.23/km</v>
      </c>
      <c r="I35" s="13">
        <f t="shared" si="3"/>
        <v>0.009571759259259266</v>
      </c>
      <c r="J35" s="13">
        <f>G35-INDEX($G$5:$G$220,MATCH(D35,$D$5:$D$220,0))</f>
        <v>0.008356481481481486</v>
      </c>
    </row>
    <row r="36" spans="1:10" ht="15" customHeight="1">
      <c r="A36" s="12">
        <v>32</v>
      </c>
      <c r="B36" s="40" t="s">
        <v>146</v>
      </c>
      <c r="C36" s="40" t="s">
        <v>147</v>
      </c>
      <c r="D36" s="41" t="s">
        <v>88</v>
      </c>
      <c r="E36" s="40" t="s">
        <v>118</v>
      </c>
      <c r="F36" s="42">
        <v>0.041192129629629634</v>
      </c>
      <c r="G36" s="42">
        <v>0.041192129629629634</v>
      </c>
      <c r="H36" s="12" t="str">
        <f t="shared" si="2"/>
        <v>4.24/km</v>
      </c>
      <c r="I36" s="13">
        <f t="shared" si="3"/>
        <v>0.009687500000000009</v>
      </c>
      <c r="J36" s="13">
        <f>G36-INDEX($G$5:$G$220,MATCH(D36,$D$5:$D$220,0))</f>
        <v>0.009687500000000009</v>
      </c>
    </row>
    <row r="37" spans="1:10" ht="15" customHeight="1">
      <c r="A37" s="12">
        <v>33</v>
      </c>
      <c r="B37" s="40" t="s">
        <v>148</v>
      </c>
      <c r="C37" s="40" t="s">
        <v>36</v>
      </c>
      <c r="D37" s="41" t="s">
        <v>112</v>
      </c>
      <c r="E37" s="40" t="s">
        <v>149</v>
      </c>
      <c r="F37" s="42">
        <v>0.04131944444444444</v>
      </c>
      <c r="G37" s="42">
        <v>0.04131944444444444</v>
      </c>
      <c r="H37" s="12" t="str">
        <f t="shared" si="2"/>
        <v>4.24/km</v>
      </c>
      <c r="I37" s="13">
        <f t="shared" si="3"/>
        <v>0.009814814814814818</v>
      </c>
      <c r="J37" s="13">
        <f>G37-INDEX($G$5:$G$220,MATCH(D37,$D$5:$D$220,0))</f>
        <v>0.004236111111111107</v>
      </c>
    </row>
    <row r="38" spans="1:10" ht="15" customHeight="1">
      <c r="A38" s="12">
        <v>34</v>
      </c>
      <c r="B38" s="40" t="s">
        <v>150</v>
      </c>
      <c r="C38" s="40" t="s">
        <v>151</v>
      </c>
      <c r="D38" s="41" t="s">
        <v>112</v>
      </c>
      <c r="E38" s="40" t="s">
        <v>130</v>
      </c>
      <c r="F38" s="42">
        <v>0.04142361111111111</v>
      </c>
      <c r="G38" s="42">
        <v>0.04142361111111111</v>
      </c>
      <c r="H38" s="12" t="str">
        <f t="shared" si="2"/>
        <v>4.25/km</v>
      </c>
      <c r="I38" s="13">
        <f t="shared" si="3"/>
        <v>0.009918981481481487</v>
      </c>
      <c r="J38" s="13">
        <f>G38-INDEX($G$5:$G$220,MATCH(D38,$D$5:$D$220,0))</f>
        <v>0.004340277777777776</v>
      </c>
    </row>
    <row r="39" spans="1:10" ht="15" customHeight="1">
      <c r="A39" s="12">
        <v>35</v>
      </c>
      <c r="B39" s="40" t="s">
        <v>152</v>
      </c>
      <c r="C39" s="40" t="s">
        <v>25</v>
      </c>
      <c r="D39" s="41" t="s">
        <v>112</v>
      </c>
      <c r="E39" s="40" t="s">
        <v>97</v>
      </c>
      <c r="F39" s="42">
        <v>0.041527777777777775</v>
      </c>
      <c r="G39" s="42">
        <v>0.041527777777777775</v>
      </c>
      <c r="H39" s="12" t="str">
        <f t="shared" si="2"/>
        <v>4.26/km</v>
      </c>
      <c r="I39" s="13">
        <f t="shared" si="3"/>
        <v>0.010023148148148149</v>
      </c>
      <c r="J39" s="13">
        <f>G39-INDEX($G$5:$G$220,MATCH(D39,$D$5:$D$220,0))</f>
        <v>0.004444444444444438</v>
      </c>
    </row>
    <row r="40" spans="1:10" ht="15" customHeight="1">
      <c r="A40" s="12">
        <v>36</v>
      </c>
      <c r="B40" s="40" t="s">
        <v>153</v>
      </c>
      <c r="C40" s="40" t="s">
        <v>37</v>
      </c>
      <c r="D40" s="41" t="s">
        <v>112</v>
      </c>
      <c r="E40" s="40" t="s">
        <v>154</v>
      </c>
      <c r="F40" s="42">
        <v>0.04162037037037037</v>
      </c>
      <c r="G40" s="42">
        <v>0.04162037037037037</v>
      </c>
      <c r="H40" s="12" t="str">
        <f t="shared" si="2"/>
        <v>4.26/km</v>
      </c>
      <c r="I40" s="13">
        <f t="shared" si="3"/>
        <v>0.010115740740740745</v>
      </c>
      <c r="J40" s="13">
        <f>G40-INDEX($G$5:$G$220,MATCH(D40,$D$5:$D$220,0))</f>
        <v>0.004537037037037034</v>
      </c>
    </row>
    <row r="41" spans="1:10" ht="15" customHeight="1">
      <c r="A41" s="12">
        <v>37</v>
      </c>
      <c r="B41" s="40" t="s">
        <v>155</v>
      </c>
      <c r="C41" s="40" t="s">
        <v>33</v>
      </c>
      <c r="D41" s="41" t="s">
        <v>94</v>
      </c>
      <c r="E41" s="40" t="s">
        <v>156</v>
      </c>
      <c r="F41" s="42">
        <v>0.041678240740740745</v>
      </c>
      <c r="G41" s="42">
        <v>0.041678240740740745</v>
      </c>
      <c r="H41" s="12" t="str">
        <f t="shared" si="2"/>
        <v>4.27/km</v>
      </c>
      <c r="I41" s="13">
        <f t="shared" si="3"/>
        <v>0.01017361111111112</v>
      </c>
      <c r="J41" s="13">
        <f>G41-INDEX($G$5:$G$220,MATCH(D41,$D$5:$D$220,0))</f>
        <v>0.008125</v>
      </c>
    </row>
    <row r="42" spans="1:10" ht="15" customHeight="1">
      <c r="A42" s="12">
        <v>38</v>
      </c>
      <c r="B42" s="40" t="s">
        <v>157</v>
      </c>
      <c r="C42" s="40" t="s">
        <v>158</v>
      </c>
      <c r="D42" s="41" t="s">
        <v>94</v>
      </c>
      <c r="E42" s="40" t="s">
        <v>156</v>
      </c>
      <c r="F42" s="42">
        <v>0.041701388888888885</v>
      </c>
      <c r="G42" s="42">
        <v>0.041701388888888885</v>
      </c>
      <c r="H42" s="12" t="str">
        <f t="shared" si="2"/>
        <v>4.27/km</v>
      </c>
      <c r="I42" s="13">
        <f t="shared" si="3"/>
        <v>0.01019675925925926</v>
      </c>
      <c r="J42" s="13">
        <f>G42-INDEX($G$5:$G$220,MATCH(D42,$D$5:$D$220,0))</f>
        <v>0.00814814814814814</v>
      </c>
    </row>
    <row r="43" spans="1:10" ht="15" customHeight="1">
      <c r="A43" s="12">
        <v>39</v>
      </c>
      <c r="B43" s="40" t="s">
        <v>159</v>
      </c>
      <c r="C43" s="40" t="s">
        <v>160</v>
      </c>
      <c r="D43" s="41" t="s">
        <v>98</v>
      </c>
      <c r="E43" s="40" t="s">
        <v>161</v>
      </c>
      <c r="F43" s="42">
        <v>0.041944444444444444</v>
      </c>
      <c r="G43" s="42">
        <v>0.041944444444444444</v>
      </c>
      <c r="H43" s="12" t="str">
        <f t="shared" si="2"/>
        <v>4.28/km</v>
      </c>
      <c r="I43" s="13">
        <f t="shared" si="3"/>
        <v>0.010439814814814818</v>
      </c>
      <c r="J43" s="13">
        <f>G43-INDEX($G$5:$G$220,MATCH(D43,$D$5:$D$220,0))</f>
        <v>0.007997685185185184</v>
      </c>
    </row>
    <row r="44" spans="1:10" ht="15" customHeight="1">
      <c r="A44" s="12">
        <v>40</v>
      </c>
      <c r="B44" s="40" t="s">
        <v>162</v>
      </c>
      <c r="C44" s="40" t="s">
        <v>57</v>
      </c>
      <c r="D44" s="41" t="s">
        <v>98</v>
      </c>
      <c r="E44" s="40" t="s">
        <v>163</v>
      </c>
      <c r="F44" s="42">
        <v>0.042013888888888885</v>
      </c>
      <c r="G44" s="42">
        <v>0.042013888888888885</v>
      </c>
      <c r="H44" s="12" t="str">
        <f t="shared" si="2"/>
        <v>4.29/km</v>
      </c>
      <c r="I44" s="13">
        <f t="shared" si="3"/>
        <v>0.01050925925925926</v>
      </c>
      <c r="J44" s="13">
        <f>G44-INDEX($G$5:$G$220,MATCH(D44,$D$5:$D$220,0))</f>
        <v>0.008067129629629625</v>
      </c>
    </row>
    <row r="45" spans="1:10" ht="15" customHeight="1">
      <c r="A45" s="12">
        <v>41</v>
      </c>
      <c r="B45" s="40" t="s">
        <v>164</v>
      </c>
      <c r="C45" s="40" t="s">
        <v>165</v>
      </c>
      <c r="D45" s="41" t="s">
        <v>94</v>
      </c>
      <c r="E45" s="40" t="s">
        <v>97</v>
      </c>
      <c r="F45" s="42">
        <v>0.04203703703703704</v>
      </c>
      <c r="G45" s="42">
        <v>0.04203703703703704</v>
      </c>
      <c r="H45" s="12" t="str">
        <f t="shared" si="2"/>
        <v>4.29/km</v>
      </c>
      <c r="I45" s="13">
        <f t="shared" si="3"/>
        <v>0.010532407407407414</v>
      </c>
      <c r="J45" s="13">
        <f>G45-INDEX($G$5:$G$220,MATCH(D45,$D$5:$D$220,0))</f>
        <v>0.008483796296296295</v>
      </c>
    </row>
    <row r="46" spans="1:10" ht="15" customHeight="1">
      <c r="A46" s="12">
        <v>42</v>
      </c>
      <c r="B46" s="40" t="s">
        <v>166</v>
      </c>
      <c r="C46" s="40" t="s">
        <v>38</v>
      </c>
      <c r="D46" s="41" t="s">
        <v>91</v>
      </c>
      <c r="E46" s="40" t="s">
        <v>138</v>
      </c>
      <c r="F46" s="42">
        <v>0.04210648148148149</v>
      </c>
      <c r="G46" s="42">
        <v>0.04210648148148149</v>
      </c>
      <c r="H46" s="12" t="str">
        <f t="shared" si="2"/>
        <v>4.29/km</v>
      </c>
      <c r="I46" s="13">
        <f t="shared" si="3"/>
        <v>0.010601851851851862</v>
      </c>
      <c r="J46" s="13">
        <f>G46-INDEX($G$5:$G$220,MATCH(D46,$D$5:$D$220,0))</f>
        <v>0.009386574074074082</v>
      </c>
    </row>
    <row r="47" spans="1:10" ht="15" customHeight="1">
      <c r="A47" s="12">
        <v>43</v>
      </c>
      <c r="B47" s="40" t="s">
        <v>167</v>
      </c>
      <c r="C47" s="40" t="s">
        <v>168</v>
      </c>
      <c r="D47" s="41" t="s">
        <v>98</v>
      </c>
      <c r="E47" s="40" t="s">
        <v>97</v>
      </c>
      <c r="F47" s="42">
        <v>0.04248842592592592</v>
      </c>
      <c r="G47" s="42">
        <v>0.04248842592592592</v>
      </c>
      <c r="H47" s="12" t="str">
        <f t="shared" si="2"/>
        <v>4.32/km</v>
      </c>
      <c r="I47" s="13">
        <f t="shared" si="3"/>
        <v>0.010983796296296297</v>
      </c>
      <c r="J47" s="13">
        <f>G47-INDEX($G$5:$G$220,MATCH(D47,$D$5:$D$220,0))</f>
        <v>0.008541666666666663</v>
      </c>
    </row>
    <row r="48" spans="1:10" ht="15" customHeight="1">
      <c r="A48" s="12">
        <v>44</v>
      </c>
      <c r="B48" s="40" t="s">
        <v>169</v>
      </c>
      <c r="C48" s="40" t="s">
        <v>13</v>
      </c>
      <c r="D48" s="41" t="s">
        <v>94</v>
      </c>
      <c r="E48" s="40" t="s">
        <v>170</v>
      </c>
      <c r="F48" s="42">
        <v>0.0425</v>
      </c>
      <c r="G48" s="42">
        <v>0.0425</v>
      </c>
      <c r="H48" s="12" t="str">
        <f t="shared" si="2"/>
        <v>4.32/km</v>
      </c>
      <c r="I48" s="13">
        <f t="shared" si="3"/>
        <v>0.010995370370370378</v>
      </c>
      <c r="J48" s="13">
        <f>G48-INDEX($G$5:$G$220,MATCH(D48,$D$5:$D$220,0))</f>
        <v>0.008946759259259258</v>
      </c>
    </row>
    <row r="49" spans="1:10" ht="15" customHeight="1">
      <c r="A49" s="12">
        <v>45</v>
      </c>
      <c r="B49" s="40" t="s">
        <v>171</v>
      </c>
      <c r="C49" s="40" t="s">
        <v>63</v>
      </c>
      <c r="D49" s="41" t="s">
        <v>172</v>
      </c>
      <c r="E49" s="40" t="s">
        <v>109</v>
      </c>
      <c r="F49" s="42">
        <v>0.04265046296296296</v>
      </c>
      <c r="G49" s="42">
        <v>0.04265046296296296</v>
      </c>
      <c r="H49" s="12" t="str">
        <f t="shared" si="2"/>
        <v>4.33/km</v>
      </c>
      <c r="I49" s="13">
        <f t="shared" si="3"/>
        <v>0.011145833333333334</v>
      </c>
      <c r="J49" s="13">
        <f>G49-INDEX($G$5:$G$220,MATCH(D49,$D$5:$D$220,0))</f>
        <v>0</v>
      </c>
    </row>
    <row r="50" spans="1:10" ht="15" customHeight="1">
      <c r="A50" s="12">
        <v>46</v>
      </c>
      <c r="B50" s="40" t="s">
        <v>173</v>
      </c>
      <c r="C50" s="40" t="s">
        <v>45</v>
      </c>
      <c r="D50" s="41" t="s">
        <v>174</v>
      </c>
      <c r="E50" s="40" t="s">
        <v>175</v>
      </c>
      <c r="F50" s="42">
        <v>0.04278935185185185</v>
      </c>
      <c r="G50" s="42">
        <v>0.04278935185185185</v>
      </c>
      <c r="H50" s="12" t="str">
        <f t="shared" si="2"/>
        <v>4.34/km</v>
      </c>
      <c r="I50" s="13">
        <f t="shared" si="3"/>
        <v>0.011284722222222224</v>
      </c>
      <c r="J50" s="13">
        <f>G50-INDEX($G$5:$G$220,MATCH(D50,$D$5:$D$220,0))</f>
        <v>0</v>
      </c>
    </row>
    <row r="51" spans="1:10" ht="15" customHeight="1">
      <c r="A51" s="12">
        <v>47</v>
      </c>
      <c r="B51" s="40" t="s">
        <v>176</v>
      </c>
      <c r="C51" s="40" t="s">
        <v>13</v>
      </c>
      <c r="D51" s="41" t="s">
        <v>98</v>
      </c>
      <c r="E51" s="40" t="s">
        <v>177</v>
      </c>
      <c r="F51" s="42">
        <v>0.04311342592592593</v>
      </c>
      <c r="G51" s="42">
        <v>0.04311342592592593</v>
      </c>
      <c r="H51" s="12" t="str">
        <f t="shared" si="2"/>
        <v>4.36/km</v>
      </c>
      <c r="I51" s="13">
        <f t="shared" si="3"/>
        <v>0.011608796296296305</v>
      </c>
      <c r="J51" s="13">
        <f>G51-INDEX($G$5:$G$220,MATCH(D51,$D$5:$D$220,0))</f>
        <v>0.00916666666666667</v>
      </c>
    </row>
    <row r="52" spans="1:10" ht="15" customHeight="1">
      <c r="A52" s="12">
        <v>48</v>
      </c>
      <c r="B52" s="40" t="s">
        <v>178</v>
      </c>
      <c r="C52" s="40" t="s">
        <v>40</v>
      </c>
      <c r="D52" s="41" t="s">
        <v>88</v>
      </c>
      <c r="E52" s="40" t="s">
        <v>170</v>
      </c>
      <c r="F52" s="42">
        <v>0.04314814814814815</v>
      </c>
      <c r="G52" s="42">
        <v>0.04314814814814815</v>
      </c>
      <c r="H52" s="12" t="str">
        <f t="shared" si="2"/>
        <v>4.36/km</v>
      </c>
      <c r="I52" s="13">
        <f t="shared" si="3"/>
        <v>0.011643518518518525</v>
      </c>
      <c r="J52" s="13">
        <f>G52-INDEX($G$5:$G$220,MATCH(D52,$D$5:$D$220,0))</f>
        <v>0.011643518518518525</v>
      </c>
    </row>
    <row r="53" spans="1:10" ht="15" customHeight="1">
      <c r="A53" s="12">
        <v>49</v>
      </c>
      <c r="B53" s="40" t="s">
        <v>179</v>
      </c>
      <c r="C53" s="40" t="s">
        <v>180</v>
      </c>
      <c r="D53" s="41" t="s">
        <v>94</v>
      </c>
      <c r="E53" s="40" t="s">
        <v>177</v>
      </c>
      <c r="F53" s="42">
        <v>0.04322916666666667</v>
      </c>
      <c r="G53" s="42">
        <v>0.04322916666666667</v>
      </c>
      <c r="H53" s="12" t="str">
        <f t="shared" si="2"/>
        <v>4.37/km</v>
      </c>
      <c r="I53" s="13">
        <f t="shared" si="3"/>
        <v>0.011724537037037047</v>
      </c>
      <c r="J53" s="13">
        <f>G53-INDEX($G$5:$G$220,MATCH(D53,$D$5:$D$220,0))</f>
        <v>0.009675925925925928</v>
      </c>
    </row>
    <row r="54" spans="1:10" ht="15" customHeight="1">
      <c r="A54" s="12">
        <v>50</v>
      </c>
      <c r="B54" s="40" t="s">
        <v>45</v>
      </c>
      <c r="C54" s="40" t="s">
        <v>49</v>
      </c>
      <c r="D54" s="41" t="s">
        <v>172</v>
      </c>
      <c r="E54" s="40" t="s">
        <v>122</v>
      </c>
      <c r="F54" s="42">
        <v>0.04328703703703704</v>
      </c>
      <c r="G54" s="42">
        <v>0.04328703703703704</v>
      </c>
      <c r="H54" s="12" t="str">
        <f t="shared" si="2"/>
        <v>4.37/km</v>
      </c>
      <c r="I54" s="13">
        <f t="shared" si="3"/>
        <v>0.011782407407407415</v>
      </c>
      <c r="J54" s="13">
        <f>G54-INDEX($G$5:$G$220,MATCH(D54,$D$5:$D$220,0))</f>
        <v>0.0006365740740740811</v>
      </c>
    </row>
    <row r="55" spans="1:10" ht="15" customHeight="1">
      <c r="A55" s="12">
        <v>51</v>
      </c>
      <c r="B55" s="40" t="s">
        <v>67</v>
      </c>
      <c r="C55" s="40" t="s">
        <v>181</v>
      </c>
      <c r="D55" s="41" t="s">
        <v>94</v>
      </c>
      <c r="E55" s="40" t="s">
        <v>182</v>
      </c>
      <c r="F55" s="42">
        <v>0.04334490740740741</v>
      </c>
      <c r="G55" s="42">
        <v>0.04334490740740741</v>
      </c>
      <c r="H55" s="12" t="str">
        <f t="shared" si="2"/>
        <v>4.37/km</v>
      </c>
      <c r="I55" s="13">
        <f t="shared" si="3"/>
        <v>0.011840277777777783</v>
      </c>
      <c r="J55" s="13">
        <f>G55-INDEX($G$5:$G$220,MATCH(D55,$D$5:$D$220,0))</f>
        <v>0.009791666666666664</v>
      </c>
    </row>
    <row r="56" spans="1:10" ht="15" customHeight="1">
      <c r="A56" s="12">
        <v>52</v>
      </c>
      <c r="B56" s="40" t="s">
        <v>183</v>
      </c>
      <c r="C56" s="40" t="s">
        <v>57</v>
      </c>
      <c r="D56" s="41" t="s">
        <v>129</v>
      </c>
      <c r="E56" s="40" t="s">
        <v>138</v>
      </c>
      <c r="F56" s="42">
        <v>0.043738425925925924</v>
      </c>
      <c r="G56" s="42">
        <v>0.043738425925925924</v>
      </c>
      <c r="H56" s="12" t="str">
        <f t="shared" si="2"/>
        <v>4.40/km</v>
      </c>
      <c r="I56" s="13">
        <f t="shared" si="3"/>
        <v>0.012233796296296298</v>
      </c>
      <c r="J56" s="13">
        <f>G56-INDEX($G$5:$G$220,MATCH(D56,$D$5:$D$220,0))</f>
        <v>0.004618055555555556</v>
      </c>
    </row>
    <row r="57" spans="1:10" ht="15" customHeight="1">
      <c r="A57" s="12">
        <v>53</v>
      </c>
      <c r="B57" s="40" t="s">
        <v>184</v>
      </c>
      <c r="C57" s="40" t="s">
        <v>185</v>
      </c>
      <c r="D57" s="41" t="s">
        <v>186</v>
      </c>
      <c r="E57" s="40" t="s">
        <v>175</v>
      </c>
      <c r="F57" s="42">
        <v>0.04386574074074074</v>
      </c>
      <c r="G57" s="42">
        <v>0.04386574074074074</v>
      </c>
      <c r="H57" s="12" t="str">
        <f t="shared" si="2"/>
        <v>4.41/km</v>
      </c>
      <c r="I57" s="13">
        <f t="shared" si="3"/>
        <v>0.012361111111111114</v>
      </c>
      <c r="J57" s="13">
        <f>G57-INDEX($G$5:$G$220,MATCH(D57,$D$5:$D$220,0))</f>
        <v>0</v>
      </c>
    </row>
    <row r="58" spans="1:10" ht="15" customHeight="1">
      <c r="A58" s="12">
        <v>54</v>
      </c>
      <c r="B58" s="40" t="s">
        <v>187</v>
      </c>
      <c r="C58" s="40" t="s">
        <v>20</v>
      </c>
      <c r="D58" s="41" t="s">
        <v>88</v>
      </c>
      <c r="E58" s="40" t="s">
        <v>116</v>
      </c>
      <c r="F58" s="42">
        <v>0.04390046296296296</v>
      </c>
      <c r="G58" s="42">
        <v>0.04390046296296296</v>
      </c>
      <c r="H58" s="12" t="str">
        <f t="shared" si="2"/>
        <v>4.41/km</v>
      </c>
      <c r="I58" s="13">
        <f t="shared" si="3"/>
        <v>0.012395833333333335</v>
      </c>
      <c r="J58" s="13">
        <f>G58-INDEX($G$5:$G$220,MATCH(D58,$D$5:$D$220,0))</f>
        <v>0.012395833333333335</v>
      </c>
    </row>
    <row r="59" spans="1:10" ht="15" customHeight="1">
      <c r="A59" s="12">
        <v>55</v>
      </c>
      <c r="B59" s="40" t="s">
        <v>188</v>
      </c>
      <c r="C59" s="40" t="s">
        <v>33</v>
      </c>
      <c r="D59" s="41" t="s">
        <v>94</v>
      </c>
      <c r="E59" s="40" t="s">
        <v>136</v>
      </c>
      <c r="F59" s="42">
        <v>0.04415509259259259</v>
      </c>
      <c r="G59" s="42">
        <v>0.04415509259259259</v>
      </c>
      <c r="H59" s="12" t="str">
        <f t="shared" si="2"/>
        <v>4.43/km</v>
      </c>
      <c r="I59" s="13">
        <f t="shared" si="3"/>
        <v>0.012650462962962968</v>
      </c>
      <c r="J59" s="13">
        <f>G59-INDEX($G$5:$G$220,MATCH(D59,$D$5:$D$220,0))</f>
        <v>0.010601851851851848</v>
      </c>
    </row>
    <row r="60" spans="1:10" ht="15" customHeight="1">
      <c r="A60" s="12">
        <v>56</v>
      </c>
      <c r="B60" s="40" t="s">
        <v>189</v>
      </c>
      <c r="C60" s="40" t="s">
        <v>22</v>
      </c>
      <c r="D60" s="41" t="s">
        <v>88</v>
      </c>
      <c r="E60" s="40" t="s">
        <v>190</v>
      </c>
      <c r="F60" s="42">
        <v>0.04434027777777778</v>
      </c>
      <c r="G60" s="42">
        <v>0.04434027777777778</v>
      </c>
      <c r="H60" s="12" t="str">
        <f t="shared" si="2"/>
        <v>4.44/km</v>
      </c>
      <c r="I60" s="13">
        <f t="shared" si="3"/>
        <v>0.012835648148148152</v>
      </c>
      <c r="J60" s="13">
        <f>G60-INDEX($G$5:$G$220,MATCH(D60,$D$5:$D$220,0))</f>
        <v>0.012835648148148152</v>
      </c>
    </row>
    <row r="61" spans="1:10" ht="15" customHeight="1">
      <c r="A61" s="12">
        <v>57</v>
      </c>
      <c r="B61" s="40" t="s">
        <v>191</v>
      </c>
      <c r="C61" s="40" t="s">
        <v>105</v>
      </c>
      <c r="D61" s="41" t="s">
        <v>88</v>
      </c>
      <c r="E61" s="40" t="s">
        <v>192</v>
      </c>
      <c r="F61" s="42">
        <v>0.04451388888888889</v>
      </c>
      <c r="G61" s="42">
        <v>0.04451388888888889</v>
      </c>
      <c r="H61" s="12" t="str">
        <f t="shared" si="2"/>
        <v>4.45/km</v>
      </c>
      <c r="I61" s="13">
        <f t="shared" si="3"/>
        <v>0.013009259259259262</v>
      </c>
      <c r="J61" s="13">
        <f>G61-INDEX($G$5:$G$220,MATCH(D61,$D$5:$D$220,0))</f>
        <v>0.013009259259259262</v>
      </c>
    </row>
    <row r="62" spans="1:10" ht="15" customHeight="1">
      <c r="A62" s="12">
        <v>58</v>
      </c>
      <c r="B62" s="40" t="s">
        <v>193</v>
      </c>
      <c r="C62" s="40" t="s">
        <v>58</v>
      </c>
      <c r="D62" s="41" t="s">
        <v>91</v>
      </c>
      <c r="E62" s="40" t="s">
        <v>194</v>
      </c>
      <c r="F62" s="42">
        <v>0.04476851851851852</v>
      </c>
      <c r="G62" s="42">
        <v>0.04476851851851852</v>
      </c>
      <c r="H62" s="12" t="str">
        <f t="shared" si="2"/>
        <v>4.47/km</v>
      </c>
      <c r="I62" s="13">
        <f t="shared" si="3"/>
        <v>0.013263888888888895</v>
      </c>
      <c r="J62" s="13">
        <f>G62-INDEX($G$5:$G$220,MATCH(D62,$D$5:$D$220,0))</f>
        <v>0.012048611111111114</v>
      </c>
    </row>
    <row r="63" spans="1:10" ht="15" customHeight="1">
      <c r="A63" s="12">
        <v>59</v>
      </c>
      <c r="B63" s="40" t="s">
        <v>195</v>
      </c>
      <c r="C63" s="40" t="s">
        <v>42</v>
      </c>
      <c r="D63" s="41" t="s">
        <v>94</v>
      </c>
      <c r="E63" s="40" t="s">
        <v>143</v>
      </c>
      <c r="F63" s="42">
        <v>0.044814814814814814</v>
      </c>
      <c r="G63" s="42">
        <v>0.044814814814814814</v>
      </c>
      <c r="H63" s="12" t="str">
        <f t="shared" si="2"/>
        <v>4.47/km</v>
      </c>
      <c r="I63" s="13">
        <f t="shared" si="3"/>
        <v>0.013310185185185189</v>
      </c>
      <c r="J63" s="13">
        <f>G63-INDEX($G$5:$G$220,MATCH(D63,$D$5:$D$220,0))</f>
        <v>0.01126157407407407</v>
      </c>
    </row>
    <row r="64" spans="1:10" ht="15" customHeight="1">
      <c r="A64" s="12">
        <v>60</v>
      </c>
      <c r="B64" s="40" t="s">
        <v>196</v>
      </c>
      <c r="C64" s="40" t="s">
        <v>55</v>
      </c>
      <c r="D64" s="41" t="s">
        <v>197</v>
      </c>
      <c r="E64" s="40" t="s">
        <v>118</v>
      </c>
      <c r="F64" s="42">
        <v>0.04486111111111111</v>
      </c>
      <c r="G64" s="42">
        <v>0.04486111111111111</v>
      </c>
      <c r="H64" s="12" t="str">
        <f t="shared" si="2"/>
        <v>4.47/km</v>
      </c>
      <c r="I64" s="13">
        <f t="shared" si="3"/>
        <v>0.013356481481481483</v>
      </c>
      <c r="J64" s="13">
        <f>G64-INDEX($G$5:$G$220,MATCH(D64,$D$5:$D$220,0))</f>
        <v>0</v>
      </c>
    </row>
    <row r="65" spans="1:10" ht="15" customHeight="1">
      <c r="A65" s="12">
        <v>61</v>
      </c>
      <c r="B65" s="40" t="s">
        <v>198</v>
      </c>
      <c r="C65" s="40" t="s">
        <v>199</v>
      </c>
      <c r="D65" s="41" t="s">
        <v>94</v>
      </c>
      <c r="E65" s="40" t="s">
        <v>200</v>
      </c>
      <c r="F65" s="42">
        <v>0.04488425925925926</v>
      </c>
      <c r="G65" s="42">
        <v>0.04488425925925926</v>
      </c>
      <c r="H65" s="12" t="str">
        <f t="shared" si="2"/>
        <v>4.47/km</v>
      </c>
      <c r="I65" s="13">
        <f t="shared" si="3"/>
        <v>0.013379629629629637</v>
      </c>
      <c r="J65" s="13">
        <f>G65-INDEX($G$5:$G$220,MATCH(D65,$D$5:$D$220,0))</f>
        <v>0.011331018518518518</v>
      </c>
    </row>
    <row r="66" spans="1:10" ht="15" customHeight="1">
      <c r="A66" s="12">
        <v>62</v>
      </c>
      <c r="B66" s="40" t="s">
        <v>41</v>
      </c>
      <c r="C66" s="40" t="s">
        <v>151</v>
      </c>
      <c r="D66" s="41" t="s">
        <v>129</v>
      </c>
      <c r="E66" s="40" t="s">
        <v>109</v>
      </c>
      <c r="F66" s="42">
        <v>0.0449074074074074</v>
      </c>
      <c r="G66" s="42">
        <v>0.0449074074074074</v>
      </c>
      <c r="H66" s="12" t="str">
        <f t="shared" si="2"/>
        <v>4.47/km</v>
      </c>
      <c r="I66" s="13">
        <f t="shared" si="3"/>
        <v>0.013402777777777777</v>
      </c>
      <c r="J66" s="13">
        <f>G66-INDEX($G$5:$G$220,MATCH(D66,$D$5:$D$220,0))</f>
        <v>0.005787037037037035</v>
      </c>
    </row>
    <row r="67" spans="1:10" ht="15" customHeight="1">
      <c r="A67" s="12">
        <v>63</v>
      </c>
      <c r="B67" s="40" t="s">
        <v>201</v>
      </c>
      <c r="C67" s="40" t="s">
        <v>65</v>
      </c>
      <c r="D67" s="41" t="s">
        <v>88</v>
      </c>
      <c r="E67" s="40" t="s">
        <v>175</v>
      </c>
      <c r="F67" s="42">
        <v>0.04497685185185185</v>
      </c>
      <c r="G67" s="42">
        <v>0.04497685185185185</v>
      </c>
      <c r="H67" s="12" t="str">
        <f t="shared" si="2"/>
        <v>4.48/km</v>
      </c>
      <c r="I67" s="13">
        <f t="shared" si="3"/>
        <v>0.013472222222222226</v>
      </c>
      <c r="J67" s="13">
        <f>G67-INDEX($G$5:$G$220,MATCH(D67,$D$5:$D$220,0))</f>
        <v>0.013472222222222226</v>
      </c>
    </row>
    <row r="68" spans="1:10" ht="15" customHeight="1">
      <c r="A68" s="12">
        <v>64</v>
      </c>
      <c r="B68" s="40" t="s">
        <v>202</v>
      </c>
      <c r="C68" s="40" t="s">
        <v>203</v>
      </c>
      <c r="D68" s="41" t="s">
        <v>172</v>
      </c>
      <c r="E68" s="40" t="s">
        <v>97</v>
      </c>
      <c r="F68" s="42">
        <v>0.0453587962962963</v>
      </c>
      <c r="G68" s="42">
        <v>0.0453587962962963</v>
      </c>
      <c r="H68" s="12" t="str">
        <f t="shared" si="2"/>
        <v>4.50/km</v>
      </c>
      <c r="I68" s="13">
        <f t="shared" si="3"/>
        <v>0.013854166666666674</v>
      </c>
      <c r="J68" s="13">
        <f>G68-INDEX($G$5:$G$220,MATCH(D68,$D$5:$D$220,0))</f>
        <v>0.0027083333333333404</v>
      </c>
    </row>
    <row r="69" spans="1:10" ht="15" customHeight="1">
      <c r="A69" s="12">
        <v>65</v>
      </c>
      <c r="B69" s="40" t="s">
        <v>21</v>
      </c>
      <c r="C69" s="40" t="s">
        <v>39</v>
      </c>
      <c r="D69" s="41" t="s">
        <v>112</v>
      </c>
      <c r="E69" s="40" t="s">
        <v>109</v>
      </c>
      <c r="F69" s="42">
        <v>0.04549768518518518</v>
      </c>
      <c r="G69" s="42">
        <v>0.04549768518518518</v>
      </c>
      <c r="H69" s="12" t="str">
        <f t="shared" si="2"/>
        <v>4.51/km</v>
      </c>
      <c r="I69" s="13">
        <f t="shared" si="3"/>
        <v>0.013993055555555557</v>
      </c>
      <c r="J69" s="13">
        <f>G69-INDEX($G$5:$G$220,MATCH(D69,$D$5:$D$220,0))</f>
        <v>0.008414351851851846</v>
      </c>
    </row>
    <row r="70" spans="1:10" ht="15" customHeight="1">
      <c r="A70" s="12">
        <v>66</v>
      </c>
      <c r="B70" s="40" t="s">
        <v>204</v>
      </c>
      <c r="C70" s="40" t="s">
        <v>205</v>
      </c>
      <c r="D70" s="41" t="s">
        <v>206</v>
      </c>
      <c r="E70" s="40" t="s">
        <v>207</v>
      </c>
      <c r="F70" s="42">
        <v>0.04581018518518518</v>
      </c>
      <c r="G70" s="42">
        <v>0.04581018518518518</v>
      </c>
      <c r="H70" s="12" t="str">
        <f t="shared" si="2"/>
        <v>4.53/km</v>
      </c>
      <c r="I70" s="13">
        <f t="shared" si="3"/>
        <v>0.014305555555555557</v>
      </c>
      <c r="J70" s="13">
        <f>G70-INDEX($G$5:$G$220,MATCH(D70,$D$5:$D$220,0))</f>
        <v>0</v>
      </c>
    </row>
    <row r="71" spans="1:10" ht="15" customHeight="1">
      <c r="A71" s="12">
        <v>67</v>
      </c>
      <c r="B71" s="40" t="s">
        <v>208</v>
      </c>
      <c r="C71" s="40" t="s">
        <v>26</v>
      </c>
      <c r="D71" s="41" t="s">
        <v>112</v>
      </c>
      <c r="E71" s="40" t="s">
        <v>209</v>
      </c>
      <c r="F71" s="42">
        <v>0.04586805555555556</v>
      </c>
      <c r="G71" s="42">
        <v>0.04586805555555556</v>
      </c>
      <c r="H71" s="12" t="str">
        <f t="shared" si="2"/>
        <v>4.54/km</v>
      </c>
      <c r="I71" s="13">
        <f t="shared" si="3"/>
        <v>0.014363425925925932</v>
      </c>
      <c r="J71" s="13">
        <f>G71-INDEX($G$5:$G$220,MATCH(D71,$D$5:$D$220,0))</f>
        <v>0.008784722222222222</v>
      </c>
    </row>
    <row r="72" spans="1:10" ht="15" customHeight="1">
      <c r="A72" s="12">
        <v>68</v>
      </c>
      <c r="B72" s="40" t="s">
        <v>82</v>
      </c>
      <c r="C72" s="40" t="s">
        <v>48</v>
      </c>
      <c r="D72" s="41" t="s">
        <v>129</v>
      </c>
      <c r="E72" s="40" t="s">
        <v>209</v>
      </c>
      <c r="F72" s="42">
        <v>0.04603009259259259</v>
      </c>
      <c r="G72" s="42">
        <v>0.04603009259259259</v>
      </c>
      <c r="H72" s="12" t="str">
        <f t="shared" si="2"/>
        <v>4.55/km</v>
      </c>
      <c r="I72" s="13">
        <f t="shared" si="3"/>
        <v>0.014525462962962962</v>
      </c>
      <c r="J72" s="13">
        <f>G72-INDEX($G$5:$G$220,MATCH(D72,$D$5:$D$220,0))</f>
        <v>0.00690972222222222</v>
      </c>
    </row>
    <row r="73" spans="1:10" ht="15" customHeight="1">
      <c r="A73" s="12">
        <v>69</v>
      </c>
      <c r="B73" s="40" t="s">
        <v>210</v>
      </c>
      <c r="C73" s="40" t="s">
        <v>13</v>
      </c>
      <c r="D73" s="41" t="s">
        <v>88</v>
      </c>
      <c r="E73" s="40" t="s">
        <v>118</v>
      </c>
      <c r="F73" s="42">
        <v>0.046516203703703705</v>
      </c>
      <c r="G73" s="42">
        <v>0.046516203703703705</v>
      </c>
      <c r="H73" s="12" t="str">
        <f t="shared" si="2"/>
        <v>4.58/km</v>
      </c>
      <c r="I73" s="13">
        <f t="shared" si="3"/>
        <v>0.01501157407407408</v>
      </c>
      <c r="J73" s="13">
        <f>G73-INDEX($G$5:$G$220,MATCH(D73,$D$5:$D$220,0))</f>
        <v>0.01501157407407408</v>
      </c>
    </row>
    <row r="74" spans="1:10" ht="15" customHeight="1">
      <c r="A74" s="12">
        <v>70</v>
      </c>
      <c r="B74" s="40" t="s">
        <v>211</v>
      </c>
      <c r="C74" s="40" t="s">
        <v>212</v>
      </c>
      <c r="D74" s="41" t="s">
        <v>98</v>
      </c>
      <c r="E74" s="40" t="s">
        <v>177</v>
      </c>
      <c r="F74" s="42">
        <v>0.04659722222222223</v>
      </c>
      <c r="G74" s="42">
        <v>0.04659722222222223</v>
      </c>
      <c r="H74" s="12" t="str">
        <f t="shared" si="2"/>
        <v>4.58/km</v>
      </c>
      <c r="I74" s="13">
        <f t="shared" si="3"/>
        <v>0.015092592592592602</v>
      </c>
      <c r="J74" s="13">
        <f>G74-INDEX($G$5:$G$220,MATCH(D74,$D$5:$D$220,0))</f>
        <v>0.012650462962962968</v>
      </c>
    </row>
    <row r="75" spans="1:10" ht="15" customHeight="1">
      <c r="A75" s="12">
        <v>71</v>
      </c>
      <c r="B75" s="40" t="s">
        <v>213</v>
      </c>
      <c r="C75" s="40" t="s">
        <v>214</v>
      </c>
      <c r="D75" s="41" t="s">
        <v>112</v>
      </c>
      <c r="E75" s="40" t="s">
        <v>118</v>
      </c>
      <c r="F75" s="42">
        <v>0.046678240740740735</v>
      </c>
      <c r="G75" s="42">
        <v>0.046678240740740735</v>
      </c>
      <c r="H75" s="12" t="str">
        <f t="shared" si="2"/>
        <v>4.59/km</v>
      </c>
      <c r="I75" s="13">
        <f t="shared" si="3"/>
        <v>0.01517361111111111</v>
      </c>
      <c r="J75" s="13">
        <f>G75-INDEX($G$5:$G$220,MATCH(D75,$D$5:$D$220,0))</f>
        <v>0.0095949074074074</v>
      </c>
    </row>
    <row r="76" spans="1:10" ht="15" customHeight="1">
      <c r="A76" s="12">
        <v>72</v>
      </c>
      <c r="B76" s="40" t="s">
        <v>215</v>
      </c>
      <c r="C76" s="40" t="s">
        <v>216</v>
      </c>
      <c r="D76" s="41" t="s">
        <v>186</v>
      </c>
      <c r="E76" s="40" t="s">
        <v>217</v>
      </c>
      <c r="F76" s="42">
        <v>0.04679398148148148</v>
      </c>
      <c r="G76" s="42">
        <v>0.04679398148148148</v>
      </c>
      <c r="H76" s="12" t="str">
        <f t="shared" si="2"/>
        <v>4.59/km</v>
      </c>
      <c r="I76" s="13">
        <f t="shared" si="3"/>
        <v>0.015289351851851853</v>
      </c>
      <c r="J76" s="13">
        <f>G76-INDEX($G$5:$G$220,MATCH(D76,$D$5:$D$220,0))</f>
        <v>0.002928240740740738</v>
      </c>
    </row>
    <row r="77" spans="1:10" ht="15" customHeight="1">
      <c r="A77" s="12">
        <v>73</v>
      </c>
      <c r="B77" s="40" t="s">
        <v>218</v>
      </c>
      <c r="C77" s="40" t="s">
        <v>48</v>
      </c>
      <c r="D77" s="41" t="s">
        <v>219</v>
      </c>
      <c r="E77" s="40" t="s">
        <v>122</v>
      </c>
      <c r="F77" s="42">
        <v>0.046875</v>
      </c>
      <c r="G77" s="42">
        <v>0.046875</v>
      </c>
      <c r="H77" s="12" t="str">
        <f t="shared" si="2"/>
        <v>5.00/km</v>
      </c>
      <c r="I77" s="13">
        <f t="shared" si="3"/>
        <v>0.015370370370370375</v>
      </c>
      <c r="J77" s="13">
        <f>G77-INDEX($G$5:$G$220,MATCH(D77,$D$5:$D$220,0))</f>
        <v>0</v>
      </c>
    </row>
    <row r="78" spans="1:10" ht="15" customHeight="1">
      <c r="A78" s="12">
        <v>74</v>
      </c>
      <c r="B78" s="40" t="s">
        <v>220</v>
      </c>
      <c r="C78" s="40" t="s">
        <v>42</v>
      </c>
      <c r="D78" s="41" t="s">
        <v>112</v>
      </c>
      <c r="E78" s="40" t="s">
        <v>106</v>
      </c>
      <c r="F78" s="42">
        <v>0.04690972222222222</v>
      </c>
      <c r="G78" s="42">
        <v>0.04690972222222222</v>
      </c>
      <c r="H78" s="12" t="str">
        <f t="shared" si="2"/>
        <v>5.00/km</v>
      </c>
      <c r="I78" s="13">
        <f t="shared" si="3"/>
        <v>0.015405092592592595</v>
      </c>
      <c r="J78" s="13">
        <f>G78-INDEX($G$5:$G$220,MATCH(D78,$D$5:$D$220,0))</f>
        <v>0.009826388888888885</v>
      </c>
    </row>
    <row r="79" spans="1:10" ht="15" customHeight="1">
      <c r="A79" s="12">
        <v>75</v>
      </c>
      <c r="B79" s="40" t="s">
        <v>221</v>
      </c>
      <c r="C79" s="40" t="s">
        <v>43</v>
      </c>
      <c r="D79" s="41" t="s">
        <v>129</v>
      </c>
      <c r="E79" s="40" t="s">
        <v>222</v>
      </c>
      <c r="F79" s="42">
        <v>0.047094907407407405</v>
      </c>
      <c r="G79" s="42">
        <v>0.047094907407407405</v>
      </c>
      <c r="H79" s="12" t="str">
        <f t="shared" si="2"/>
        <v>5.01/km</v>
      </c>
      <c r="I79" s="13">
        <f t="shared" si="3"/>
        <v>0.01559027777777778</v>
      </c>
      <c r="J79" s="13">
        <f>G79-INDEX($G$5:$G$220,MATCH(D79,$D$5:$D$220,0))</f>
        <v>0.007974537037037037</v>
      </c>
    </row>
    <row r="80" spans="1:10" ht="15" customHeight="1">
      <c r="A80" s="12">
        <v>76</v>
      </c>
      <c r="B80" s="40" t="s">
        <v>223</v>
      </c>
      <c r="C80" s="40" t="s">
        <v>224</v>
      </c>
      <c r="D80" s="41" t="s">
        <v>115</v>
      </c>
      <c r="E80" s="40" t="s">
        <v>97</v>
      </c>
      <c r="F80" s="42">
        <v>0.04721064814814815</v>
      </c>
      <c r="G80" s="42">
        <v>0.04721064814814815</v>
      </c>
      <c r="H80" s="12" t="str">
        <f t="shared" si="2"/>
        <v>5.02/km</v>
      </c>
      <c r="I80" s="13">
        <f t="shared" si="3"/>
        <v>0.015706018518518522</v>
      </c>
      <c r="J80" s="13">
        <f>G80-INDEX($G$5:$G$220,MATCH(D80,$D$5:$D$220,0))</f>
        <v>0.009513888888888891</v>
      </c>
    </row>
    <row r="81" spans="1:10" ht="15" customHeight="1">
      <c r="A81" s="12">
        <v>77</v>
      </c>
      <c r="B81" s="40" t="s">
        <v>225</v>
      </c>
      <c r="C81" s="40" t="s">
        <v>36</v>
      </c>
      <c r="D81" s="41" t="s">
        <v>88</v>
      </c>
      <c r="E81" s="40" t="s">
        <v>109</v>
      </c>
      <c r="F81" s="42">
        <v>0.04729166666666667</v>
      </c>
      <c r="G81" s="42">
        <v>0.04729166666666667</v>
      </c>
      <c r="H81" s="12" t="str">
        <f t="shared" si="2"/>
        <v>5.03/km</v>
      </c>
      <c r="I81" s="13">
        <f t="shared" si="3"/>
        <v>0.015787037037037044</v>
      </c>
      <c r="J81" s="13">
        <f>G81-INDEX($G$5:$G$220,MATCH(D81,$D$5:$D$220,0))</f>
        <v>0.015787037037037044</v>
      </c>
    </row>
    <row r="82" spans="1:10" ht="15" customHeight="1">
      <c r="A82" s="12">
        <v>78</v>
      </c>
      <c r="B82" s="40" t="s">
        <v>226</v>
      </c>
      <c r="C82" s="40" t="s">
        <v>227</v>
      </c>
      <c r="D82" s="41" t="s">
        <v>228</v>
      </c>
      <c r="E82" s="40" t="s">
        <v>118</v>
      </c>
      <c r="F82" s="42">
        <v>0.04738425925925926</v>
      </c>
      <c r="G82" s="42">
        <v>0.04738425925925926</v>
      </c>
      <c r="H82" s="12" t="str">
        <f t="shared" si="2"/>
        <v>5.03/km</v>
      </c>
      <c r="I82" s="13">
        <f t="shared" si="3"/>
        <v>0.015879629629629632</v>
      </c>
      <c r="J82" s="13">
        <f>G82-INDEX($G$5:$G$220,MATCH(D82,$D$5:$D$220,0))</f>
        <v>0</v>
      </c>
    </row>
    <row r="83" spans="1:10" ht="15" customHeight="1">
      <c r="A83" s="12">
        <v>79</v>
      </c>
      <c r="B83" s="40" t="s">
        <v>229</v>
      </c>
      <c r="C83" s="40" t="s">
        <v>46</v>
      </c>
      <c r="D83" s="41" t="s">
        <v>115</v>
      </c>
      <c r="E83" s="40" t="s">
        <v>132</v>
      </c>
      <c r="F83" s="42">
        <v>0.0474537037037037</v>
      </c>
      <c r="G83" s="42">
        <v>0.0474537037037037</v>
      </c>
      <c r="H83" s="12" t="str">
        <f aca="true" t="shared" si="4" ref="H83:H104">TEXT(INT((HOUR(G83)*3600+MINUTE(G83)*60+SECOND(G83))/$J$3/60),"0")&amp;"."&amp;TEXT(MOD((HOUR(G83)*3600+MINUTE(G83)*60+SECOND(G83))/$J$3,60),"00")&amp;"/km"</f>
        <v>5.04/km</v>
      </c>
      <c r="I83" s="13">
        <f aca="true" t="shared" si="5" ref="I83:I104">G83-$G$5</f>
        <v>0.015949074074074074</v>
      </c>
      <c r="J83" s="13">
        <f>G83-INDEX($G$5:$G$220,MATCH(D83,$D$5:$D$220,0))</f>
        <v>0.009756944444444443</v>
      </c>
    </row>
    <row r="84" spans="1:10" ht="15" customHeight="1">
      <c r="A84" s="12">
        <v>80</v>
      </c>
      <c r="B84" s="40" t="s">
        <v>230</v>
      </c>
      <c r="C84" s="40" t="s">
        <v>62</v>
      </c>
      <c r="D84" s="41" t="s">
        <v>112</v>
      </c>
      <c r="E84" s="40" t="s">
        <v>209</v>
      </c>
      <c r="F84" s="42">
        <v>0.047592592592592596</v>
      </c>
      <c r="G84" s="42">
        <v>0.047592592592592596</v>
      </c>
      <c r="H84" s="12" t="str">
        <f t="shared" si="4"/>
        <v>5.05/km</v>
      </c>
      <c r="I84" s="13">
        <f t="shared" si="5"/>
        <v>0.01608796296296297</v>
      </c>
      <c r="J84" s="13">
        <f>G84-INDEX($G$5:$G$220,MATCH(D84,$D$5:$D$220,0))</f>
        <v>0.01050925925925926</v>
      </c>
    </row>
    <row r="85" spans="1:10" ht="15" customHeight="1">
      <c r="A85" s="12">
        <v>81</v>
      </c>
      <c r="B85" s="40" t="s">
        <v>231</v>
      </c>
      <c r="C85" s="40" t="s">
        <v>54</v>
      </c>
      <c r="D85" s="41" t="s">
        <v>88</v>
      </c>
      <c r="E85" s="40" t="s">
        <v>143</v>
      </c>
      <c r="F85" s="42">
        <v>0.04777777777777778</v>
      </c>
      <c r="G85" s="42">
        <v>0.04777777777777778</v>
      </c>
      <c r="H85" s="12" t="str">
        <f t="shared" si="4"/>
        <v>5.06/km</v>
      </c>
      <c r="I85" s="13">
        <f t="shared" si="5"/>
        <v>0.016273148148148155</v>
      </c>
      <c r="J85" s="13">
        <f>G85-INDEX($G$5:$G$220,MATCH(D85,$D$5:$D$220,0))</f>
        <v>0.016273148148148155</v>
      </c>
    </row>
    <row r="86" spans="1:10" ht="15" customHeight="1">
      <c r="A86" s="12">
        <v>82</v>
      </c>
      <c r="B86" s="40" t="s">
        <v>45</v>
      </c>
      <c r="C86" s="40" t="s">
        <v>14</v>
      </c>
      <c r="D86" s="41" t="s">
        <v>88</v>
      </c>
      <c r="E86" s="40" t="s">
        <v>122</v>
      </c>
      <c r="F86" s="42">
        <v>0.04783564814814815</v>
      </c>
      <c r="G86" s="42">
        <v>0.04783564814814815</v>
      </c>
      <c r="H86" s="12" t="str">
        <f t="shared" si="4"/>
        <v>5.06/km</v>
      </c>
      <c r="I86" s="13">
        <f t="shared" si="5"/>
        <v>0.016331018518518522</v>
      </c>
      <c r="J86" s="13">
        <f>G86-INDEX($G$5:$G$220,MATCH(D86,$D$5:$D$220,0))</f>
        <v>0.016331018518518522</v>
      </c>
    </row>
    <row r="87" spans="1:10" ht="15" customHeight="1">
      <c r="A87" s="12">
        <v>83</v>
      </c>
      <c r="B87" s="40" t="s">
        <v>232</v>
      </c>
      <c r="C87" s="40" t="s">
        <v>18</v>
      </c>
      <c r="D87" s="41" t="s">
        <v>94</v>
      </c>
      <c r="E87" s="40" t="s">
        <v>156</v>
      </c>
      <c r="F87" s="42">
        <v>0.04792824074074074</v>
      </c>
      <c r="G87" s="42">
        <v>0.04792824074074074</v>
      </c>
      <c r="H87" s="12" t="str">
        <f t="shared" si="4"/>
        <v>5.07/km</v>
      </c>
      <c r="I87" s="13">
        <f t="shared" si="5"/>
        <v>0.01642361111111111</v>
      </c>
      <c r="J87" s="13">
        <f>G87-INDEX($G$5:$G$220,MATCH(D87,$D$5:$D$220,0))</f>
        <v>0.014374999999999992</v>
      </c>
    </row>
    <row r="88" spans="1:10" ht="15" customHeight="1">
      <c r="A88" s="12">
        <v>84</v>
      </c>
      <c r="B88" s="40" t="s">
        <v>233</v>
      </c>
      <c r="C88" s="40" t="s">
        <v>234</v>
      </c>
      <c r="D88" s="41" t="s">
        <v>235</v>
      </c>
      <c r="E88" s="40" t="s">
        <v>136</v>
      </c>
      <c r="F88" s="42">
        <v>0.047997685185185185</v>
      </c>
      <c r="G88" s="42">
        <v>0.047997685185185185</v>
      </c>
      <c r="H88" s="12" t="str">
        <f t="shared" si="4"/>
        <v>5.07/km</v>
      </c>
      <c r="I88" s="13">
        <f t="shared" si="5"/>
        <v>0.01649305555555556</v>
      </c>
      <c r="J88" s="13">
        <f>G88-INDEX($G$5:$G$220,MATCH(D88,$D$5:$D$220,0))</f>
        <v>0</v>
      </c>
    </row>
    <row r="89" spans="1:10" ht="15" customHeight="1">
      <c r="A89" s="12">
        <v>85</v>
      </c>
      <c r="B89" s="40" t="s">
        <v>72</v>
      </c>
      <c r="C89" s="40" t="s">
        <v>236</v>
      </c>
      <c r="D89" s="41" t="s">
        <v>94</v>
      </c>
      <c r="E89" s="40" t="s">
        <v>217</v>
      </c>
      <c r="F89" s="42">
        <v>0.04814814814814814</v>
      </c>
      <c r="G89" s="42">
        <v>0.04814814814814814</v>
      </c>
      <c r="H89" s="12" t="str">
        <f t="shared" si="4"/>
        <v>5.08/km</v>
      </c>
      <c r="I89" s="13">
        <f t="shared" si="5"/>
        <v>0.016643518518518516</v>
      </c>
      <c r="J89" s="13">
        <f>G89-INDEX($G$5:$G$220,MATCH(D89,$D$5:$D$220,0))</f>
        <v>0.014594907407407397</v>
      </c>
    </row>
    <row r="90" spans="1:10" ht="15" customHeight="1">
      <c r="A90" s="12">
        <v>86</v>
      </c>
      <c r="B90" s="40" t="s">
        <v>237</v>
      </c>
      <c r="C90" s="40" t="s">
        <v>83</v>
      </c>
      <c r="D90" s="41" t="s">
        <v>238</v>
      </c>
      <c r="E90" s="40" t="s">
        <v>106</v>
      </c>
      <c r="F90" s="42">
        <v>0.04819444444444445</v>
      </c>
      <c r="G90" s="42">
        <v>0.04819444444444445</v>
      </c>
      <c r="H90" s="12" t="str">
        <f t="shared" si="4"/>
        <v>5.08/km</v>
      </c>
      <c r="I90" s="13">
        <f t="shared" si="5"/>
        <v>0.016689814814814824</v>
      </c>
      <c r="J90" s="13">
        <f>G90-INDEX($G$5:$G$220,MATCH(D90,$D$5:$D$220,0))</f>
        <v>0</v>
      </c>
    </row>
    <row r="91" spans="1:10" ht="15" customHeight="1">
      <c r="A91" s="12">
        <v>87</v>
      </c>
      <c r="B91" s="40" t="s">
        <v>239</v>
      </c>
      <c r="C91" s="40" t="s">
        <v>79</v>
      </c>
      <c r="D91" s="41" t="s">
        <v>115</v>
      </c>
      <c r="E91" s="40" t="s">
        <v>217</v>
      </c>
      <c r="F91" s="42">
        <v>0.04821759259259259</v>
      </c>
      <c r="G91" s="42">
        <v>0.04821759259259259</v>
      </c>
      <c r="H91" s="12" t="str">
        <f t="shared" si="4"/>
        <v>5.09/km</v>
      </c>
      <c r="I91" s="13">
        <f t="shared" si="5"/>
        <v>0.016712962962962964</v>
      </c>
      <c r="J91" s="13">
        <f>G91-INDEX($G$5:$G$220,MATCH(D91,$D$5:$D$220,0))</f>
        <v>0.010520833333333333</v>
      </c>
    </row>
    <row r="92" spans="1:10" ht="15" customHeight="1">
      <c r="A92" s="12">
        <v>88</v>
      </c>
      <c r="B92" s="40" t="s">
        <v>240</v>
      </c>
      <c r="C92" s="40" t="s">
        <v>39</v>
      </c>
      <c r="D92" s="41" t="s">
        <v>91</v>
      </c>
      <c r="E92" s="40" t="s">
        <v>241</v>
      </c>
      <c r="F92" s="42">
        <v>0.048263888888888884</v>
      </c>
      <c r="G92" s="42">
        <v>0.048263888888888884</v>
      </c>
      <c r="H92" s="12" t="str">
        <f t="shared" si="4"/>
        <v>5.09/km</v>
      </c>
      <c r="I92" s="13">
        <f t="shared" si="5"/>
        <v>0.01675925925925926</v>
      </c>
      <c r="J92" s="13">
        <f>G92-INDEX($G$5:$G$220,MATCH(D92,$D$5:$D$220,0))</f>
        <v>0.015543981481481478</v>
      </c>
    </row>
    <row r="93" spans="1:10" ht="15" customHeight="1">
      <c r="A93" s="12">
        <v>89</v>
      </c>
      <c r="B93" s="40" t="s">
        <v>242</v>
      </c>
      <c r="C93" s="40" t="s">
        <v>48</v>
      </c>
      <c r="D93" s="41" t="s">
        <v>112</v>
      </c>
      <c r="E93" s="40" t="s">
        <v>190</v>
      </c>
      <c r="F93" s="42">
        <v>0.04847222222222222</v>
      </c>
      <c r="G93" s="42">
        <v>0.04847222222222222</v>
      </c>
      <c r="H93" s="12" t="str">
        <f t="shared" si="4"/>
        <v>5.10/km</v>
      </c>
      <c r="I93" s="13">
        <f t="shared" si="5"/>
        <v>0.016967592592592597</v>
      </c>
      <c r="J93" s="13">
        <f>G93-INDEX($G$5:$G$220,MATCH(D93,$D$5:$D$220,0))</f>
        <v>0.011388888888888886</v>
      </c>
    </row>
    <row r="94" spans="1:10" ht="15" customHeight="1">
      <c r="A94" s="12">
        <v>90</v>
      </c>
      <c r="B94" s="40" t="s">
        <v>243</v>
      </c>
      <c r="C94" s="40" t="s">
        <v>244</v>
      </c>
      <c r="D94" s="41" t="s">
        <v>98</v>
      </c>
      <c r="E94" s="40" t="s">
        <v>103</v>
      </c>
      <c r="F94" s="42">
        <v>0.04866898148148149</v>
      </c>
      <c r="G94" s="42">
        <v>0.04866898148148149</v>
      </c>
      <c r="H94" s="12" t="str">
        <f t="shared" si="4"/>
        <v>5.11/km</v>
      </c>
      <c r="I94" s="13">
        <f t="shared" si="5"/>
        <v>0.01716435185185186</v>
      </c>
      <c r="J94" s="13">
        <f>G94-INDEX($G$5:$G$220,MATCH(D94,$D$5:$D$220,0))</f>
        <v>0.014722222222222227</v>
      </c>
    </row>
    <row r="95" spans="1:10" ht="15" customHeight="1">
      <c r="A95" s="12">
        <v>91</v>
      </c>
      <c r="B95" s="40" t="s">
        <v>245</v>
      </c>
      <c r="C95" s="40" t="s">
        <v>15</v>
      </c>
      <c r="D95" s="41" t="s">
        <v>246</v>
      </c>
      <c r="E95" s="40" t="s">
        <v>190</v>
      </c>
      <c r="F95" s="42">
        <v>0.04878472222222222</v>
      </c>
      <c r="G95" s="42">
        <v>0.04878472222222222</v>
      </c>
      <c r="H95" s="12" t="str">
        <f t="shared" si="4"/>
        <v>5.12/km</v>
      </c>
      <c r="I95" s="13">
        <f t="shared" si="5"/>
        <v>0.017280092592592597</v>
      </c>
      <c r="J95" s="13">
        <f>G95-INDEX($G$5:$G$220,MATCH(D95,$D$5:$D$220,0))</f>
        <v>0</v>
      </c>
    </row>
    <row r="96" spans="1:10" ht="15" customHeight="1">
      <c r="A96" s="12">
        <v>92</v>
      </c>
      <c r="B96" s="40" t="s">
        <v>247</v>
      </c>
      <c r="C96" s="40" t="s">
        <v>248</v>
      </c>
      <c r="D96" s="41" t="s">
        <v>129</v>
      </c>
      <c r="E96" s="40" t="s">
        <v>222</v>
      </c>
      <c r="F96" s="42">
        <v>0.04880787037037037</v>
      </c>
      <c r="G96" s="42">
        <v>0.04880787037037037</v>
      </c>
      <c r="H96" s="12" t="str">
        <f t="shared" si="4"/>
        <v>5.12/km</v>
      </c>
      <c r="I96" s="13">
        <f t="shared" si="5"/>
        <v>0.017303240740740744</v>
      </c>
      <c r="J96" s="13">
        <f>G96-INDEX($G$5:$G$220,MATCH(D96,$D$5:$D$220,0))</f>
        <v>0.009687500000000002</v>
      </c>
    </row>
    <row r="97" spans="1:10" ht="15" customHeight="1">
      <c r="A97" s="12">
        <v>93</v>
      </c>
      <c r="B97" s="40" t="s">
        <v>249</v>
      </c>
      <c r="C97" s="40" t="s">
        <v>79</v>
      </c>
      <c r="D97" s="41" t="s">
        <v>98</v>
      </c>
      <c r="E97" s="40" t="s">
        <v>217</v>
      </c>
      <c r="F97" s="42">
        <v>0.04894675925925926</v>
      </c>
      <c r="G97" s="42">
        <v>0.04894675925925926</v>
      </c>
      <c r="H97" s="12" t="str">
        <f t="shared" si="4"/>
        <v>5.13/km</v>
      </c>
      <c r="I97" s="13">
        <f t="shared" si="5"/>
        <v>0.017442129629629634</v>
      </c>
      <c r="J97" s="13">
        <f>G97-INDEX($G$5:$G$220,MATCH(D97,$D$5:$D$220,0))</f>
        <v>0.015</v>
      </c>
    </row>
    <row r="98" spans="1:10" ht="15" customHeight="1">
      <c r="A98" s="12">
        <v>94</v>
      </c>
      <c r="B98" s="40" t="s">
        <v>250</v>
      </c>
      <c r="C98" s="40" t="s">
        <v>41</v>
      </c>
      <c r="D98" s="41" t="s">
        <v>98</v>
      </c>
      <c r="E98" s="40" t="s">
        <v>109</v>
      </c>
      <c r="F98" s="42">
        <v>0.04917824074074074</v>
      </c>
      <c r="G98" s="42">
        <v>0.04917824074074074</v>
      </c>
      <c r="H98" s="12" t="str">
        <f t="shared" si="4"/>
        <v>5.15/km</v>
      </c>
      <c r="I98" s="13">
        <f t="shared" si="5"/>
        <v>0.017673611111111112</v>
      </c>
      <c r="J98" s="13">
        <f>G98-INDEX($G$5:$G$220,MATCH(D98,$D$5:$D$220,0))</f>
        <v>0.015231481481481478</v>
      </c>
    </row>
    <row r="99" spans="1:10" ht="15" customHeight="1">
      <c r="A99" s="12">
        <v>95</v>
      </c>
      <c r="B99" s="40" t="s">
        <v>251</v>
      </c>
      <c r="C99" s="40" t="s">
        <v>37</v>
      </c>
      <c r="D99" s="41" t="s">
        <v>88</v>
      </c>
      <c r="E99" s="40" t="s">
        <v>200</v>
      </c>
      <c r="F99" s="42">
        <v>0.04927083333333334</v>
      </c>
      <c r="G99" s="42">
        <v>0.04927083333333334</v>
      </c>
      <c r="H99" s="12" t="str">
        <f t="shared" si="4"/>
        <v>5.15/km</v>
      </c>
      <c r="I99" s="13">
        <f t="shared" si="5"/>
        <v>0.017766203703703715</v>
      </c>
      <c r="J99" s="13">
        <f>G99-INDEX($G$5:$G$220,MATCH(D99,$D$5:$D$220,0))</f>
        <v>0.017766203703703715</v>
      </c>
    </row>
    <row r="100" spans="1:10" ht="15" customHeight="1">
      <c r="A100" s="12">
        <v>96</v>
      </c>
      <c r="B100" s="40" t="s">
        <v>252</v>
      </c>
      <c r="C100" s="40" t="s">
        <v>80</v>
      </c>
      <c r="D100" s="41" t="s">
        <v>172</v>
      </c>
      <c r="E100" s="40" t="s">
        <v>130</v>
      </c>
      <c r="F100" s="42">
        <v>0.049317129629629634</v>
      </c>
      <c r="G100" s="42">
        <v>0.049317129629629634</v>
      </c>
      <c r="H100" s="12" t="str">
        <f t="shared" si="4"/>
        <v>5.16/km</v>
      </c>
      <c r="I100" s="13">
        <f t="shared" si="5"/>
        <v>0.01781250000000001</v>
      </c>
      <c r="J100" s="13">
        <f>G100-INDEX($G$5:$G$220,MATCH(D100,$D$5:$D$220,0))</f>
        <v>0.006666666666666675</v>
      </c>
    </row>
    <row r="101" spans="1:10" ht="15" customHeight="1">
      <c r="A101" s="12">
        <v>97</v>
      </c>
      <c r="B101" s="40" t="s">
        <v>253</v>
      </c>
      <c r="C101" s="40" t="s">
        <v>47</v>
      </c>
      <c r="D101" s="41" t="s">
        <v>238</v>
      </c>
      <c r="E101" s="40" t="s">
        <v>109</v>
      </c>
      <c r="F101" s="42">
        <v>0.049386574074074076</v>
      </c>
      <c r="G101" s="42">
        <v>0.049386574074074076</v>
      </c>
      <c r="H101" s="12" t="str">
        <f t="shared" si="4"/>
        <v>5.16/km</v>
      </c>
      <c r="I101" s="13">
        <f t="shared" si="5"/>
        <v>0.01788194444444445</v>
      </c>
      <c r="J101" s="13">
        <f>G101-INDEX($G$5:$G$220,MATCH(D101,$D$5:$D$220,0))</f>
        <v>0.0011921296296296263</v>
      </c>
    </row>
    <row r="102" spans="1:10" ht="15" customHeight="1">
      <c r="A102" s="12">
        <v>98</v>
      </c>
      <c r="B102" s="40" t="s">
        <v>254</v>
      </c>
      <c r="C102" s="40" t="s">
        <v>51</v>
      </c>
      <c r="D102" s="41" t="s">
        <v>238</v>
      </c>
      <c r="E102" s="40" t="s">
        <v>255</v>
      </c>
      <c r="F102" s="42">
        <v>0.04952546296296296</v>
      </c>
      <c r="G102" s="42">
        <v>0.04952546296296296</v>
      </c>
      <c r="H102" s="12" t="str">
        <f t="shared" si="4"/>
        <v>5.17/km</v>
      </c>
      <c r="I102" s="13">
        <f t="shared" si="5"/>
        <v>0.018020833333333333</v>
      </c>
      <c r="J102" s="13">
        <f>G102-INDEX($G$5:$G$220,MATCH(D102,$D$5:$D$220,0))</f>
        <v>0.0013310185185185092</v>
      </c>
    </row>
    <row r="103" spans="1:10" ht="15" customHeight="1">
      <c r="A103" s="12">
        <v>99</v>
      </c>
      <c r="B103" s="40" t="s">
        <v>256</v>
      </c>
      <c r="C103" s="40" t="s">
        <v>71</v>
      </c>
      <c r="D103" s="41" t="s">
        <v>88</v>
      </c>
      <c r="E103" s="40" t="s">
        <v>138</v>
      </c>
      <c r="F103" s="42">
        <v>0.049629629629629635</v>
      </c>
      <c r="G103" s="42">
        <v>0.049629629629629635</v>
      </c>
      <c r="H103" s="12" t="str">
        <f t="shared" si="4"/>
        <v>5.18/km</v>
      </c>
      <c r="I103" s="13">
        <f t="shared" si="5"/>
        <v>0.01812500000000001</v>
      </c>
      <c r="J103" s="13">
        <f>G103-INDEX($G$5:$G$220,MATCH(D103,$D$5:$D$220,0))</f>
        <v>0.01812500000000001</v>
      </c>
    </row>
    <row r="104" spans="1:10" ht="15" customHeight="1">
      <c r="A104" s="12">
        <v>100</v>
      </c>
      <c r="B104" s="40" t="s">
        <v>257</v>
      </c>
      <c r="C104" s="40" t="s">
        <v>258</v>
      </c>
      <c r="D104" s="41" t="s">
        <v>172</v>
      </c>
      <c r="E104" s="40" t="s">
        <v>97</v>
      </c>
      <c r="F104" s="42">
        <v>0.04987268518518518</v>
      </c>
      <c r="G104" s="42">
        <v>0.04987268518518518</v>
      </c>
      <c r="H104" s="12" t="str">
        <f t="shared" si="4"/>
        <v>5.19/km</v>
      </c>
      <c r="I104" s="13">
        <f t="shared" si="5"/>
        <v>0.018368055555555554</v>
      </c>
      <c r="J104" s="13">
        <f>G104-INDEX($G$5:$G$220,MATCH(D104,$D$5:$D$220,0))</f>
        <v>0.00722222222222222</v>
      </c>
    </row>
    <row r="105" spans="1:10" ht="15" customHeight="1">
      <c r="A105" s="12">
        <v>101</v>
      </c>
      <c r="B105" s="40" t="s">
        <v>259</v>
      </c>
      <c r="C105" s="40" t="s">
        <v>18</v>
      </c>
      <c r="D105" s="41" t="s">
        <v>112</v>
      </c>
      <c r="E105" s="40" t="s">
        <v>170</v>
      </c>
      <c r="F105" s="42">
        <v>0.050381944444444444</v>
      </c>
      <c r="G105" s="42">
        <v>0.050381944444444444</v>
      </c>
      <c r="H105" s="12" t="str">
        <f aca="true" t="shared" si="6" ref="H105:H122">TEXT(INT((HOUR(G105)*3600+MINUTE(G105)*60+SECOND(G105))/$J$3/60),"0")&amp;"."&amp;TEXT(MOD((HOUR(G105)*3600+MINUTE(G105)*60+SECOND(G105))/$J$3,60),"00")&amp;"/km"</f>
        <v>5.22/km</v>
      </c>
      <c r="I105" s="13">
        <f aca="true" t="shared" si="7" ref="I105:I122">G105-$G$5</f>
        <v>0.01887731481481482</v>
      </c>
      <c r="J105" s="13">
        <f>G105-INDEX($G$5:$G$220,MATCH(D105,$D$5:$D$220,0))</f>
        <v>0.013298611111111108</v>
      </c>
    </row>
    <row r="106" spans="1:10" ht="15" customHeight="1">
      <c r="A106" s="12">
        <v>102</v>
      </c>
      <c r="B106" s="40" t="s">
        <v>66</v>
      </c>
      <c r="C106" s="40" t="s">
        <v>17</v>
      </c>
      <c r="D106" s="41" t="s">
        <v>112</v>
      </c>
      <c r="E106" s="40" t="s">
        <v>260</v>
      </c>
      <c r="F106" s="42">
        <v>0.050416666666666665</v>
      </c>
      <c r="G106" s="42">
        <v>0.050416666666666665</v>
      </c>
      <c r="H106" s="12" t="str">
        <f t="shared" si="6"/>
        <v>5.23/km</v>
      </c>
      <c r="I106" s="13">
        <f t="shared" si="7"/>
        <v>0.01891203703703704</v>
      </c>
      <c r="J106" s="13">
        <f>G106-INDEX($G$5:$G$220,MATCH(D106,$D$5:$D$220,0))</f>
        <v>0.013333333333333329</v>
      </c>
    </row>
    <row r="107" spans="1:10" ht="15" customHeight="1">
      <c r="A107" s="12">
        <v>103</v>
      </c>
      <c r="B107" s="40" t="s">
        <v>261</v>
      </c>
      <c r="C107" s="40" t="s">
        <v>42</v>
      </c>
      <c r="D107" s="41" t="s">
        <v>94</v>
      </c>
      <c r="E107" s="40" t="s">
        <v>136</v>
      </c>
      <c r="F107" s="42">
        <v>0.050590277777777776</v>
      </c>
      <c r="G107" s="42">
        <v>0.050590277777777776</v>
      </c>
      <c r="H107" s="12" t="str">
        <f t="shared" si="6"/>
        <v>5.24/km</v>
      </c>
      <c r="I107" s="13">
        <f t="shared" si="7"/>
        <v>0.01908564814814815</v>
      </c>
      <c r="J107" s="13">
        <f>G107-INDEX($G$5:$G$220,MATCH(D107,$D$5:$D$220,0))</f>
        <v>0.01703703703703703</v>
      </c>
    </row>
    <row r="108" spans="1:10" ht="15" customHeight="1">
      <c r="A108" s="12">
        <v>104</v>
      </c>
      <c r="B108" s="40" t="s">
        <v>262</v>
      </c>
      <c r="C108" s="40" t="s">
        <v>16</v>
      </c>
      <c r="D108" s="41" t="s">
        <v>88</v>
      </c>
      <c r="E108" s="40" t="s">
        <v>122</v>
      </c>
      <c r="F108" s="42">
        <v>0.05069444444444445</v>
      </c>
      <c r="G108" s="42">
        <v>0.05069444444444445</v>
      </c>
      <c r="H108" s="12" t="str">
        <f t="shared" si="6"/>
        <v>5.24/km</v>
      </c>
      <c r="I108" s="13">
        <f t="shared" si="7"/>
        <v>0.019189814814814826</v>
      </c>
      <c r="J108" s="13">
        <f>G108-INDEX($G$5:$G$220,MATCH(D108,$D$5:$D$220,0))</f>
        <v>0.019189814814814826</v>
      </c>
    </row>
    <row r="109" spans="1:10" ht="15" customHeight="1">
      <c r="A109" s="12">
        <v>105</v>
      </c>
      <c r="B109" s="40" t="s">
        <v>263</v>
      </c>
      <c r="C109" s="40" t="s">
        <v>14</v>
      </c>
      <c r="D109" s="41" t="s">
        <v>88</v>
      </c>
      <c r="E109" s="40" t="s">
        <v>118</v>
      </c>
      <c r="F109" s="42">
        <v>0.05087962962962963</v>
      </c>
      <c r="G109" s="42">
        <v>0.05087962962962963</v>
      </c>
      <c r="H109" s="12" t="str">
        <f t="shared" si="6"/>
        <v>5.26/km</v>
      </c>
      <c r="I109" s="13">
        <f t="shared" si="7"/>
        <v>0.019375000000000003</v>
      </c>
      <c r="J109" s="13">
        <f>G109-INDEX($G$5:$G$220,MATCH(D109,$D$5:$D$220,0))</f>
        <v>0.019375000000000003</v>
      </c>
    </row>
    <row r="110" spans="1:10" ht="15" customHeight="1">
      <c r="A110" s="12">
        <v>106</v>
      </c>
      <c r="B110" s="40" t="s">
        <v>264</v>
      </c>
      <c r="C110" s="40" t="s">
        <v>265</v>
      </c>
      <c r="D110" s="41" t="s">
        <v>88</v>
      </c>
      <c r="E110" s="40" t="s">
        <v>118</v>
      </c>
      <c r="F110" s="42">
        <v>0.05094907407407407</v>
      </c>
      <c r="G110" s="42">
        <v>0.05094907407407407</v>
      </c>
      <c r="H110" s="12" t="str">
        <f t="shared" si="6"/>
        <v>5.26/km</v>
      </c>
      <c r="I110" s="13">
        <f t="shared" si="7"/>
        <v>0.019444444444444445</v>
      </c>
      <c r="J110" s="13">
        <f>G110-INDEX($G$5:$G$220,MATCH(D110,$D$5:$D$220,0))</f>
        <v>0.019444444444444445</v>
      </c>
    </row>
    <row r="111" spans="1:10" ht="15" customHeight="1">
      <c r="A111" s="12">
        <v>107</v>
      </c>
      <c r="B111" s="40" t="s">
        <v>76</v>
      </c>
      <c r="C111" s="40" t="s">
        <v>40</v>
      </c>
      <c r="D111" s="41" t="s">
        <v>129</v>
      </c>
      <c r="E111" s="40" t="s">
        <v>109</v>
      </c>
      <c r="F111" s="42">
        <v>0.05098379629629629</v>
      </c>
      <c r="G111" s="42">
        <v>0.05098379629629629</v>
      </c>
      <c r="H111" s="12" t="str">
        <f t="shared" si="6"/>
        <v>5.26/km</v>
      </c>
      <c r="I111" s="13">
        <f t="shared" si="7"/>
        <v>0.019479166666666665</v>
      </c>
      <c r="J111" s="13">
        <f>G111-INDEX($G$5:$G$220,MATCH(D111,$D$5:$D$220,0))</f>
        <v>0.011863425925925923</v>
      </c>
    </row>
    <row r="112" spans="1:10" ht="15" customHeight="1">
      <c r="A112" s="12">
        <v>108</v>
      </c>
      <c r="B112" s="40" t="s">
        <v>266</v>
      </c>
      <c r="C112" s="40" t="s">
        <v>60</v>
      </c>
      <c r="D112" s="41" t="s">
        <v>172</v>
      </c>
      <c r="E112" s="40" t="s">
        <v>175</v>
      </c>
      <c r="F112" s="42">
        <v>0.05119212962962963</v>
      </c>
      <c r="G112" s="42">
        <v>0.05119212962962963</v>
      </c>
      <c r="H112" s="12" t="str">
        <f t="shared" si="6"/>
        <v>5.28/km</v>
      </c>
      <c r="I112" s="13">
        <f t="shared" si="7"/>
        <v>0.019687500000000004</v>
      </c>
      <c r="J112" s="13">
        <f>G112-INDEX($G$5:$G$220,MATCH(D112,$D$5:$D$220,0))</f>
        <v>0.00854166666666667</v>
      </c>
    </row>
    <row r="113" spans="1:10" ht="15" customHeight="1">
      <c r="A113" s="12">
        <v>109</v>
      </c>
      <c r="B113" s="40" t="s">
        <v>267</v>
      </c>
      <c r="C113" s="40" t="s">
        <v>268</v>
      </c>
      <c r="D113" s="41" t="s">
        <v>94</v>
      </c>
      <c r="E113" s="40" t="s">
        <v>217</v>
      </c>
      <c r="F113" s="42">
        <v>0.05121527777777778</v>
      </c>
      <c r="G113" s="42">
        <v>0.05121527777777778</v>
      </c>
      <c r="H113" s="12" t="str">
        <f t="shared" si="6"/>
        <v>5.28/km</v>
      </c>
      <c r="I113" s="13">
        <f t="shared" si="7"/>
        <v>0.019710648148148158</v>
      </c>
      <c r="J113" s="13">
        <f>G113-INDEX($G$5:$G$220,MATCH(D113,$D$5:$D$220,0))</f>
        <v>0.01766203703703704</v>
      </c>
    </row>
    <row r="114" spans="1:10" ht="15" customHeight="1">
      <c r="A114" s="12">
        <v>110</v>
      </c>
      <c r="B114" s="40" t="s">
        <v>269</v>
      </c>
      <c r="C114" s="40" t="s">
        <v>270</v>
      </c>
      <c r="D114" s="41" t="s">
        <v>271</v>
      </c>
      <c r="E114" s="40" t="s">
        <v>138</v>
      </c>
      <c r="F114" s="42">
        <v>0.05129629629629629</v>
      </c>
      <c r="G114" s="42">
        <v>0.05129629629629629</v>
      </c>
      <c r="H114" s="12" t="str">
        <f t="shared" si="6"/>
        <v>5.28/km</v>
      </c>
      <c r="I114" s="13">
        <f t="shared" si="7"/>
        <v>0.019791666666666666</v>
      </c>
      <c r="J114" s="13">
        <f>G114-INDEX($G$5:$G$220,MATCH(D114,$D$5:$D$220,0))</f>
        <v>0</v>
      </c>
    </row>
    <row r="115" spans="1:10" ht="15" customHeight="1">
      <c r="A115" s="12">
        <v>111</v>
      </c>
      <c r="B115" s="40" t="s">
        <v>272</v>
      </c>
      <c r="C115" s="40" t="s">
        <v>273</v>
      </c>
      <c r="D115" s="41" t="s">
        <v>274</v>
      </c>
      <c r="E115" s="40" t="s">
        <v>275</v>
      </c>
      <c r="F115" s="42">
        <v>0.05136574074074074</v>
      </c>
      <c r="G115" s="42">
        <v>0.05136574074074074</v>
      </c>
      <c r="H115" s="12" t="str">
        <f t="shared" si="6"/>
        <v>5.29/km</v>
      </c>
      <c r="I115" s="13">
        <f t="shared" si="7"/>
        <v>0.019861111111111114</v>
      </c>
      <c r="J115" s="13">
        <f>G115-INDEX($G$5:$G$220,MATCH(D115,$D$5:$D$220,0))</f>
        <v>0</v>
      </c>
    </row>
    <row r="116" spans="1:10" ht="15" customHeight="1">
      <c r="A116" s="12">
        <v>112</v>
      </c>
      <c r="B116" s="40" t="s">
        <v>276</v>
      </c>
      <c r="C116" s="40" t="s">
        <v>59</v>
      </c>
      <c r="D116" s="41" t="s">
        <v>94</v>
      </c>
      <c r="E116" s="40" t="s">
        <v>277</v>
      </c>
      <c r="F116" s="42">
        <v>0.05142361111111111</v>
      </c>
      <c r="G116" s="42">
        <v>0.05142361111111111</v>
      </c>
      <c r="H116" s="12" t="str">
        <f t="shared" si="6"/>
        <v>5.29/km</v>
      </c>
      <c r="I116" s="13">
        <f t="shared" si="7"/>
        <v>0.019918981481481482</v>
      </c>
      <c r="J116" s="13">
        <f>G116-INDEX($G$5:$G$220,MATCH(D116,$D$5:$D$220,0))</f>
        <v>0.017870370370370363</v>
      </c>
    </row>
    <row r="117" spans="1:10" ht="15" customHeight="1">
      <c r="A117" s="12">
        <v>113</v>
      </c>
      <c r="B117" s="40" t="s">
        <v>278</v>
      </c>
      <c r="C117" s="40" t="s">
        <v>23</v>
      </c>
      <c r="D117" s="41" t="s">
        <v>174</v>
      </c>
      <c r="E117" s="40" t="s">
        <v>190</v>
      </c>
      <c r="F117" s="42">
        <v>0.05143518518518519</v>
      </c>
      <c r="G117" s="42">
        <v>0.05143518518518519</v>
      </c>
      <c r="H117" s="12" t="str">
        <f t="shared" si="6"/>
        <v>5.29/km</v>
      </c>
      <c r="I117" s="13">
        <f t="shared" si="7"/>
        <v>0.019930555555555562</v>
      </c>
      <c r="J117" s="13">
        <f>G117-INDEX($G$5:$G$220,MATCH(D117,$D$5:$D$220,0))</f>
        <v>0.008645833333333339</v>
      </c>
    </row>
    <row r="118" spans="1:10" ht="15" customHeight="1">
      <c r="A118" s="12">
        <v>114</v>
      </c>
      <c r="B118" s="40" t="s">
        <v>279</v>
      </c>
      <c r="C118" s="40" t="s">
        <v>23</v>
      </c>
      <c r="D118" s="41" t="s">
        <v>129</v>
      </c>
      <c r="E118" s="40" t="s">
        <v>280</v>
      </c>
      <c r="F118" s="42">
        <v>0.05151620370370371</v>
      </c>
      <c r="G118" s="42">
        <v>0.05151620370370371</v>
      </c>
      <c r="H118" s="12" t="str">
        <f t="shared" si="6"/>
        <v>5.30/km</v>
      </c>
      <c r="I118" s="13">
        <f t="shared" si="7"/>
        <v>0.020011574074074084</v>
      </c>
      <c r="J118" s="13">
        <f>G118-INDEX($G$5:$G$220,MATCH(D118,$D$5:$D$220,0))</f>
        <v>0.012395833333333342</v>
      </c>
    </row>
    <row r="119" spans="1:10" ht="15" customHeight="1">
      <c r="A119" s="12">
        <v>115</v>
      </c>
      <c r="B119" s="40" t="s">
        <v>281</v>
      </c>
      <c r="C119" s="40" t="s">
        <v>15</v>
      </c>
      <c r="D119" s="41" t="s">
        <v>88</v>
      </c>
      <c r="E119" s="40" t="s">
        <v>109</v>
      </c>
      <c r="F119" s="42">
        <v>0.051909722222222225</v>
      </c>
      <c r="G119" s="42">
        <v>0.051909722222222225</v>
      </c>
      <c r="H119" s="12" t="str">
        <f t="shared" si="6"/>
        <v>5.32/km</v>
      </c>
      <c r="I119" s="13">
        <f t="shared" si="7"/>
        <v>0.0204050925925926</v>
      </c>
      <c r="J119" s="13">
        <f>G119-INDEX($G$5:$G$220,MATCH(D119,$D$5:$D$220,0))</f>
        <v>0.0204050925925926</v>
      </c>
    </row>
    <row r="120" spans="1:10" ht="15" customHeight="1">
      <c r="A120" s="12">
        <v>116</v>
      </c>
      <c r="B120" s="40" t="s">
        <v>70</v>
      </c>
      <c r="C120" s="40" t="s">
        <v>73</v>
      </c>
      <c r="D120" s="41" t="s">
        <v>172</v>
      </c>
      <c r="E120" s="40" t="s">
        <v>109</v>
      </c>
      <c r="F120" s="42">
        <v>0.05195601851851852</v>
      </c>
      <c r="G120" s="42">
        <v>0.05195601851851852</v>
      </c>
      <c r="H120" s="12" t="str">
        <f t="shared" si="6"/>
        <v>5.33/km</v>
      </c>
      <c r="I120" s="13">
        <f t="shared" si="7"/>
        <v>0.020451388888888894</v>
      </c>
      <c r="J120" s="13">
        <f>G120-INDEX($G$5:$G$220,MATCH(D120,$D$5:$D$220,0))</f>
        <v>0.00930555555555556</v>
      </c>
    </row>
    <row r="121" spans="1:10" ht="15" customHeight="1">
      <c r="A121" s="12">
        <v>117</v>
      </c>
      <c r="B121" s="40" t="s">
        <v>69</v>
      </c>
      <c r="C121" s="40" t="s">
        <v>40</v>
      </c>
      <c r="D121" s="41" t="s">
        <v>112</v>
      </c>
      <c r="E121" s="40" t="s">
        <v>122</v>
      </c>
      <c r="F121" s="42">
        <v>0.05202546296296296</v>
      </c>
      <c r="G121" s="42">
        <v>0.05202546296296296</v>
      </c>
      <c r="H121" s="12" t="str">
        <f t="shared" si="6"/>
        <v>5.33/km</v>
      </c>
      <c r="I121" s="13">
        <f t="shared" si="7"/>
        <v>0.020520833333333335</v>
      </c>
      <c r="J121" s="13">
        <f>G121-INDEX($G$5:$G$220,MATCH(D121,$D$5:$D$220,0))</f>
        <v>0.014942129629629625</v>
      </c>
    </row>
    <row r="122" spans="1:10" ht="15" customHeight="1">
      <c r="A122" s="12">
        <v>118</v>
      </c>
      <c r="B122" s="40" t="s">
        <v>282</v>
      </c>
      <c r="C122" s="40" t="s">
        <v>283</v>
      </c>
      <c r="D122" s="41" t="s">
        <v>228</v>
      </c>
      <c r="E122" s="40" t="s">
        <v>120</v>
      </c>
      <c r="F122" s="42">
        <v>0.05211805555555556</v>
      </c>
      <c r="G122" s="42">
        <v>0.05211805555555556</v>
      </c>
      <c r="H122" s="12" t="str">
        <f t="shared" si="6"/>
        <v>5.34/km</v>
      </c>
      <c r="I122" s="13">
        <f t="shared" si="7"/>
        <v>0.020613425925925938</v>
      </c>
      <c r="J122" s="13">
        <f>G122-INDEX($G$5:$G$220,MATCH(D122,$D$5:$D$220,0))</f>
        <v>0.004733796296296305</v>
      </c>
    </row>
    <row r="123" spans="1:10" ht="15" customHeight="1">
      <c r="A123" s="12">
        <v>119</v>
      </c>
      <c r="B123" s="40" t="s">
        <v>284</v>
      </c>
      <c r="C123" s="40" t="s">
        <v>48</v>
      </c>
      <c r="D123" s="41" t="s">
        <v>88</v>
      </c>
      <c r="E123" s="40" t="s">
        <v>122</v>
      </c>
      <c r="F123" s="42">
        <v>0.052465277777777784</v>
      </c>
      <c r="G123" s="42">
        <v>0.052465277777777784</v>
      </c>
      <c r="H123" s="12" t="str">
        <f aca="true" t="shared" si="8" ref="H123:H162">TEXT(INT((HOUR(G123)*3600+MINUTE(G123)*60+SECOND(G123))/$J$3/60),"0")&amp;"."&amp;TEXT(MOD((HOUR(G123)*3600+MINUTE(G123)*60+SECOND(G123))/$J$3,60),"00")&amp;"/km"</f>
        <v>5.36/km</v>
      </c>
      <c r="I123" s="13">
        <f aca="true" t="shared" si="9" ref="I123:I162">G123-$G$5</f>
        <v>0.02096064814814816</v>
      </c>
      <c r="J123" s="13">
        <f>G123-INDEX($G$5:$G$220,MATCH(D123,$D$5:$D$220,0))</f>
        <v>0.02096064814814816</v>
      </c>
    </row>
    <row r="124" spans="1:10" ht="15" customHeight="1">
      <c r="A124" s="12">
        <v>120</v>
      </c>
      <c r="B124" s="40" t="s">
        <v>285</v>
      </c>
      <c r="C124" s="40" t="s">
        <v>72</v>
      </c>
      <c r="D124" s="41" t="s">
        <v>274</v>
      </c>
      <c r="E124" s="40" t="s">
        <v>118</v>
      </c>
      <c r="F124" s="42">
        <v>0.05292824074074074</v>
      </c>
      <c r="G124" s="42">
        <v>0.05292824074074074</v>
      </c>
      <c r="H124" s="12" t="str">
        <f t="shared" si="8"/>
        <v>5.39/km</v>
      </c>
      <c r="I124" s="13">
        <f t="shared" si="9"/>
        <v>0.021423611111111115</v>
      </c>
      <c r="J124" s="13">
        <f>G124-INDEX($G$5:$G$220,MATCH(D124,$D$5:$D$220,0))</f>
        <v>0.0015625000000000014</v>
      </c>
    </row>
    <row r="125" spans="1:10" ht="15" customHeight="1">
      <c r="A125" s="12">
        <v>121</v>
      </c>
      <c r="B125" s="40" t="s">
        <v>286</v>
      </c>
      <c r="C125" s="40" t="s">
        <v>287</v>
      </c>
      <c r="D125" s="41" t="s">
        <v>197</v>
      </c>
      <c r="E125" s="40" t="s">
        <v>175</v>
      </c>
      <c r="F125" s="42">
        <v>0.053043981481481484</v>
      </c>
      <c r="G125" s="42">
        <v>0.053043981481481484</v>
      </c>
      <c r="H125" s="12" t="str">
        <f t="shared" si="8"/>
        <v>5.39/km</v>
      </c>
      <c r="I125" s="13">
        <f t="shared" si="9"/>
        <v>0.021539351851851858</v>
      </c>
      <c r="J125" s="13">
        <f>G125-INDEX($G$5:$G$220,MATCH(D125,$D$5:$D$220,0))</f>
        <v>0.008182870370370375</v>
      </c>
    </row>
    <row r="126" spans="1:10" ht="15" customHeight="1">
      <c r="A126" s="12">
        <v>122</v>
      </c>
      <c r="B126" s="40" t="s">
        <v>77</v>
      </c>
      <c r="C126" s="40" t="s">
        <v>288</v>
      </c>
      <c r="D126" s="41" t="s">
        <v>129</v>
      </c>
      <c r="E126" s="40" t="s">
        <v>118</v>
      </c>
      <c r="F126" s="42">
        <v>0.0531712962962963</v>
      </c>
      <c r="G126" s="42">
        <v>0.0531712962962963</v>
      </c>
      <c r="H126" s="12" t="str">
        <f t="shared" si="8"/>
        <v>5.40/km</v>
      </c>
      <c r="I126" s="13">
        <f t="shared" si="9"/>
        <v>0.021666666666666674</v>
      </c>
      <c r="J126" s="13">
        <f>G126-INDEX($G$5:$G$220,MATCH(D126,$D$5:$D$220,0))</f>
        <v>0.014050925925925932</v>
      </c>
    </row>
    <row r="127" spans="1:10" ht="15" customHeight="1">
      <c r="A127" s="12">
        <v>123</v>
      </c>
      <c r="B127" s="40" t="s">
        <v>289</v>
      </c>
      <c r="C127" s="40" t="s">
        <v>29</v>
      </c>
      <c r="D127" s="41" t="s">
        <v>290</v>
      </c>
      <c r="E127" s="40" t="s">
        <v>138</v>
      </c>
      <c r="F127" s="42">
        <v>0.05341435185185186</v>
      </c>
      <c r="G127" s="42">
        <v>0.05341435185185186</v>
      </c>
      <c r="H127" s="12" t="str">
        <f t="shared" si="8"/>
        <v>5.42/km</v>
      </c>
      <c r="I127" s="13">
        <f t="shared" si="9"/>
        <v>0.021909722222222233</v>
      </c>
      <c r="J127" s="13">
        <f>G127-INDEX($G$5:$G$220,MATCH(D127,$D$5:$D$220,0))</f>
        <v>0</v>
      </c>
    </row>
    <row r="128" spans="1:10" ht="15" customHeight="1">
      <c r="A128" s="12">
        <v>124</v>
      </c>
      <c r="B128" s="40" t="s">
        <v>291</v>
      </c>
      <c r="C128" s="40" t="s">
        <v>27</v>
      </c>
      <c r="D128" s="41" t="s">
        <v>91</v>
      </c>
      <c r="E128" s="40" t="s">
        <v>138</v>
      </c>
      <c r="F128" s="42">
        <v>0.05348379629629629</v>
      </c>
      <c r="G128" s="42">
        <v>0.05348379629629629</v>
      </c>
      <c r="H128" s="12" t="str">
        <f t="shared" si="8"/>
        <v>5.42/km</v>
      </c>
      <c r="I128" s="13">
        <f t="shared" si="9"/>
        <v>0.021979166666666668</v>
      </c>
      <c r="J128" s="13">
        <f>G128-INDEX($G$5:$G$220,MATCH(D128,$D$5:$D$220,0))</f>
        <v>0.020763888888888887</v>
      </c>
    </row>
    <row r="129" spans="1:10" ht="15" customHeight="1">
      <c r="A129" s="12">
        <v>125</v>
      </c>
      <c r="B129" s="40" t="s">
        <v>292</v>
      </c>
      <c r="C129" s="40" t="s">
        <v>293</v>
      </c>
      <c r="D129" s="41" t="s">
        <v>294</v>
      </c>
      <c r="E129" s="40" t="s">
        <v>118</v>
      </c>
      <c r="F129" s="42">
        <v>0.053599537037037036</v>
      </c>
      <c r="G129" s="42">
        <v>0.053599537037037036</v>
      </c>
      <c r="H129" s="12" t="str">
        <f t="shared" si="8"/>
        <v>5.43/km</v>
      </c>
      <c r="I129" s="13">
        <f t="shared" si="9"/>
        <v>0.02209490740740741</v>
      </c>
      <c r="J129" s="13">
        <f>G129-INDEX($G$5:$G$220,MATCH(D129,$D$5:$D$220,0))</f>
        <v>0</v>
      </c>
    </row>
    <row r="130" spans="1:10" ht="15" customHeight="1">
      <c r="A130" s="12">
        <v>126</v>
      </c>
      <c r="B130" s="40" t="s">
        <v>295</v>
      </c>
      <c r="C130" s="40" t="s">
        <v>296</v>
      </c>
      <c r="D130" s="41" t="s">
        <v>228</v>
      </c>
      <c r="E130" s="40" t="s">
        <v>175</v>
      </c>
      <c r="F130" s="42">
        <v>0.054120370370370374</v>
      </c>
      <c r="G130" s="42">
        <v>0.054120370370370374</v>
      </c>
      <c r="H130" s="12" t="str">
        <f t="shared" si="8"/>
        <v>5.46/km</v>
      </c>
      <c r="I130" s="13">
        <f t="shared" si="9"/>
        <v>0.02261574074074075</v>
      </c>
      <c r="J130" s="13">
        <f>G130-INDEX($G$5:$G$220,MATCH(D130,$D$5:$D$220,0))</f>
        <v>0.006736111111111116</v>
      </c>
    </row>
    <row r="131" spans="1:10" ht="15" customHeight="1">
      <c r="A131" s="12">
        <v>127</v>
      </c>
      <c r="B131" s="40" t="s">
        <v>297</v>
      </c>
      <c r="C131" s="40" t="s">
        <v>298</v>
      </c>
      <c r="D131" s="41" t="s">
        <v>98</v>
      </c>
      <c r="E131" s="40" t="s">
        <v>109</v>
      </c>
      <c r="F131" s="42">
        <v>0.05421296296296296</v>
      </c>
      <c r="G131" s="42">
        <v>0.05421296296296296</v>
      </c>
      <c r="H131" s="12" t="str">
        <f t="shared" si="8"/>
        <v>5.47/km</v>
      </c>
      <c r="I131" s="13">
        <f t="shared" si="9"/>
        <v>0.022708333333333337</v>
      </c>
      <c r="J131" s="13">
        <f>G131-INDEX($G$5:$G$220,MATCH(D131,$D$5:$D$220,0))</f>
        <v>0.020266203703703703</v>
      </c>
    </row>
    <row r="132" spans="1:10" ht="15" customHeight="1">
      <c r="A132" s="12">
        <v>128</v>
      </c>
      <c r="B132" s="40" t="s">
        <v>299</v>
      </c>
      <c r="C132" s="40" t="s">
        <v>300</v>
      </c>
      <c r="D132" s="41" t="s">
        <v>172</v>
      </c>
      <c r="E132" s="40" t="s">
        <v>255</v>
      </c>
      <c r="F132" s="42">
        <v>0.055324074074074074</v>
      </c>
      <c r="G132" s="42">
        <v>0.055324074074074074</v>
      </c>
      <c r="H132" s="12" t="str">
        <f t="shared" si="8"/>
        <v>5.54/km</v>
      </c>
      <c r="I132" s="13">
        <f t="shared" si="9"/>
        <v>0.02381944444444445</v>
      </c>
      <c r="J132" s="13">
        <f>G132-INDEX($G$5:$G$220,MATCH(D132,$D$5:$D$220,0))</f>
        <v>0.012673611111111115</v>
      </c>
    </row>
    <row r="133" spans="1:10" ht="15" customHeight="1">
      <c r="A133" s="12">
        <v>129</v>
      </c>
      <c r="B133" s="40" t="s">
        <v>301</v>
      </c>
      <c r="C133" s="40" t="s">
        <v>302</v>
      </c>
      <c r="D133" s="41" t="s">
        <v>172</v>
      </c>
      <c r="E133" s="40" t="s">
        <v>255</v>
      </c>
      <c r="F133" s="42">
        <v>0.05535879629629629</v>
      </c>
      <c r="G133" s="42">
        <v>0.05535879629629629</v>
      </c>
      <c r="H133" s="12" t="str">
        <f t="shared" si="8"/>
        <v>5.54/km</v>
      </c>
      <c r="I133" s="13">
        <f t="shared" si="9"/>
        <v>0.023854166666666662</v>
      </c>
      <c r="J133" s="13">
        <f>G133-INDEX($G$5:$G$220,MATCH(D133,$D$5:$D$220,0))</f>
        <v>0.012708333333333328</v>
      </c>
    </row>
    <row r="134" spans="1:10" ht="15" customHeight="1">
      <c r="A134" s="12">
        <v>130</v>
      </c>
      <c r="B134" s="40" t="s">
        <v>303</v>
      </c>
      <c r="C134" s="40" t="s">
        <v>81</v>
      </c>
      <c r="D134" s="41" t="s">
        <v>98</v>
      </c>
      <c r="E134" s="40" t="s">
        <v>217</v>
      </c>
      <c r="F134" s="42">
        <v>0.05541666666666667</v>
      </c>
      <c r="G134" s="42">
        <v>0.05541666666666667</v>
      </c>
      <c r="H134" s="12" t="str">
        <f t="shared" si="8"/>
        <v>5.55/km</v>
      </c>
      <c r="I134" s="13">
        <f t="shared" si="9"/>
        <v>0.023912037037037044</v>
      </c>
      <c r="J134" s="13">
        <f>G134-INDEX($G$5:$G$220,MATCH(D134,$D$5:$D$220,0))</f>
        <v>0.02146990740740741</v>
      </c>
    </row>
    <row r="135" spans="1:10" ht="15" customHeight="1">
      <c r="A135" s="12">
        <v>131</v>
      </c>
      <c r="B135" s="40" t="s">
        <v>304</v>
      </c>
      <c r="C135" s="40" t="s">
        <v>305</v>
      </c>
      <c r="D135" s="41" t="s">
        <v>172</v>
      </c>
      <c r="E135" s="40" t="s">
        <v>306</v>
      </c>
      <c r="F135" s="42">
        <v>0.05568287037037037</v>
      </c>
      <c r="G135" s="42">
        <v>0.05568287037037037</v>
      </c>
      <c r="H135" s="12" t="str">
        <f t="shared" si="8"/>
        <v>5.56/km</v>
      </c>
      <c r="I135" s="13">
        <f t="shared" si="9"/>
        <v>0.024178240740740743</v>
      </c>
      <c r="J135" s="13">
        <f>G135-INDEX($G$5:$G$220,MATCH(D135,$D$5:$D$220,0))</f>
        <v>0.01303240740740741</v>
      </c>
    </row>
    <row r="136" spans="1:10" ht="15" customHeight="1">
      <c r="A136" s="12">
        <v>132</v>
      </c>
      <c r="B136" s="40" t="s">
        <v>307</v>
      </c>
      <c r="C136" s="40" t="s">
        <v>49</v>
      </c>
      <c r="D136" s="41" t="s">
        <v>186</v>
      </c>
      <c r="E136" s="40" t="s">
        <v>306</v>
      </c>
      <c r="F136" s="42">
        <v>0.05570601851851852</v>
      </c>
      <c r="G136" s="42">
        <v>0.05570601851851852</v>
      </c>
      <c r="H136" s="12" t="str">
        <f t="shared" si="8"/>
        <v>5.57/km</v>
      </c>
      <c r="I136" s="13">
        <f t="shared" si="9"/>
        <v>0.024201388888888897</v>
      </c>
      <c r="J136" s="13">
        <f>G136-INDEX($G$5:$G$220,MATCH(D136,$D$5:$D$220,0))</f>
        <v>0.011840277777777783</v>
      </c>
    </row>
    <row r="137" spans="1:10" ht="15" customHeight="1">
      <c r="A137" s="12">
        <v>133</v>
      </c>
      <c r="B137" s="40" t="s">
        <v>308</v>
      </c>
      <c r="C137" s="40" t="s">
        <v>22</v>
      </c>
      <c r="D137" s="41" t="s">
        <v>129</v>
      </c>
      <c r="E137" s="40" t="s">
        <v>132</v>
      </c>
      <c r="F137" s="42">
        <v>0.05597222222222222</v>
      </c>
      <c r="G137" s="42">
        <v>0.05597222222222222</v>
      </c>
      <c r="H137" s="12" t="str">
        <f t="shared" si="8"/>
        <v>5.58/km</v>
      </c>
      <c r="I137" s="13">
        <f t="shared" si="9"/>
        <v>0.024467592592592596</v>
      </c>
      <c r="J137" s="13">
        <f>G137-INDEX($G$5:$G$220,MATCH(D137,$D$5:$D$220,0))</f>
        <v>0.016851851851851854</v>
      </c>
    </row>
    <row r="138" spans="1:10" ht="15" customHeight="1">
      <c r="A138" s="12">
        <v>134</v>
      </c>
      <c r="B138" s="40" t="s">
        <v>176</v>
      </c>
      <c r="C138" s="40" t="s">
        <v>36</v>
      </c>
      <c r="D138" s="41" t="s">
        <v>98</v>
      </c>
      <c r="E138" s="40" t="s">
        <v>138</v>
      </c>
      <c r="F138" s="42">
        <v>0.056400462962962965</v>
      </c>
      <c r="G138" s="42">
        <v>0.056400462962962965</v>
      </c>
      <c r="H138" s="12" t="str">
        <f t="shared" si="8"/>
        <v>6.01/km</v>
      </c>
      <c r="I138" s="13">
        <f t="shared" si="9"/>
        <v>0.02489583333333334</v>
      </c>
      <c r="J138" s="13">
        <f>G138-INDEX($G$5:$G$220,MATCH(D138,$D$5:$D$220,0))</f>
        <v>0.022453703703703705</v>
      </c>
    </row>
    <row r="139" spans="1:10" ht="15" customHeight="1">
      <c r="A139" s="12">
        <v>135</v>
      </c>
      <c r="B139" s="40" t="s">
        <v>309</v>
      </c>
      <c r="C139" s="40" t="s">
        <v>35</v>
      </c>
      <c r="D139" s="41" t="s">
        <v>98</v>
      </c>
      <c r="E139" s="40" t="s">
        <v>310</v>
      </c>
      <c r="F139" s="42">
        <v>0.05668981481481481</v>
      </c>
      <c r="G139" s="42">
        <v>0.05668981481481481</v>
      </c>
      <c r="H139" s="12" t="str">
        <f t="shared" si="8"/>
        <v>6.03/km</v>
      </c>
      <c r="I139" s="13">
        <f t="shared" si="9"/>
        <v>0.025185185185185185</v>
      </c>
      <c r="J139" s="13">
        <f>G139-INDEX($G$5:$G$220,MATCH(D139,$D$5:$D$220,0))</f>
        <v>0.02274305555555555</v>
      </c>
    </row>
    <row r="140" spans="1:10" ht="15" customHeight="1">
      <c r="A140" s="12">
        <v>136</v>
      </c>
      <c r="B140" s="40" t="s">
        <v>311</v>
      </c>
      <c r="C140" s="40" t="s">
        <v>84</v>
      </c>
      <c r="D140" s="41" t="s">
        <v>172</v>
      </c>
      <c r="E140" s="40" t="s">
        <v>97</v>
      </c>
      <c r="F140" s="42">
        <v>0.056736111111111105</v>
      </c>
      <c r="G140" s="42">
        <v>0.056736111111111105</v>
      </c>
      <c r="H140" s="12" t="str">
        <f t="shared" si="8"/>
        <v>6.03/km</v>
      </c>
      <c r="I140" s="13">
        <f t="shared" si="9"/>
        <v>0.02523148148148148</v>
      </c>
      <c r="J140" s="13">
        <f>G140-INDEX($G$5:$G$220,MATCH(D140,$D$5:$D$220,0))</f>
        <v>0.014085648148148146</v>
      </c>
    </row>
    <row r="141" spans="1:10" ht="15" customHeight="1">
      <c r="A141" s="12">
        <v>137</v>
      </c>
      <c r="B141" s="40" t="s">
        <v>312</v>
      </c>
      <c r="C141" s="40" t="s">
        <v>50</v>
      </c>
      <c r="D141" s="41" t="s">
        <v>186</v>
      </c>
      <c r="E141" s="40" t="s">
        <v>97</v>
      </c>
      <c r="F141" s="42">
        <v>0.05677083333333333</v>
      </c>
      <c r="G141" s="42">
        <v>0.05677083333333333</v>
      </c>
      <c r="H141" s="12" t="str">
        <f t="shared" si="8"/>
        <v>6.03/km</v>
      </c>
      <c r="I141" s="13">
        <f t="shared" si="9"/>
        <v>0.025266203703703707</v>
      </c>
      <c r="J141" s="13">
        <f>G141-INDEX($G$5:$G$220,MATCH(D141,$D$5:$D$220,0))</f>
        <v>0.012905092592592593</v>
      </c>
    </row>
    <row r="142" spans="1:10" ht="15" customHeight="1">
      <c r="A142" s="12">
        <v>138</v>
      </c>
      <c r="B142" s="40" t="s">
        <v>313</v>
      </c>
      <c r="C142" s="40" t="s">
        <v>21</v>
      </c>
      <c r="D142" s="41" t="s">
        <v>88</v>
      </c>
      <c r="E142" s="40" t="s">
        <v>126</v>
      </c>
      <c r="F142" s="42">
        <v>0.05710648148148148</v>
      </c>
      <c r="G142" s="42">
        <v>0.05710648148148148</v>
      </c>
      <c r="H142" s="12" t="str">
        <f t="shared" si="8"/>
        <v>6.05/km</v>
      </c>
      <c r="I142" s="13">
        <f t="shared" si="9"/>
        <v>0.025601851851851855</v>
      </c>
      <c r="J142" s="13">
        <f>G142-INDEX($G$5:$G$220,MATCH(D142,$D$5:$D$220,0))</f>
        <v>0.025601851851851855</v>
      </c>
    </row>
    <row r="143" spans="1:10" ht="15" customHeight="1">
      <c r="A143" s="12">
        <v>139</v>
      </c>
      <c r="B143" s="40" t="s">
        <v>314</v>
      </c>
      <c r="C143" s="40" t="s">
        <v>27</v>
      </c>
      <c r="D143" s="41" t="s">
        <v>129</v>
      </c>
      <c r="E143" s="40" t="s">
        <v>126</v>
      </c>
      <c r="F143" s="42">
        <v>0.05841435185185185</v>
      </c>
      <c r="G143" s="42">
        <v>0.05841435185185185</v>
      </c>
      <c r="H143" s="12" t="str">
        <f t="shared" si="8"/>
        <v>6.14/km</v>
      </c>
      <c r="I143" s="13">
        <f t="shared" si="9"/>
        <v>0.026909722222222224</v>
      </c>
      <c r="J143" s="13">
        <f>G143-INDEX($G$5:$G$220,MATCH(D143,$D$5:$D$220,0))</f>
        <v>0.01929398148148148</v>
      </c>
    </row>
    <row r="144" spans="1:10" ht="15" customHeight="1">
      <c r="A144" s="12">
        <v>140</v>
      </c>
      <c r="B144" s="40" t="s">
        <v>59</v>
      </c>
      <c r="C144" s="40" t="s">
        <v>85</v>
      </c>
      <c r="D144" s="41" t="s">
        <v>88</v>
      </c>
      <c r="E144" s="40" t="s">
        <v>118</v>
      </c>
      <c r="F144" s="42">
        <v>0.058576388888888886</v>
      </c>
      <c r="G144" s="42">
        <v>0.058576388888888886</v>
      </c>
      <c r="H144" s="12" t="str">
        <f t="shared" si="8"/>
        <v>6.15/km</v>
      </c>
      <c r="I144" s="13">
        <f t="shared" si="9"/>
        <v>0.02707175925925926</v>
      </c>
      <c r="J144" s="13">
        <f>G144-INDEX($G$5:$G$220,MATCH(D144,$D$5:$D$220,0))</f>
        <v>0.02707175925925926</v>
      </c>
    </row>
    <row r="145" spans="1:10" ht="15" customHeight="1">
      <c r="A145" s="16">
        <v>141</v>
      </c>
      <c r="B145" s="46" t="s">
        <v>315</v>
      </c>
      <c r="C145" s="46" t="s">
        <v>61</v>
      </c>
      <c r="D145" s="47" t="s">
        <v>235</v>
      </c>
      <c r="E145" s="46" t="s">
        <v>12</v>
      </c>
      <c r="F145" s="48">
        <v>0.05914351851851852</v>
      </c>
      <c r="G145" s="48">
        <v>0.05914351851851852</v>
      </c>
      <c r="H145" s="16" t="str">
        <f t="shared" si="8"/>
        <v>6.19/km</v>
      </c>
      <c r="I145" s="28">
        <f t="shared" si="9"/>
        <v>0.027638888888888893</v>
      </c>
      <c r="J145" s="28">
        <f>G145-INDEX($G$5:$G$220,MATCH(D145,$D$5:$D$220,0))</f>
        <v>0.011145833333333334</v>
      </c>
    </row>
    <row r="146" spans="1:10" ht="15" customHeight="1">
      <c r="A146" s="12">
        <v>142</v>
      </c>
      <c r="B146" s="40" t="s">
        <v>86</v>
      </c>
      <c r="C146" s="40" t="s">
        <v>15</v>
      </c>
      <c r="D146" s="41" t="s">
        <v>294</v>
      </c>
      <c r="E146" s="40" t="s">
        <v>190</v>
      </c>
      <c r="F146" s="42">
        <v>0.059201388888888894</v>
      </c>
      <c r="G146" s="42">
        <v>0.059201388888888894</v>
      </c>
      <c r="H146" s="12" t="str">
        <f t="shared" si="8"/>
        <v>6.19/km</v>
      </c>
      <c r="I146" s="13">
        <f t="shared" si="9"/>
        <v>0.027696759259259268</v>
      </c>
      <c r="J146" s="13">
        <f>G146-INDEX($G$5:$G$220,MATCH(D146,$D$5:$D$220,0))</f>
        <v>0.005601851851851858</v>
      </c>
    </row>
    <row r="147" spans="1:10" ht="15" customHeight="1">
      <c r="A147" s="12">
        <v>143</v>
      </c>
      <c r="B147" s="40" t="s">
        <v>316</v>
      </c>
      <c r="C147" s="40" t="s">
        <v>317</v>
      </c>
      <c r="D147" s="41" t="s">
        <v>238</v>
      </c>
      <c r="E147" s="40" t="s">
        <v>118</v>
      </c>
      <c r="F147" s="42">
        <v>0.05924768518518519</v>
      </c>
      <c r="G147" s="42">
        <v>0.05924768518518519</v>
      </c>
      <c r="H147" s="12" t="str">
        <f t="shared" si="8"/>
        <v>6.19/km</v>
      </c>
      <c r="I147" s="13">
        <f t="shared" si="9"/>
        <v>0.027743055555555562</v>
      </c>
      <c r="J147" s="13">
        <f>G147-INDEX($G$5:$G$220,MATCH(D147,$D$5:$D$220,0))</f>
        <v>0.011053240740740738</v>
      </c>
    </row>
    <row r="148" spans="1:10" ht="15" customHeight="1">
      <c r="A148" s="12">
        <v>144</v>
      </c>
      <c r="B148" s="40" t="s">
        <v>318</v>
      </c>
      <c r="C148" s="40" t="s">
        <v>319</v>
      </c>
      <c r="D148" s="41" t="s">
        <v>274</v>
      </c>
      <c r="E148" s="40" t="s">
        <v>118</v>
      </c>
      <c r="F148" s="42">
        <v>0.05925925925925926</v>
      </c>
      <c r="G148" s="42">
        <v>0.05925925925925926</v>
      </c>
      <c r="H148" s="12" t="str">
        <f t="shared" si="8"/>
        <v>6.19/km</v>
      </c>
      <c r="I148" s="13">
        <f t="shared" si="9"/>
        <v>0.027754629629629636</v>
      </c>
      <c r="J148" s="13">
        <f>G148-INDEX($G$5:$G$220,MATCH(D148,$D$5:$D$220,0))</f>
        <v>0.007893518518518522</v>
      </c>
    </row>
    <row r="149" spans="1:10" ht="15" customHeight="1">
      <c r="A149" s="12">
        <v>145</v>
      </c>
      <c r="B149" s="40" t="s">
        <v>320</v>
      </c>
      <c r="C149" s="40" t="s">
        <v>185</v>
      </c>
      <c r="D149" s="41" t="s">
        <v>235</v>
      </c>
      <c r="E149" s="40" t="s">
        <v>122</v>
      </c>
      <c r="F149" s="42">
        <v>0.05935185185185185</v>
      </c>
      <c r="G149" s="42">
        <v>0.05935185185185185</v>
      </c>
      <c r="H149" s="12" t="str">
        <f t="shared" si="8"/>
        <v>6.20/km</v>
      </c>
      <c r="I149" s="13">
        <f t="shared" si="9"/>
        <v>0.027847222222222225</v>
      </c>
      <c r="J149" s="13">
        <f>G149-INDEX($G$5:$G$220,MATCH(D149,$D$5:$D$220,0))</f>
        <v>0.011354166666666665</v>
      </c>
    </row>
    <row r="150" spans="1:10" ht="15" customHeight="1">
      <c r="A150" s="12">
        <v>146</v>
      </c>
      <c r="B150" s="40" t="s">
        <v>321</v>
      </c>
      <c r="C150" s="40" t="s">
        <v>53</v>
      </c>
      <c r="D150" s="41" t="s">
        <v>112</v>
      </c>
      <c r="E150" s="40" t="s">
        <v>122</v>
      </c>
      <c r="F150" s="42">
        <v>0.059398148148148144</v>
      </c>
      <c r="G150" s="42">
        <v>0.059398148148148144</v>
      </c>
      <c r="H150" s="12" t="str">
        <f t="shared" si="8"/>
        <v>6.20/km</v>
      </c>
      <c r="I150" s="13">
        <f t="shared" si="9"/>
        <v>0.02789351851851852</v>
      </c>
      <c r="J150" s="13">
        <f>G150-INDEX($G$5:$G$220,MATCH(D150,$D$5:$D$220,0))</f>
        <v>0.022314814814814808</v>
      </c>
    </row>
    <row r="151" spans="1:10" ht="15" customHeight="1">
      <c r="A151" s="12">
        <v>147</v>
      </c>
      <c r="B151" s="40" t="s">
        <v>322</v>
      </c>
      <c r="C151" s="40" t="s">
        <v>283</v>
      </c>
      <c r="D151" s="41" t="s">
        <v>172</v>
      </c>
      <c r="E151" s="40" t="s">
        <v>310</v>
      </c>
      <c r="F151" s="42">
        <v>0.059537037037037034</v>
      </c>
      <c r="G151" s="42">
        <v>0.059537037037037034</v>
      </c>
      <c r="H151" s="12" t="str">
        <f t="shared" si="8"/>
        <v>6.21/km</v>
      </c>
      <c r="I151" s="13">
        <f t="shared" si="9"/>
        <v>0.02803240740740741</v>
      </c>
      <c r="J151" s="13">
        <f>G151-INDEX($G$5:$G$220,MATCH(D151,$D$5:$D$220,0))</f>
        <v>0.016886574074074075</v>
      </c>
    </row>
    <row r="152" spans="1:10" ht="15" customHeight="1">
      <c r="A152" s="12">
        <v>148</v>
      </c>
      <c r="B152" s="40" t="s">
        <v>323</v>
      </c>
      <c r="C152" s="40" t="s">
        <v>51</v>
      </c>
      <c r="D152" s="41" t="s">
        <v>172</v>
      </c>
      <c r="E152" s="40" t="s">
        <v>143</v>
      </c>
      <c r="F152" s="42">
        <v>0.0597337962962963</v>
      </c>
      <c r="G152" s="42">
        <v>0.0597337962962963</v>
      </c>
      <c r="H152" s="12" t="str">
        <f t="shared" si="8"/>
        <v>6.22/km</v>
      </c>
      <c r="I152" s="13">
        <f t="shared" si="9"/>
        <v>0.028229166666666673</v>
      </c>
      <c r="J152" s="13">
        <f>G152-INDEX($G$5:$G$220,MATCH(D152,$D$5:$D$220,0))</f>
        <v>0.01708333333333334</v>
      </c>
    </row>
    <row r="153" spans="1:10" ht="15" customHeight="1">
      <c r="A153" s="12">
        <v>149</v>
      </c>
      <c r="B153" s="40" t="s">
        <v>324</v>
      </c>
      <c r="C153" s="40" t="s">
        <v>16</v>
      </c>
      <c r="D153" s="41" t="s">
        <v>174</v>
      </c>
      <c r="E153" s="40" t="s">
        <v>106</v>
      </c>
      <c r="F153" s="42">
        <v>0.05987268518518518</v>
      </c>
      <c r="G153" s="42">
        <v>0.05987268518518518</v>
      </c>
      <c r="H153" s="12" t="str">
        <f t="shared" si="8"/>
        <v>6.23/km</v>
      </c>
      <c r="I153" s="13">
        <f t="shared" si="9"/>
        <v>0.028368055555555556</v>
      </c>
      <c r="J153" s="13">
        <f>G153-INDEX($G$5:$G$220,MATCH(D153,$D$5:$D$220,0))</f>
        <v>0.017083333333333332</v>
      </c>
    </row>
    <row r="154" spans="1:10" ht="15" customHeight="1">
      <c r="A154" s="12">
        <v>150</v>
      </c>
      <c r="B154" s="40" t="s">
        <v>325</v>
      </c>
      <c r="C154" s="40" t="s">
        <v>326</v>
      </c>
      <c r="D154" s="41" t="s">
        <v>206</v>
      </c>
      <c r="E154" s="40" t="s">
        <v>118</v>
      </c>
      <c r="F154" s="42">
        <v>0.06009259259259259</v>
      </c>
      <c r="G154" s="42">
        <v>0.06009259259259259</v>
      </c>
      <c r="H154" s="12" t="str">
        <f t="shared" si="8"/>
        <v>6.25/km</v>
      </c>
      <c r="I154" s="13">
        <f t="shared" si="9"/>
        <v>0.028587962962962968</v>
      </c>
      <c r="J154" s="13">
        <f>G154-INDEX($G$5:$G$220,MATCH(D154,$D$5:$D$220,0))</f>
        <v>0.01428240740740741</v>
      </c>
    </row>
    <row r="155" spans="1:10" ht="15" customHeight="1">
      <c r="A155" s="12">
        <v>151</v>
      </c>
      <c r="B155" s="40" t="s">
        <v>327</v>
      </c>
      <c r="C155" s="40" t="s">
        <v>328</v>
      </c>
      <c r="D155" s="41" t="s">
        <v>228</v>
      </c>
      <c r="E155" s="40" t="s">
        <v>329</v>
      </c>
      <c r="F155" s="42">
        <v>0.0604050925925926</v>
      </c>
      <c r="G155" s="42">
        <v>0.0604050925925926</v>
      </c>
      <c r="H155" s="12" t="str">
        <f t="shared" si="8"/>
        <v>6.27/km</v>
      </c>
      <c r="I155" s="13">
        <f t="shared" si="9"/>
        <v>0.028900462962962975</v>
      </c>
      <c r="J155" s="13">
        <f>G155-INDEX($G$5:$G$220,MATCH(D155,$D$5:$D$220,0))</f>
        <v>0.013020833333333343</v>
      </c>
    </row>
    <row r="156" spans="1:10" ht="15" customHeight="1">
      <c r="A156" s="12">
        <v>152</v>
      </c>
      <c r="B156" s="40" t="s">
        <v>330</v>
      </c>
      <c r="C156" s="40" t="s">
        <v>19</v>
      </c>
      <c r="D156" s="41" t="s">
        <v>98</v>
      </c>
      <c r="E156" s="40" t="s">
        <v>217</v>
      </c>
      <c r="F156" s="42">
        <v>0.06063657407407408</v>
      </c>
      <c r="G156" s="42">
        <v>0.06063657407407408</v>
      </c>
      <c r="H156" s="12" t="str">
        <f t="shared" si="8"/>
        <v>6.28/km</v>
      </c>
      <c r="I156" s="13">
        <f t="shared" si="9"/>
        <v>0.029131944444444453</v>
      </c>
      <c r="J156" s="13">
        <f>G156-INDEX($G$5:$G$220,MATCH(D156,$D$5:$D$220,0))</f>
        <v>0.02668981481481482</v>
      </c>
    </row>
    <row r="157" spans="1:10" ht="15" customHeight="1">
      <c r="A157" s="12">
        <v>153</v>
      </c>
      <c r="B157" s="40" t="s">
        <v>331</v>
      </c>
      <c r="C157" s="40" t="s">
        <v>332</v>
      </c>
      <c r="D157" s="41" t="s">
        <v>238</v>
      </c>
      <c r="E157" s="40" t="s">
        <v>190</v>
      </c>
      <c r="F157" s="42">
        <v>0.06109953703703704</v>
      </c>
      <c r="G157" s="42">
        <v>0.06109953703703704</v>
      </c>
      <c r="H157" s="12" t="str">
        <f t="shared" si="8"/>
        <v>6.31/km</v>
      </c>
      <c r="I157" s="13">
        <f t="shared" si="9"/>
        <v>0.029594907407407417</v>
      </c>
      <c r="J157" s="13">
        <f>G157-INDEX($G$5:$G$220,MATCH(D157,$D$5:$D$220,0))</f>
        <v>0.012905092592592593</v>
      </c>
    </row>
    <row r="158" spans="1:10" ht="15" customHeight="1">
      <c r="A158" s="12">
        <v>154</v>
      </c>
      <c r="B158" s="40" t="s">
        <v>44</v>
      </c>
      <c r="C158" s="40" t="s">
        <v>32</v>
      </c>
      <c r="D158" s="41" t="s">
        <v>228</v>
      </c>
      <c r="E158" s="40" t="s">
        <v>97</v>
      </c>
      <c r="F158" s="42">
        <v>0.06341435185185185</v>
      </c>
      <c r="G158" s="42">
        <v>0.06341435185185185</v>
      </c>
      <c r="H158" s="12" t="str">
        <f t="shared" si="8"/>
        <v>6.46/km</v>
      </c>
      <c r="I158" s="13">
        <f t="shared" si="9"/>
        <v>0.03190972222222222</v>
      </c>
      <c r="J158" s="13">
        <f>G158-INDEX($G$5:$G$220,MATCH(D158,$D$5:$D$220,0))</f>
        <v>0.01603009259259259</v>
      </c>
    </row>
    <row r="159" spans="1:10" ht="15" customHeight="1">
      <c r="A159" s="12">
        <v>155</v>
      </c>
      <c r="B159" s="40" t="s">
        <v>333</v>
      </c>
      <c r="C159" s="40" t="s">
        <v>334</v>
      </c>
      <c r="D159" s="41" t="s">
        <v>186</v>
      </c>
      <c r="E159" s="40" t="s">
        <v>217</v>
      </c>
      <c r="F159" s="42">
        <v>0.0656712962962963</v>
      </c>
      <c r="G159" s="42">
        <v>0.0656712962962963</v>
      </c>
      <c r="H159" s="12" t="str">
        <f t="shared" si="8"/>
        <v>7.00/km</v>
      </c>
      <c r="I159" s="13">
        <f t="shared" si="9"/>
        <v>0.03416666666666667</v>
      </c>
      <c r="J159" s="13">
        <f>G159-INDEX($G$5:$G$220,MATCH(D159,$D$5:$D$220,0))</f>
        <v>0.021805555555555557</v>
      </c>
    </row>
    <row r="160" spans="1:10" ht="15" customHeight="1">
      <c r="A160" s="12">
        <v>156</v>
      </c>
      <c r="B160" s="40" t="s">
        <v>75</v>
      </c>
      <c r="C160" s="40" t="s">
        <v>36</v>
      </c>
      <c r="D160" s="41" t="s">
        <v>94</v>
      </c>
      <c r="E160" s="40" t="s">
        <v>217</v>
      </c>
      <c r="F160" s="42">
        <v>0.06571759259259259</v>
      </c>
      <c r="G160" s="42">
        <v>0.06571759259259259</v>
      </c>
      <c r="H160" s="12" t="str">
        <f t="shared" si="8"/>
        <v>7.01/km</v>
      </c>
      <c r="I160" s="13">
        <f t="shared" si="9"/>
        <v>0.034212962962962966</v>
      </c>
      <c r="J160" s="13">
        <f>G160-INDEX($G$5:$G$220,MATCH(D160,$D$5:$D$220,0))</f>
        <v>0.03216435185185185</v>
      </c>
    </row>
    <row r="161" spans="1:10" ht="15" customHeight="1">
      <c r="A161" s="12">
        <v>157</v>
      </c>
      <c r="B161" s="40" t="s">
        <v>335</v>
      </c>
      <c r="C161" s="40" t="s">
        <v>336</v>
      </c>
      <c r="D161" s="41" t="s">
        <v>98</v>
      </c>
      <c r="E161" s="40" t="s">
        <v>217</v>
      </c>
      <c r="F161" s="42">
        <v>0.06578703703703703</v>
      </c>
      <c r="G161" s="42">
        <v>0.06578703703703703</v>
      </c>
      <c r="H161" s="12" t="str">
        <f t="shared" si="8"/>
        <v>7.01/km</v>
      </c>
      <c r="I161" s="13">
        <f t="shared" si="9"/>
        <v>0.03428240740740741</v>
      </c>
      <c r="J161" s="13">
        <f>G161-INDEX($G$5:$G$220,MATCH(D161,$D$5:$D$220,0))</f>
        <v>0.03184027777777777</v>
      </c>
    </row>
    <row r="162" spans="1:10" ht="15" customHeight="1">
      <c r="A162" s="18">
        <v>158</v>
      </c>
      <c r="B162" s="43" t="s">
        <v>337</v>
      </c>
      <c r="C162" s="43" t="s">
        <v>25</v>
      </c>
      <c r="D162" s="44" t="s">
        <v>129</v>
      </c>
      <c r="E162" s="43" t="s">
        <v>241</v>
      </c>
      <c r="F162" s="45">
        <v>0.06987268518518519</v>
      </c>
      <c r="G162" s="45">
        <v>0.06987268518518519</v>
      </c>
      <c r="H162" s="18" t="str">
        <f t="shared" si="8"/>
        <v>7.27/km</v>
      </c>
      <c r="I162" s="20">
        <f t="shared" si="9"/>
        <v>0.038368055555555565</v>
      </c>
      <c r="J162" s="20">
        <f>G162-INDEX($G$5:$G$220,MATCH(D162,$D$5:$D$220,0))</f>
        <v>0.030752314814814823</v>
      </c>
    </row>
  </sheetData>
  <sheetProtection/>
  <autoFilter ref="A4:J16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Trail dei Trabocchi</v>
      </c>
      <c r="B1" s="34"/>
      <c r="C1" s="35"/>
    </row>
    <row r="2" spans="1:3" ht="24" customHeight="1">
      <c r="A2" s="31" t="str">
        <f>Individuale!A2</f>
        <v> </v>
      </c>
      <c r="B2" s="31"/>
      <c r="C2" s="31"/>
    </row>
    <row r="3" spans="1:3" ht="24" customHeight="1">
      <c r="A3" s="36" t="str">
        <f>Individuale!A3</f>
        <v>Riserva Punta Aderci - Vasto (Ch) Italia - Sabato 02/05/2015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3" t="s">
        <v>97</v>
      </c>
      <c r="C5" s="24">
        <v>16</v>
      </c>
    </row>
    <row r="6" spans="1:3" ht="15" customHeight="1">
      <c r="A6" s="12">
        <v>2</v>
      </c>
      <c r="B6" s="15" t="s">
        <v>118</v>
      </c>
      <c r="C6" s="21">
        <v>16</v>
      </c>
    </row>
    <row r="7" spans="1:3" ht="15" customHeight="1">
      <c r="A7" s="12">
        <v>3</v>
      </c>
      <c r="B7" s="15" t="s">
        <v>109</v>
      </c>
      <c r="C7" s="21">
        <v>13</v>
      </c>
    </row>
    <row r="8" spans="1:3" ht="15" customHeight="1">
      <c r="A8" s="12">
        <v>4</v>
      </c>
      <c r="B8" s="15" t="s">
        <v>122</v>
      </c>
      <c r="C8" s="21">
        <v>10</v>
      </c>
    </row>
    <row r="9" spans="1:3" ht="15" customHeight="1">
      <c r="A9" s="12">
        <v>5</v>
      </c>
      <c r="B9" s="15" t="s">
        <v>217</v>
      </c>
      <c r="C9" s="21">
        <v>10</v>
      </c>
    </row>
    <row r="10" spans="1:3" ht="15" customHeight="1">
      <c r="A10" s="12">
        <v>6</v>
      </c>
      <c r="B10" s="15" t="s">
        <v>138</v>
      </c>
      <c r="C10" s="21">
        <v>9</v>
      </c>
    </row>
    <row r="11" spans="1:3" ht="15" customHeight="1">
      <c r="A11" s="12">
        <v>7</v>
      </c>
      <c r="B11" s="15" t="s">
        <v>190</v>
      </c>
      <c r="C11" s="21">
        <v>6</v>
      </c>
    </row>
    <row r="12" spans="1:3" ht="15" customHeight="1">
      <c r="A12" s="12">
        <v>8</v>
      </c>
      <c r="B12" s="15" t="s">
        <v>175</v>
      </c>
      <c r="C12" s="21">
        <v>6</v>
      </c>
    </row>
    <row r="13" spans="1:3" ht="15" customHeight="1">
      <c r="A13" s="12">
        <v>9</v>
      </c>
      <c r="B13" s="15" t="s">
        <v>136</v>
      </c>
      <c r="C13" s="21">
        <v>4</v>
      </c>
    </row>
    <row r="14" spans="1:3" ht="15" customHeight="1">
      <c r="A14" s="12">
        <v>10</v>
      </c>
      <c r="B14" s="15" t="s">
        <v>143</v>
      </c>
      <c r="C14" s="21">
        <v>4</v>
      </c>
    </row>
    <row r="15" spans="1:3" ht="15" customHeight="1">
      <c r="A15" s="12">
        <v>11</v>
      </c>
      <c r="B15" s="15" t="s">
        <v>106</v>
      </c>
      <c r="C15" s="21">
        <v>4</v>
      </c>
    </row>
    <row r="16" spans="1:3" ht="15" customHeight="1">
      <c r="A16" s="12">
        <v>12</v>
      </c>
      <c r="B16" s="15" t="s">
        <v>170</v>
      </c>
      <c r="C16" s="21">
        <v>3</v>
      </c>
    </row>
    <row r="17" spans="1:3" ht="15" customHeight="1">
      <c r="A17" s="12">
        <v>13</v>
      </c>
      <c r="B17" s="15" t="s">
        <v>126</v>
      </c>
      <c r="C17" s="21">
        <v>3</v>
      </c>
    </row>
    <row r="18" spans="1:3" ht="15" customHeight="1">
      <c r="A18" s="12">
        <v>14</v>
      </c>
      <c r="B18" s="15" t="s">
        <v>255</v>
      </c>
      <c r="C18" s="21">
        <v>3</v>
      </c>
    </row>
    <row r="19" spans="1:3" ht="15" customHeight="1">
      <c r="A19" s="12">
        <v>15</v>
      </c>
      <c r="B19" s="15" t="s">
        <v>177</v>
      </c>
      <c r="C19" s="21">
        <v>3</v>
      </c>
    </row>
    <row r="20" spans="1:3" ht="15" customHeight="1">
      <c r="A20" s="12">
        <v>16</v>
      </c>
      <c r="B20" s="15" t="s">
        <v>156</v>
      </c>
      <c r="C20" s="21">
        <v>3</v>
      </c>
    </row>
    <row r="21" spans="1:3" ht="15" customHeight="1">
      <c r="A21" s="12">
        <v>17</v>
      </c>
      <c r="B21" s="15" t="s">
        <v>132</v>
      </c>
      <c r="C21" s="21">
        <v>3</v>
      </c>
    </row>
    <row r="22" spans="1:3" ht="15" customHeight="1">
      <c r="A22" s="12">
        <v>18</v>
      </c>
      <c r="B22" s="15" t="s">
        <v>209</v>
      </c>
      <c r="C22" s="21">
        <v>3</v>
      </c>
    </row>
    <row r="23" spans="1:3" ht="15" customHeight="1">
      <c r="A23" s="12">
        <v>19</v>
      </c>
      <c r="B23" s="15" t="s">
        <v>130</v>
      </c>
      <c r="C23" s="21">
        <v>3</v>
      </c>
    </row>
    <row r="24" spans="1:3" ht="15" customHeight="1">
      <c r="A24" s="16">
        <v>20</v>
      </c>
      <c r="B24" s="25" t="s">
        <v>12</v>
      </c>
      <c r="C24" s="26">
        <v>2</v>
      </c>
    </row>
    <row r="25" spans="1:3" ht="15" customHeight="1">
      <c r="A25" s="12">
        <v>21</v>
      </c>
      <c r="B25" s="15" t="s">
        <v>310</v>
      </c>
      <c r="C25" s="21">
        <v>2</v>
      </c>
    </row>
    <row r="26" spans="1:3" ht="15" customHeight="1">
      <c r="A26" s="12">
        <v>22</v>
      </c>
      <c r="B26" s="15" t="s">
        <v>116</v>
      </c>
      <c r="C26" s="21">
        <v>2</v>
      </c>
    </row>
    <row r="27" spans="1:3" ht="15" customHeight="1">
      <c r="A27" s="12">
        <v>23</v>
      </c>
      <c r="B27" s="15" t="s">
        <v>103</v>
      </c>
      <c r="C27" s="21">
        <v>2</v>
      </c>
    </row>
    <row r="28" spans="1:3" ht="15" customHeight="1">
      <c r="A28" s="12">
        <v>24</v>
      </c>
      <c r="B28" s="15" t="s">
        <v>120</v>
      </c>
      <c r="C28" s="21">
        <v>2</v>
      </c>
    </row>
    <row r="29" spans="1:3" ht="15" customHeight="1">
      <c r="A29" s="12">
        <v>25</v>
      </c>
      <c r="B29" s="15" t="s">
        <v>222</v>
      </c>
      <c r="C29" s="21">
        <v>2</v>
      </c>
    </row>
    <row r="30" spans="1:3" ht="15" customHeight="1">
      <c r="A30" s="12">
        <v>26</v>
      </c>
      <c r="B30" s="15" t="s">
        <v>200</v>
      </c>
      <c r="C30" s="21">
        <v>2</v>
      </c>
    </row>
    <row r="31" spans="1:3" ht="15" customHeight="1">
      <c r="A31" s="12">
        <v>27</v>
      </c>
      <c r="B31" s="15" t="s">
        <v>241</v>
      </c>
      <c r="C31" s="21">
        <v>2</v>
      </c>
    </row>
    <row r="32" spans="1:3" ht="15" customHeight="1">
      <c r="A32" s="12">
        <v>28</v>
      </c>
      <c r="B32" s="15" t="s">
        <v>306</v>
      </c>
      <c r="C32" s="21">
        <v>2</v>
      </c>
    </row>
    <row r="33" spans="1:3" ht="15" customHeight="1">
      <c r="A33" s="12">
        <v>29</v>
      </c>
      <c r="B33" s="15" t="s">
        <v>161</v>
      </c>
      <c r="C33" s="21">
        <v>1</v>
      </c>
    </row>
    <row r="34" spans="1:3" ht="15" customHeight="1">
      <c r="A34" s="12">
        <v>30</v>
      </c>
      <c r="B34" s="15" t="s">
        <v>182</v>
      </c>
      <c r="C34" s="21">
        <v>1</v>
      </c>
    </row>
    <row r="35" spans="1:3" ht="15" customHeight="1">
      <c r="A35" s="12">
        <v>31</v>
      </c>
      <c r="B35" s="15" t="s">
        <v>163</v>
      </c>
      <c r="C35" s="21">
        <v>1</v>
      </c>
    </row>
    <row r="36" spans="1:3" ht="15" customHeight="1">
      <c r="A36" s="12">
        <v>32</v>
      </c>
      <c r="B36" s="15" t="s">
        <v>89</v>
      </c>
      <c r="C36" s="21">
        <v>1</v>
      </c>
    </row>
    <row r="37" spans="1:3" ht="15" customHeight="1">
      <c r="A37" s="12">
        <v>33</v>
      </c>
      <c r="B37" s="15" t="s">
        <v>100</v>
      </c>
      <c r="C37" s="21">
        <v>1</v>
      </c>
    </row>
    <row r="38" spans="1:3" ht="15" customHeight="1">
      <c r="A38" s="12">
        <v>34</v>
      </c>
      <c r="B38" s="15" t="s">
        <v>140</v>
      </c>
      <c r="C38" s="21">
        <v>1</v>
      </c>
    </row>
    <row r="39" spans="1:3" ht="15" customHeight="1">
      <c r="A39" s="12">
        <v>35</v>
      </c>
      <c r="B39" s="15" t="s">
        <v>95</v>
      </c>
      <c r="C39" s="21">
        <v>1</v>
      </c>
    </row>
    <row r="40" spans="1:3" ht="15" customHeight="1">
      <c r="A40" s="12">
        <v>36</v>
      </c>
      <c r="B40" s="15" t="s">
        <v>280</v>
      </c>
      <c r="C40" s="21">
        <v>1</v>
      </c>
    </row>
    <row r="41" spans="1:3" ht="15" customHeight="1">
      <c r="A41" s="12">
        <v>37</v>
      </c>
      <c r="B41" s="15" t="s">
        <v>260</v>
      </c>
      <c r="C41" s="21">
        <v>1</v>
      </c>
    </row>
    <row r="42" spans="1:3" ht="15" customHeight="1">
      <c r="A42" s="12">
        <v>38</v>
      </c>
      <c r="B42" s="15" t="s">
        <v>92</v>
      </c>
      <c r="C42" s="21">
        <v>1</v>
      </c>
    </row>
    <row r="43" spans="1:3" ht="15" customHeight="1">
      <c r="A43" s="12">
        <v>39</v>
      </c>
      <c r="B43" s="15" t="s">
        <v>277</v>
      </c>
      <c r="C43" s="21">
        <v>1</v>
      </c>
    </row>
    <row r="44" spans="1:3" ht="15" customHeight="1">
      <c r="A44" s="12">
        <v>40</v>
      </c>
      <c r="B44" s="15" t="s">
        <v>207</v>
      </c>
      <c r="C44" s="21">
        <v>1</v>
      </c>
    </row>
    <row r="45" spans="1:3" ht="15" customHeight="1">
      <c r="A45" s="12">
        <v>41</v>
      </c>
      <c r="B45" s="15" t="s">
        <v>194</v>
      </c>
      <c r="C45" s="21">
        <v>1</v>
      </c>
    </row>
    <row r="46" spans="1:3" ht="15" customHeight="1">
      <c r="A46" s="12">
        <v>42</v>
      </c>
      <c r="B46" s="15" t="s">
        <v>192</v>
      </c>
      <c r="C46" s="21">
        <v>1</v>
      </c>
    </row>
    <row r="47" spans="1:3" ht="15" customHeight="1">
      <c r="A47" s="12">
        <v>43</v>
      </c>
      <c r="B47" s="15" t="s">
        <v>154</v>
      </c>
      <c r="C47" s="21">
        <v>1</v>
      </c>
    </row>
    <row r="48" spans="1:3" ht="15" customHeight="1">
      <c r="A48" s="12">
        <v>44</v>
      </c>
      <c r="B48" s="15" t="s">
        <v>275</v>
      </c>
      <c r="C48" s="21">
        <v>1</v>
      </c>
    </row>
    <row r="49" spans="1:3" ht="15" customHeight="1">
      <c r="A49" s="12">
        <v>45</v>
      </c>
      <c r="B49" s="15" t="s">
        <v>149</v>
      </c>
      <c r="C49" s="21">
        <v>1</v>
      </c>
    </row>
    <row r="50" spans="1:3" ht="15" customHeight="1">
      <c r="A50" s="18">
        <v>46</v>
      </c>
      <c r="B50" s="19" t="s">
        <v>329</v>
      </c>
      <c r="C50" s="22">
        <v>1</v>
      </c>
    </row>
    <row r="51" ht="12.75">
      <c r="C51" s="2">
        <f>SUM(C5:C50)</f>
        <v>158</v>
      </c>
    </row>
  </sheetData>
  <sheetProtection/>
  <autoFilter ref="A4:C5">
    <sortState ref="A5:C51">
      <sortCondition descending="1" sortBy="value" ref="C5:C5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2015-05-13T15:46:46Z</dcterms:modified>
  <cp:category/>
  <cp:version/>
  <cp:contentType/>
  <cp:contentStatus/>
</cp:coreProperties>
</file>