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<sst xmlns="http://schemas.openxmlformats.org/spreadsheetml/2006/main" count="448" uniqueCount="214">
  <si>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</si>
  <si>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</si>
  <si>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</si>
  <si>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</si>
  <si>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</si>
  <si>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</si>
  <si>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</si>
  <si>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</si>
  <si>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</si>
  <si>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</si>
  <si>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</si>
  <si>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</si>
  <si>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</si>
  <si>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SM</t>
  </si>
  <si>
    <t>SM35</t>
  </si>
  <si>
    <t>SM45</t>
  </si>
  <si>
    <t>SM40</t>
  </si>
  <si>
    <t>SM50</t>
  </si>
  <si>
    <t>SM55</t>
  </si>
  <si>
    <t>SM60</t>
  </si>
  <si>
    <t>SM65</t>
  </si>
  <si>
    <t>SM70</t>
  </si>
  <si>
    <t>SF35</t>
  </si>
  <si>
    <t>SF55</t>
  </si>
  <si>
    <t>SF</t>
  </si>
  <si>
    <t>SF40</t>
  </si>
  <si>
    <t>RUNCARD</t>
  </si>
  <si>
    <t>SF50</t>
  </si>
  <si>
    <t>SF45</t>
  </si>
  <si>
    <t>BARLETTA SPORTIVA</t>
  </si>
  <si>
    <t>RAGUSA ANDREA</t>
  </si>
  <si>
    <t>A.S.D. PODISTICA CAPO D'ORLANDO</t>
  </si>
  <si>
    <t>ZITO ANGELO</t>
  </si>
  <si>
    <t>A.S.D. ATL. SCUOLA LENTINI</t>
  </si>
  <si>
    <t>TARANTO VINCENZO</t>
  </si>
  <si>
    <t>ASD NO AL DOPING E DROGA</t>
  </si>
  <si>
    <t>GALEA DAVID</t>
  </si>
  <si>
    <t>TEAM DAVID GALEA</t>
  </si>
  <si>
    <t>SCHIFAUDO VINCENZO</t>
  </si>
  <si>
    <t>CSAIN</t>
  </si>
  <si>
    <t>NASELLI SERGIO</t>
  </si>
  <si>
    <t>MONACO SANTO</t>
  </si>
  <si>
    <t>ASS. POL. DIL. PLACEOLUM</t>
  </si>
  <si>
    <t>CESARE FRANCESCO</t>
  </si>
  <si>
    <t>A.S. DIL. FIAMMA ROSSA PALERMO</t>
  </si>
  <si>
    <t>MAGNISI ROBERTO</t>
  </si>
  <si>
    <t>SANZONE LORENZO</t>
  </si>
  <si>
    <t>ASD ATLETICA FORTITUDO CATANIA</t>
  </si>
  <si>
    <t>FIRRINCIELI ORAZIO</t>
  </si>
  <si>
    <t>AVILA IGNAZIO</t>
  </si>
  <si>
    <t>NISCEMI RUNNING</t>
  </si>
  <si>
    <t>CASCONE GIOVANNI</t>
  </si>
  <si>
    <t>GIANCHINO SALVATORE</t>
  </si>
  <si>
    <t>A.S.D. NO AL DOPING E DROGA</t>
  </si>
  <si>
    <t>STUPIA LUCIANO</t>
  </si>
  <si>
    <t>A.S. DIL. ATL.AUGUSTA CLUB S.</t>
  </si>
  <si>
    <t>MENDOLA DANILO SALVATORE</t>
  </si>
  <si>
    <t>ASD PALERMO RUNNING</t>
  </si>
  <si>
    <t>PRIVITERA JOHANN</t>
  </si>
  <si>
    <t>SGARITO GIOVANNI</t>
  </si>
  <si>
    <t>A.S.D. FAVARA RUNNERS</t>
  </si>
  <si>
    <t>GATTO GIOVANNI</t>
  </si>
  <si>
    <t>DI BENNARDO LUCA</t>
  </si>
  <si>
    <t>ASD NO AL DOPING</t>
  </si>
  <si>
    <t>CALLUSO FRANCESCO</t>
  </si>
  <si>
    <t>VIOLETTACLUB</t>
  </si>
  <si>
    <t>SCUDERI SALVATORE</t>
  </si>
  <si>
    <t>A.S.D. NOTO BAROCCA</t>
  </si>
  <si>
    <t>DI GIORGI GIANLUCA</t>
  </si>
  <si>
    <t>GREGORI MAURIZIO</t>
  </si>
  <si>
    <t>AZZURRA GARBAGNATE M.SE</t>
  </si>
  <si>
    <t>D'ERRICO MICHELE</t>
  </si>
  <si>
    <t>A.S. DILETT. POL. MARSALA DOC</t>
  </si>
  <si>
    <t>SPATA ROBERTO</t>
  </si>
  <si>
    <t>A.S.D. SPORTAMATORI PARTINICO</t>
  </si>
  <si>
    <t>BARTOLUCCIO VINCENZO</t>
  </si>
  <si>
    <t>MAGYAR PETER</t>
  </si>
  <si>
    <t>SORTINO FLAVIO</t>
  </si>
  <si>
    <t>SACCO JOHN MARY</t>
  </si>
  <si>
    <t>KUPPER LUKAS</t>
  </si>
  <si>
    <t>AACHEN</t>
  </si>
  <si>
    <t>ALAGNA ALESSANDRO</t>
  </si>
  <si>
    <t>POLISPORTIVA ATLETICA MAZARA</t>
  </si>
  <si>
    <t>TIRRITO SALVATORE</t>
  </si>
  <si>
    <t>ATLETICA ENNA</t>
  </si>
  <si>
    <t>FUSCA DAVIDE</t>
  </si>
  <si>
    <t>AMICI DEL MOMBARONE</t>
  </si>
  <si>
    <t>D'IPPOLITO GIOVANNI</t>
  </si>
  <si>
    <t>A.S.D. MARATHON MISILMERI</t>
  </si>
  <si>
    <t>MUSCAT MARIO</t>
  </si>
  <si>
    <t>SANZONE GIOVANNI</t>
  </si>
  <si>
    <t>MARANGIO MARCO</t>
  </si>
  <si>
    <t>CAMBIANO GIORGIO</t>
  </si>
  <si>
    <t>G.S. DIL. AMATORI PALERMO</t>
  </si>
  <si>
    <t>BORSANI ROBERTO</t>
  </si>
  <si>
    <t>SSD RCS ACTIVE TEAM A R.L.</t>
  </si>
  <si>
    <t>GIACCONE SALVATORE</t>
  </si>
  <si>
    <t>BENNARDO ANTONIO</t>
  </si>
  <si>
    <t>PELLIGRA BIAGIO</t>
  </si>
  <si>
    <t>STOLICNY MARTIN</t>
  </si>
  <si>
    <t>REDE BRATISLAVA</t>
  </si>
  <si>
    <t>STOLICNA ZUZANA</t>
  </si>
  <si>
    <t>AKV BRATISLAVA</t>
  </si>
  <si>
    <t>FOSCO NICOLETTA</t>
  </si>
  <si>
    <t>A.S.D. SPORT NUOVI EVENTI SICILIA</t>
  </si>
  <si>
    <t>PANEBIANCO SALVATORE</t>
  </si>
  <si>
    <t>A.S.D. PODISTICA JONIA GIARRE</t>
  </si>
  <si>
    <t>CUSUMANO ANTONINO</t>
  </si>
  <si>
    <t>FIORINO MARILISA</t>
  </si>
  <si>
    <t>TIDONA ENZO</t>
  </si>
  <si>
    <t>RANNO MICHELE</t>
  </si>
  <si>
    <t>UISP CATANIA</t>
  </si>
  <si>
    <t>GIACALONE NATALE</t>
  </si>
  <si>
    <t>A.S. DILETT. G.S. ATL. MAZARA</t>
  </si>
  <si>
    <t>PIZZO ANTONIO</t>
  </si>
  <si>
    <t>DI MAURO FRANCESCO</t>
  </si>
  <si>
    <t>A.S.D. ATLETICA SANT'ANASTASIA</t>
  </si>
  <si>
    <t>LEOPARDI BARRA ANTONIO</t>
  </si>
  <si>
    <t>MODICA FLAVIA</t>
  </si>
  <si>
    <t>GRECO GAETANO</t>
  </si>
  <si>
    <t>PROFITA GIUSEPPE</t>
  </si>
  <si>
    <t>HIMERA MARATHON</t>
  </si>
  <si>
    <t>CALABRESE MICHELE</t>
  </si>
  <si>
    <t>FANARA CLAUDIO</t>
  </si>
  <si>
    <t>PASQUALINO ANTONINO</t>
  </si>
  <si>
    <t>LA ROCCA GIOVANNI</t>
  </si>
  <si>
    <t>RUBINO UGO</t>
  </si>
  <si>
    <t>PUMA MARIA</t>
  </si>
  <si>
    <t>FINK ERNST</t>
  </si>
  <si>
    <t>CLUB SUPERMARATHON AUSTRIA</t>
  </si>
  <si>
    <t>SIMPSON MAUREEN LUCY</t>
  </si>
  <si>
    <t>ASD SPORTACTION</t>
  </si>
  <si>
    <t>LUZZU ANTONIO MARIO</t>
  </si>
  <si>
    <t>CIFALI ELENA</t>
  </si>
  <si>
    <t>A.S.D. ATLETICA SICILIA</t>
  </si>
  <si>
    <t>SCHULER NADIA</t>
  </si>
  <si>
    <t>ROLLA DAVIDE</t>
  </si>
  <si>
    <t>MICALLEF ALFRED</t>
  </si>
  <si>
    <t>PACE ANTOINE</t>
  </si>
  <si>
    <t>OCCHIPINTI ALESSANDRO</t>
  </si>
  <si>
    <t>CORTELLA MASSIMO</t>
  </si>
  <si>
    <t>ZORZELLA SIMONA</t>
  </si>
  <si>
    <t>ATL. BANCOLE</t>
  </si>
  <si>
    <t>LIBERATI ALESSANDRA</t>
  </si>
  <si>
    <t>ASD PODISTICA SAN SALVO</t>
  </si>
  <si>
    <t>FERRO MAURIZIO</t>
  </si>
  <si>
    <t>CHEBAC GABRIELA</t>
  </si>
  <si>
    <t>PECUNIA VINCENZO</t>
  </si>
  <si>
    <t>PISTRITTO CALOGERO</t>
  </si>
  <si>
    <t>CARRUBBA LUCIANO</t>
  </si>
  <si>
    <t>A.S.D. TRACK CLUB MASTER CL</t>
  </si>
  <si>
    <t>GROTTO ANTONIO</t>
  </si>
  <si>
    <t>TEAM ITALIA ROAD RUNNERS</t>
  </si>
  <si>
    <t>TRANCHIDA PIETRO</t>
  </si>
  <si>
    <t>RUGA EMANUELE</t>
  </si>
  <si>
    <t>A.S. DIL. ATLETICA NOTO</t>
  </si>
  <si>
    <t>D'ANDREA MARIA</t>
  </si>
  <si>
    <t>ATLETICA AVIANO</t>
  </si>
  <si>
    <t>PICCIONE SALVATORE</t>
  </si>
  <si>
    <t>CAVALLO ANNA</t>
  </si>
  <si>
    <t>POL. CASTELNUOVO RANGONE</t>
  </si>
  <si>
    <t>PUGLISI GIUSEPPE</t>
  </si>
  <si>
    <t>ZIRILLI MARIO</t>
  </si>
  <si>
    <t>GIRGENTI DANILO</t>
  </si>
  <si>
    <t>FERRUCCI FRANCESCO</t>
  </si>
  <si>
    <t>CRUDO SALVATORE</t>
  </si>
  <si>
    <t>LUPARELLO PAOLO</t>
  </si>
  <si>
    <t>A.S. DIL. PALERMO H. 13,30</t>
  </si>
  <si>
    <t>CUCE' GIUSEPPE</t>
  </si>
  <si>
    <t>ASD POLISPORTIVA NETINA</t>
  </si>
  <si>
    <t>BERNO' LUIGI</t>
  </si>
  <si>
    <t>APARO LUCA</t>
  </si>
  <si>
    <t>LA ROSA BIAGIO</t>
  </si>
  <si>
    <t>SCIARRATTA ALFONSO</t>
  </si>
  <si>
    <t>A.S.D. PRO SPORT RAVANUSA</t>
  </si>
  <si>
    <t>CARTER HILLARY</t>
  </si>
  <si>
    <t>FARNHAM RUNNERS</t>
  </si>
  <si>
    <t>ROCCASALVO GIUSEPPE</t>
  </si>
  <si>
    <t>TURIN MARATHON</t>
  </si>
  <si>
    <t>FASONE ANDREA</t>
  </si>
  <si>
    <t>RUSSELLO GIUSEPPE</t>
  </si>
  <si>
    <t>SALEMI ROSARIO</t>
  </si>
  <si>
    <t>BARCHIESI IVO</t>
  </si>
  <si>
    <t>UISP COMITATO TERR.LE LAZIO SUD EST</t>
  </si>
  <si>
    <t>ZAFFARANA PAOLETTA</t>
  </si>
  <si>
    <t>TUMMINO LAURA</t>
  </si>
  <si>
    <t>LATINO LUIGI</t>
  </si>
  <si>
    <t>A.S.D. PIETRO GUARINO ROSOLINI</t>
  </si>
  <si>
    <t>PIZZO MARIO</t>
  </si>
  <si>
    <t>DE VITA PIETRO</t>
  </si>
  <si>
    <t>CAPRIGLIONE LUIGIA</t>
  </si>
  <si>
    <t>POIDOMANI INGE</t>
  </si>
  <si>
    <t>SF60</t>
  </si>
  <si>
    <t>A.S. DIL. MODIPA ATHLETI CLUB</t>
  </si>
  <si>
    <t>GIUGA CORRADINO GABRIELE</t>
  </si>
  <si>
    <t>MAROTTA ANTONIO</t>
  </si>
  <si>
    <t>FANTASIA ARMANDO</t>
  </si>
  <si>
    <t>TARANTO GUGLIEMA</t>
  </si>
  <si>
    <t>CUCCHIARA DARIO</t>
  </si>
  <si>
    <t>CARUSO VINCENZO</t>
  </si>
  <si>
    <t>ACSI</t>
  </si>
  <si>
    <t>FALEO MASSIMO</t>
  </si>
  <si>
    <t>ARCADIPANE CALOGERO SALVATORE</t>
  </si>
  <si>
    <t>GIAMBLANCO SALVATORE</t>
  </si>
  <si>
    <t>DISTEFANO PIETRO</t>
  </si>
  <si>
    <t>CARIGNANI VITO</t>
  </si>
  <si>
    <t>PODISTICA AMATORI LECCE</t>
  </si>
  <si>
    <t>BRISCHETTO MARCO</t>
  </si>
  <si>
    <t>PODISMO MUGGIANO</t>
  </si>
  <si>
    <t>SIMONE CARMELO</t>
  </si>
  <si>
    <t>INDIVIDUALE</t>
  </si>
  <si>
    <t>Maratona di Ragusa</t>
  </si>
  <si>
    <t>Ragusa (Rg) Italia - Domenica 10/01/2016</t>
  </si>
  <si>
    <t>13ª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</si>
</sst>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0" sqref="C110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213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212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4" t="s">
        <v>30</v>
      </c>
      <c r="C5" s="41"/>
      <c r="D5" s="35" t="s">
        <v>13</v>
      </c>
      <c r="E5" s="22" t="s">
        <v>31</v>
      </c>
      <c r="F5" s="36">
        <v>0.11447916666666667</v>
      </c>
      <c r="G5" s="36">
        <v>0.11447916666666667</v>
      </c>
      <c r="H5" s="11" t="str">
        <f aca="true" t="shared" si="0" ref="H5:H18">TEXT(INT((HOUR(G5)*3600+MINUTE(G5)*60+SECOND(G5))/$J$3/60),"0")&amp;"."&amp;TEXT(MOD((HOUR(G5)*3600+MINUTE(G5)*60+SECOND(G5))/$J$3,60),"00")&amp;"/km"</f>
        <v>3.54/km</v>
      </c>
      <c r="I5" s="16">
        <f aca="true" t="shared" si="1" ref="I5:I18">G5-$G$5</f>
        <v>0</v>
      </c>
      <c r="J5" s="16">
        <f>G5-INDEX($G$5:$G$151,MATCH(D5,$D$5:$D$151,0))</f>
        <v>0</v>
      </c>
    </row>
    <row r="6" spans="1:10" s="10" customFormat="1" ht="15" customHeight="1">
      <c r="A6" s="12">
        <v>2</v>
      </c>
      <c r="B6" s="25" t="s">
        <v>32</v>
      </c>
      <c r="C6" s="42"/>
      <c r="D6" s="37" t="s">
        <v>13</v>
      </c>
      <c r="E6" s="15" t="s">
        <v>33</v>
      </c>
      <c r="F6" s="38">
        <v>0.11840277777777779</v>
      </c>
      <c r="G6" s="38">
        <v>0.11840277777777779</v>
      </c>
      <c r="H6" s="12" t="str">
        <f t="shared" si="0"/>
        <v>4.02/km</v>
      </c>
      <c r="I6" s="13">
        <f t="shared" si="1"/>
        <v>0.003923611111111114</v>
      </c>
      <c r="J6" s="13">
        <f>G6-INDEX($G$5:$G$151,MATCH(D6,$D$5:$D$151,0))</f>
        <v>0.003923611111111114</v>
      </c>
    </row>
    <row r="7" spans="1:10" s="10" customFormat="1" ht="15" customHeight="1">
      <c r="A7" s="12">
        <v>3</v>
      </c>
      <c r="B7" s="25" t="s">
        <v>34</v>
      </c>
      <c r="C7" s="42"/>
      <c r="D7" s="37" t="s">
        <v>15</v>
      </c>
      <c r="E7" s="15" t="s">
        <v>35</v>
      </c>
      <c r="F7" s="38">
        <v>0.11951388888888888</v>
      </c>
      <c r="G7" s="38">
        <v>0.11951388888888888</v>
      </c>
      <c r="H7" s="12" t="str">
        <f t="shared" si="0"/>
        <v>4.05/km</v>
      </c>
      <c r="I7" s="13">
        <f t="shared" si="1"/>
        <v>0.005034722222222204</v>
      </c>
      <c r="J7" s="13">
        <f>G7-INDEX($G$5:$G$151,MATCH(D7,$D$5:$D$151,0))</f>
        <v>0</v>
      </c>
    </row>
    <row r="8" spans="1:10" s="10" customFormat="1" ht="15" customHeight="1">
      <c r="A8" s="12">
        <v>4</v>
      </c>
      <c r="B8" s="25" t="s">
        <v>36</v>
      </c>
      <c r="C8" s="42"/>
      <c r="D8" s="37" t="s">
        <v>15</v>
      </c>
      <c r="E8" s="15" t="s">
        <v>37</v>
      </c>
      <c r="F8" s="38">
        <v>0.12225694444444445</v>
      </c>
      <c r="G8" s="38">
        <v>0.12225694444444445</v>
      </c>
      <c r="H8" s="12" t="str">
        <f t="shared" si="0"/>
        <v>4.10/km</v>
      </c>
      <c r="I8" s="13">
        <f t="shared" si="1"/>
        <v>0.007777777777777772</v>
      </c>
      <c r="J8" s="13">
        <f>G8-INDEX($G$5:$G$151,MATCH(D8,$D$5:$D$151,0))</f>
        <v>0.002743055555555568</v>
      </c>
    </row>
    <row r="9" spans="1:10" s="10" customFormat="1" ht="15" customHeight="1">
      <c r="A9" s="12">
        <v>5</v>
      </c>
      <c r="B9" s="25" t="s">
        <v>38</v>
      </c>
      <c r="C9" s="42"/>
      <c r="D9" s="37" t="s">
        <v>16</v>
      </c>
      <c r="E9" s="15" t="s">
        <v>39</v>
      </c>
      <c r="F9" s="38">
        <v>0.12386574074074075</v>
      </c>
      <c r="G9" s="38">
        <v>0.12386574074074075</v>
      </c>
      <c r="H9" s="12" t="str">
        <f t="shared" si="0"/>
        <v>4.14/km</v>
      </c>
      <c r="I9" s="13">
        <f t="shared" si="1"/>
        <v>0.009386574074074075</v>
      </c>
      <c r="J9" s="13">
        <f>G9-INDEX($G$5:$G$151,MATCH(D9,$D$5:$D$151,0))</f>
        <v>0</v>
      </c>
    </row>
    <row r="10" spans="1:10" s="10" customFormat="1" ht="15" customHeight="1">
      <c r="A10" s="12">
        <v>6</v>
      </c>
      <c r="B10" s="25" t="s">
        <v>40</v>
      </c>
      <c r="C10" s="42"/>
      <c r="D10" s="37" t="s">
        <v>16</v>
      </c>
      <c r="E10" s="15" t="s">
        <v>35</v>
      </c>
      <c r="F10" s="38">
        <v>0.1266087962962963</v>
      </c>
      <c r="G10" s="38">
        <v>0.1266087962962963</v>
      </c>
      <c r="H10" s="12" t="str">
        <f t="shared" si="0"/>
        <v>4.19/km</v>
      </c>
      <c r="I10" s="13">
        <f t="shared" si="1"/>
        <v>0.012129629629629615</v>
      </c>
      <c r="J10" s="13">
        <f>G10-INDEX($G$5:$G$151,MATCH(D10,$D$5:$D$151,0))</f>
        <v>0.0027430555555555403</v>
      </c>
    </row>
    <row r="11" spans="1:10" s="10" customFormat="1" ht="15" customHeight="1">
      <c r="A11" s="12">
        <v>7</v>
      </c>
      <c r="B11" s="25" t="s">
        <v>41</v>
      </c>
      <c r="C11" s="42"/>
      <c r="D11" s="37" t="s">
        <v>15</v>
      </c>
      <c r="E11" s="15" t="s">
        <v>42</v>
      </c>
      <c r="F11" s="38">
        <v>0.1267013888888889</v>
      </c>
      <c r="G11" s="38">
        <v>0.1267013888888889</v>
      </c>
      <c r="H11" s="12" t="str">
        <f t="shared" si="0"/>
        <v>4.19/km</v>
      </c>
      <c r="I11" s="13">
        <f t="shared" si="1"/>
        <v>0.012222222222222232</v>
      </c>
      <c r="J11" s="13">
        <f>G11-INDEX($G$5:$G$151,MATCH(D11,$D$5:$D$151,0))</f>
        <v>0.007187500000000027</v>
      </c>
    </row>
    <row r="12" spans="1:10" s="10" customFormat="1" ht="15" customHeight="1">
      <c r="A12" s="12">
        <v>8</v>
      </c>
      <c r="B12" s="25" t="s">
        <v>43</v>
      </c>
      <c r="C12" s="42"/>
      <c r="D12" s="37" t="s">
        <v>13</v>
      </c>
      <c r="E12" s="15" t="s">
        <v>44</v>
      </c>
      <c r="F12" s="38">
        <v>0.12674768518518517</v>
      </c>
      <c r="G12" s="38">
        <v>0.12674768518518517</v>
      </c>
      <c r="H12" s="12" t="str">
        <f t="shared" si="0"/>
        <v>4.20/km</v>
      </c>
      <c r="I12" s="13">
        <f t="shared" si="1"/>
        <v>0.012268518518518498</v>
      </c>
      <c r="J12" s="13">
        <f>G12-INDEX($G$5:$G$151,MATCH(D12,$D$5:$D$151,0))</f>
        <v>0.012268518518518498</v>
      </c>
    </row>
    <row r="13" spans="1:10" s="10" customFormat="1" ht="15" customHeight="1">
      <c r="A13" s="12">
        <v>9</v>
      </c>
      <c r="B13" s="25" t="s">
        <v>45</v>
      </c>
      <c r="C13" s="42"/>
      <c r="D13" s="37" t="s">
        <v>14</v>
      </c>
      <c r="E13" s="15" t="s">
        <v>44</v>
      </c>
      <c r="F13" s="38">
        <v>0.12675925925925927</v>
      </c>
      <c r="G13" s="38">
        <v>0.12675925925925927</v>
      </c>
      <c r="H13" s="12" t="str">
        <f t="shared" si="0"/>
        <v>4.20/km</v>
      </c>
      <c r="I13" s="13">
        <f t="shared" si="1"/>
        <v>0.012280092592592592</v>
      </c>
      <c r="J13" s="13">
        <f>G13-INDEX($G$5:$G$151,MATCH(D13,$D$5:$D$151,0))</f>
        <v>0</v>
      </c>
    </row>
    <row r="14" spans="1:10" s="10" customFormat="1" ht="15" customHeight="1">
      <c r="A14" s="12">
        <v>10</v>
      </c>
      <c r="B14" s="25" t="s">
        <v>46</v>
      </c>
      <c r="C14" s="42"/>
      <c r="D14" s="37" t="s">
        <v>16</v>
      </c>
      <c r="E14" s="15" t="s">
        <v>47</v>
      </c>
      <c r="F14" s="38">
        <v>0.12789351851851852</v>
      </c>
      <c r="G14" s="38">
        <v>0.12789351851851852</v>
      </c>
      <c r="H14" s="12" t="str">
        <f t="shared" si="0"/>
        <v>4.22/km</v>
      </c>
      <c r="I14" s="13">
        <f t="shared" si="1"/>
        <v>0.013414351851851844</v>
      </c>
      <c r="J14" s="13">
        <f>G14-INDEX($G$5:$G$151,MATCH(D14,$D$5:$D$151,0))</f>
        <v>0.004027777777777769</v>
      </c>
    </row>
    <row r="15" spans="1:10" s="10" customFormat="1" ht="15" customHeight="1">
      <c r="A15" s="12">
        <v>11</v>
      </c>
      <c r="B15" s="25" t="s">
        <v>48</v>
      </c>
      <c r="C15" s="42"/>
      <c r="D15" s="37" t="s">
        <v>16</v>
      </c>
      <c r="E15" s="15" t="s">
        <v>35</v>
      </c>
      <c r="F15" s="38">
        <v>0.12916666666666668</v>
      </c>
      <c r="G15" s="38">
        <v>0.12916666666666668</v>
      </c>
      <c r="H15" s="12" t="str">
        <f t="shared" si="0"/>
        <v>4.24/km</v>
      </c>
      <c r="I15" s="13">
        <f t="shared" si="1"/>
        <v>0.014687500000000006</v>
      </c>
      <c r="J15" s="13">
        <f>G15-INDEX($G$5:$G$151,MATCH(D15,$D$5:$D$151,0))</f>
        <v>0.005300925925925931</v>
      </c>
    </row>
    <row r="16" spans="1:10" s="10" customFormat="1" ht="15" customHeight="1">
      <c r="A16" s="12">
        <v>12</v>
      </c>
      <c r="B16" s="25" t="s">
        <v>49</v>
      </c>
      <c r="C16" s="42"/>
      <c r="D16" s="37" t="s">
        <v>14</v>
      </c>
      <c r="E16" s="15" t="s">
        <v>50</v>
      </c>
      <c r="F16" s="38">
        <v>0.1320138888888889</v>
      </c>
      <c r="G16" s="38">
        <v>0.1320138888888889</v>
      </c>
      <c r="H16" s="12" t="str">
        <f t="shared" si="0"/>
        <v>4.30/km</v>
      </c>
      <c r="I16" s="13">
        <f t="shared" si="1"/>
        <v>0.01753472222222223</v>
      </c>
      <c r="J16" s="13">
        <f>G16-INDEX($G$5:$G$151,MATCH(D16,$D$5:$D$151,0))</f>
        <v>0.005254629629629637</v>
      </c>
    </row>
    <row r="17" spans="1:10" s="10" customFormat="1" ht="15" customHeight="1">
      <c r="A17" s="12">
        <v>13</v>
      </c>
      <c r="B17" s="25" t="s">
        <v>51</v>
      </c>
      <c r="C17" s="42"/>
      <c r="D17" s="37" t="s">
        <v>16</v>
      </c>
      <c r="E17" s="15" t="s">
        <v>35</v>
      </c>
      <c r="F17" s="38">
        <v>0.13466435185185185</v>
      </c>
      <c r="G17" s="38">
        <v>0.13466435185185185</v>
      </c>
      <c r="H17" s="12" t="str">
        <f t="shared" si="0"/>
        <v>4.36/km</v>
      </c>
      <c r="I17" s="13">
        <f t="shared" si="1"/>
        <v>0.02018518518518518</v>
      </c>
      <c r="J17" s="13">
        <f>G17-INDEX($G$5:$G$151,MATCH(D17,$D$5:$D$151,0))</f>
        <v>0.010798611111111106</v>
      </c>
    </row>
    <row r="18" spans="1:10" s="10" customFormat="1" ht="15" customHeight="1">
      <c r="A18" s="12">
        <v>14</v>
      </c>
      <c r="B18" s="25" t="s">
        <v>52</v>
      </c>
      <c r="C18" s="42"/>
      <c r="D18" s="37" t="s">
        <v>15</v>
      </c>
      <c r="E18" s="15" t="s">
        <v>53</v>
      </c>
      <c r="F18" s="38">
        <v>0.13523148148148148</v>
      </c>
      <c r="G18" s="38">
        <v>0.13523148148148148</v>
      </c>
      <c r="H18" s="12" t="str">
        <f t="shared" si="0"/>
        <v>4.37/km</v>
      </c>
      <c r="I18" s="13">
        <f t="shared" si="1"/>
        <v>0.020752314814814807</v>
      </c>
      <c r="J18" s="13">
        <f>G18-INDEX($G$5:$G$151,MATCH(D18,$D$5:$D$151,0))</f>
        <v>0.015717592592592602</v>
      </c>
    </row>
    <row r="19" spans="1:10" s="10" customFormat="1" ht="15" customHeight="1">
      <c r="A19" s="12">
        <v>15</v>
      </c>
      <c r="B19" s="25" t="s">
        <v>54</v>
      </c>
      <c r="C19" s="42"/>
      <c r="D19" s="37" t="s">
        <v>17</v>
      </c>
      <c r="E19" s="15" t="s">
        <v>55</v>
      </c>
      <c r="F19" s="38">
        <v>0.13577546296296297</v>
      </c>
      <c r="G19" s="38">
        <v>0.13577546296296297</v>
      </c>
      <c r="H19" s="12" t="str">
        <f aca="true" t="shared" si="2" ref="H19:H82">TEXT(INT((HOUR(G19)*3600+MINUTE(G19)*60+SECOND(G19))/$J$3/60),"0")&amp;"."&amp;TEXT(MOD((HOUR(G19)*3600+MINUTE(G19)*60+SECOND(G19))/$J$3,60),"00")&amp;"/km"</f>
        <v>4.38/km</v>
      </c>
      <c r="I19" s="13">
        <f aca="true" t="shared" si="3" ref="I19:I82">G19-$G$5</f>
        <v>0.0212962962962963</v>
      </c>
      <c r="J19" s="13">
        <f>G19-INDEX($G$5:$G$151,MATCH(D19,$D$5:$D$151,0))</f>
        <v>0</v>
      </c>
    </row>
    <row r="20" spans="1:10" s="10" customFormat="1" ht="15" customHeight="1">
      <c r="A20" s="12">
        <v>16</v>
      </c>
      <c r="B20" s="25" t="s">
        <v>56</v>
      </c>
      <c r="C20" s="42"/>
      <c r="D20" s="37" t="s">
        <v>16</v>
      </c>
      <c r="E20" s="15" t="s">
        <v>57</v>
      </c>
      <c r="F20" s="38">
        <v>0.1358101851851852</v>
      </c>
      <c r="G20" s="38">
        <v>0.1358101851851852</v>
      </c>
      <c r="H20" s="12" t="str">
        <f t="shared" si="2"/>
        <v>4.38/km</v>
      </c>
      <c r="I20" s="13">
        <f t="shared" si="3"/>
        <v>0.021331018518518527</v>
      </c>
      <c r="J20" s="13">
        <f>G20-INDEX($G$5:$G$151,MATCH(D20,$D$5:$D$151,0))</f>
        <v>0.011944444444444452</v>
      </c>
    </row>
    <row r="21" spans="1:10" ht="15" customHeight="1">
      <c r="A21" s="12">
        <v>17</v>
      </c>
      <c r="B21" s="25" t="s">
        <v>58</v>
      </c>
      <c r="C21" s="42"/>
      <c r="D21" s="37" t="s">
        <v>14</v>
      </c>
      <c r="E21" s="15" t="s">
        <v>37</v>
      </c>
      <c r="F21" s="38">
        <v>0.13604166666666667</v>
      </c>
      <c r="G21" s="38">
        <v>0.13604166666666667</v>
      </c>
      <c r="H21" s="12" t="str">
        <f t="shared" si="2"/>
        <v>4.39/km</v>
      </c>
      <c r="I21" s="13">
        <f t="shared" si="3"/>
        <v>0.0215625</v>
      </c>
      <c r="J21" s="13">
        <f>G21-INDEX($G$5:$G$151,MATCH(D21,$D$5:$D$151,0))</f>
        <v>0.009282407407407406</v>
      </c>
    </row>
    <row r="22" spans="1:10" ht="15" customHeight="1">
      <c r="A22" s="12">
        <v>18</v>
      </c>
      <c r="B22" s="25" t="s">
        <v>59</v>
      </c>
      <c r="C22" s="42"/>
      <c r="D22" s="37" t="s">
        <v>15</v>
      </c>
      <c r="E22" s="15" t="s">
        <v>60</v>
      </c>
      <c r="F22" s="38">
        <v>0.13758101851851853</v>
      </c>
      <c r="G22" s="38">
        <v>0.13758101851851853</v>
      </c>
      <c r="H22" s="12" t="str">
        <f t="shared" si="2"/>
        <v>4.42/km</v>
      </c>
      <c r="I22" s="13">
        <f t="shared" si="3"/>
        <v>0.02310185185185186</v>
      </c>
      <c r="J22" s="13">
        <f>G22-INDEX($G$5:$G$151,MATCH(D22,$D$5:$D$151,0))</f>
        <v>0.018067129629629655</v>
      </c>
    </row>
    <row r="23" spans="1:10" ht="15" customHeight="1">
      <c r="A23" s="12">
        <v>19</v>
      </c>
      <c r="B23" s="25" t="s">
        <v>61</v>
      </c>
      <c r="C23" s="42"/>
      <c r="D23" s="37" t="s">
        <v>15</v>
      </c>
      <c r="E23" s="15" t="s">
        <v>35</v>
      </c>
      <c r="F23" s="38">
        <v>0.13810185185185184</v>
      </c>
      <c r="G23" s="38">
        <v>0.13810185185185184</v>
      </c>
      <c r="H23" s="12" t="str">
        <f t="shared" si="2"/>
        <v>4.43/km</v>
      </c>
      <c r="I23" s="13">
        <f t="shared" si="3"/>
        <v>0.023622685185185163</v>
      </c>
      <c r="J23" s="13">
        <f>G23-INDEX($G$5:$G$151,MATCH(D23,$D$5:$D$151,0))</f>
        <v>0.01858796296296296</v>
      </c>
    </row>
    <row r="24" spans="1:10" ht="15" customHeight="1">
      <c r="A24" s="12">
        <v>20</v>
      </c>
      <c r="B24" s="25" t="s">
        <v>62</v>
      </c>
      <c r="C24" s="42"/>
      <c r="D24" s="37" t="s">
        <v>16</v>
      </c>
      <c r="E24" s="15" t="s">
        <v>63</v>
      </c>
      <c r="F24" s="38">
        <v>0.13820601851851852</v>
      </c>
      <c r="G24" s="38">
        <v>0.13820601851851852</v>
      </c>
      <c r="H24" s="12" t="str">
        <f t="shared" si="2"/>
        <v>4.43/km</v>
      </c>
      <c r="I24" s="13">
        <f t="shared" si="3"/>
        <v>0.023726851851851846</v>
      </c>
      <c r="J24" s="13">
        <f>G24-INDEX($G$5:$G$151,MATCH(D24,$D$5:$D$151,0))</f>
        <v>0.014340277777777771</v>
      </c>
    </row>
    <row r="25" spans="1:10" ht="15" customHeight="1">
      <c r="A25" s="12">
        <v>21</v>
      </c>
      <c r="B25" s="25" t="s">
        <v>64</v>
      </c>
      <c r="C25" s="42"/>
      <c r="D25" s="37" t="s">
        <v>18</v>
      </c>
      <c r="E25" s="15" t="s">
        <v>65</v>
      </c>
      <c r="F25" s="38">
        <v>0.13836805555555556</v>
      </c>
      <c r="G25" s="38">
        <v>0.13836805555555556</v>
      </c>
      <c r="H25" s="12" t="str">
        <f t="shared" si="2"/>
        <v>4.43/km</v>
      </c>
      <c r="I25" s="13">
        <f t="shared" si="3"/>
        <v>0.02388888888888889</v>
      </c>
      <c r="J25" s="13">
        <f>G25-INDEX($G$5:$G$151,MATCH(D25,$D$5:$D$151,0))</f>
        <v>0</v>
      </c>
    </row>
    <row r="26" spans="1:10" ht="15" customHeight="1">
      <c r="A26" s="12">
        <v>22</v>
      </c>
      <c r="B26" s="25" t="s">
        <v>66</v>
      </c>
      <c r="C26" s="42"/>
      <c r="D26" s="37" t="s">
        <v>15</v>
      </c>
      <c r="E26" s="15" t="s">
        <v>67</v>
      </c>
      <c r="F26" s="38">
        <v>0.13846064814814815</v>
      </c>
      <c r="G26" s="38">
        <v>0.13846064814814815</v>
      </c>
      <c r="H26" s="12" t="str">
        <f t="shared" si="2"/>
        <v>4.44/km</v>
      </c>
      <c r="I26" s="13">
        <f t="shared" si="3"/>
        <v>0.02398148148148148</v>
      </c>
      <c r="J26" s="13">
        <f>G26-INDEX($G$5:$G$151,MATCH(D26,$D$5:$D$151,0))</f>
        <v>0.018946759259259274</v>
      </c>
    </row>
    <row r="27" spans="1:10" ht="15" customHeight="1">
      <c r="A27" s="12">
        <v>23</v>
      </c>
      <c r="B27" s="25" t="s">
        <v>68</v>
      </c>
      <c r="C27" s="42"/>
      <c r="D27" s="37" t="s">
        <v>16</v>
      </c>
      <c r="E27" s="15" t="s">
        <v>35</v>
      </c>
      <c r="F27" s="38">
        <v>0.13912037037037037</v>
      </c>
      <c r="G27" s="38">
        <v>0.13912037037037037</v>
      </c>
      <c r="H27" s="12" t="str">
        <f t="shared" si="2"/>
        <v>4.45/km</v>
      </c>
      <c r="I27" s="13">
        <f t="shared" si="3"/>
        <v>0.024641203703703693</v>
      </c>
      <c r="J27" s="13">
        <f>G27-INDEX($G$5:$G$151,MATCH(D27,$D$5:$D$151,0))</f>
        <v>0.015254629629629618</v>
      </c>
    </row>
    <row r="28" spans="1:10" ht="15" customHeight="1">
      <c r="A28" s="12">
        <v>24</v>
      </c>
      <c r="B28" s="25" t="s">
        <v>69</v>
      </c>
      <c r="C28" s="42"/>
      <c r="D28" s="37" t="s">
        <v>17</v>
      </c>
      <c r="E28" s="15" t="s">
        <v>70</v>
      </c>
      <c r="F28" s="38">
        <v>0.13952546296296295</v>
      </c>
      <c r="G28" s="38">
        <v>0.13952546296296295</v>
      </c>
      <c r="H28" s="12" t="str">
        <f t="shared" si="2"/>
        <v>4.46/km</v>
      </c>
      <c r="I28" s="13">
        <f t="shared" si="3"/>
        <v>0.025046296296296275</v>
      </c>
      <c r="J28" s="13">
        <f>G28-INDEX($G$5:$G$151,MATCH(D28,$D$5:$D$151,0))</f>
        <v>0.0037499999999999756</v>
      </c>
    </row>
    <row r="29" spans="1:10" ht="15" customHeight="1">
      <c r="A29" s="12">
        <v>25</v>
      </c>
      <c r="B29" s="25" t="s">
        <v>71</v>
      </c>
      <c r="C29" s="42"/>
      <c r="D29" s="37" t="s">
        <v>19</v>
      </c>
      <c r="E29" s="15" t="s">
        <v>72</v>
      </c>
      <c r="F29" s="38">
        <v>0.13962962962962963</v>
      </c>
      <c r="G29" s="38">
        <v>0.13962962962962963</v>
      </c>
      <c r="H29" s="12" t="str">
        <f t="shared" si="2"/>
        <v>4.46/km</v>
      </c>
      <c r="I29" s="13">
        <f t="shared" si="3"/>
        <v>0.025150462962962958</v>
      </c>
      <c r="J29" s="13">
        <f>G29-INDEX($G$5:$G$151,MATCH(D29,$D$5:$D$151,0))</f>
        <v>0</v>
      </c>
    </row>
    <row r="30" spans="1:10" ht="15" customHeight="1">
      <c r="A30" s="12">
        <v>26</v>
      </c>
      <c r="B30" s="25" t="s">
        <v>73</v>
      </c>
      <c r="C30" s="42"/>
      <c r="D30" s="37" t="s">
        <v>15</v>
      </c>
      <c r="E30" s="15" t="s">
        <v>74</v>
      </c>
      <c r="F30" s="38">
        <v>0.1405787037037037</v>
      </c>
      <c r="G30" s="38">
        <v>0.1405787037037037</v>
      </c>
      <c r="H30" s="12" t="str">
        <f t="shared" si="2"/>
        <v>4.48/km</v>
      </c>
      <c r="I30" s="13">
        <f t="shared" si="3"/>
        <v>0.026099537037037032</v>
      </c>
      <c r="J30" s="13">
        <f>G30-INDEX($G$5:$G$151,MATCH(D30,$D$5:$D$151,0))</f>
        <v>0.021064814814814828</v>
      </c>
    </row>
    <row r="31" spans="1:10" ht="15" customHeight="1">
      <c r="A31" s="12">
        <v>27</v>
      </c>
      <c r="B31" s="25" t="s">
        <v>75</v>
      </c>
      <c r="C31" s="42"/>
      <c r="D31" s="37" t="s">
        <v>15</v>
      </c>
      <c r="E31" s="15" t="s">
        <v>50</v>
      </c>
      <c r="F31" s="38">
        <v>0.1409027777777778</v>
      </c>
      <c r="G31" s="38">
        <v>0.1409027777777778</v>
      </c>
      <c r="H31" s="12" t="str">
        <f t="shared" si="2"/>
        <v>4.49/km</v>
      </c>
      <c r="I31" s="13">
        <f t="shared" si="3"/>
        <v>0.02642361111111112</v>
      </c>
      <c r="J31" s="13">
        <f>G31-INDEX($G$5:$G$151,MATCH(D31,$D$5:$D$151,0))</f>
        <v>0.021388888888888916</v>
      </c>
    </row>
    <row r="32" spans="1:10" ht="15" customHeight="1">
      <c r="A32" s="12">
        <v>28</v>
      </c>
      <c r="B32" s="25" t="s">
        <v>76</v>
      </c>
      <c r="C32" s="42"/>
      <c r="D32" s="37" t="s">
        <v>16</v>
      </c>
      <c r="E32" s="15" t="s">
        <v>210</v>
      </c>
      <c r="F32" s="38">
        <v>0.14108796296296297</v>
      </c>
      <c r="G32" s="38">
        <v>0.14108796296296297</v>
      </c>
      <c r="H32" s="12" t="str">
        <f t="shared" si="2"/>
        <v>4.49/km</v>
      </c>
      <c r="I32" s="13">
        <f t="shared" si="3"/>
        <v>0.026608796296296297</v>
      </c>
      <c r="J32" s="13">
        <f>G32-INDEX($G$5:$G$151,MATCH(D32,$D$5:$D$151,0))</f>
        <v>0.017222222222222222</v>
      </c>
    </row>
    <row r="33" spans="1:10" ht="15" customHeight="1">
      <c r="A33" s="12">
        <v>29</v>
      </c>
      <c r="B33" s="25" t="s">
        <v>77</v>
      </c>
      <c r="C33" s="42"/>
      <c r="D33" s="37" t="s">
        <v>17</v>
      </c>
      <c r="E33" s="15" t="s">
        <v>53</v>
      </c>
      <c r="F33" s="38">
        <v>0.14135416666666667</v>
      </c>
      <c r="G33" s="38">
        <v>0.14135416666666667</v>
      </c>
      <c r="H33" s="12" t="str">
        <f t="shared" si="2"/>
        <v>4.49/km</v>
      </c>
      <c r="I33" s="13">
        <f t="shared" si="3"/>
        <v>0.026874999999999996</v>
      </c>
      <c r="J33" s="13">
        <f>G33-INDEX($G$5:$G$151,MATCH(D33,$D$5:$D$151,0))</f>
        <v>0.005578703703703697</v>
      </c>
    </row>
    <row r="34" spans="1:10" ht="15" customHeight="1">
      <c r="A34" s="12">
        <v>30</v>
      </c>
      <c r="B34" s="25" t="s">
        <v>78</v>
      </c>
      <c r="C34" s="42"/>
      <c r="D34" s="37" t="s">
        <v>17</v>
      </c>
      <c r="E34" s="15" t="s">
        <v>37</v>
      </c>
      <c r="F34" s="38">
        <v>0.1428587962962963</v>
      </c>
      <c r="G34" s="38">
        <v>0.1428587962962963</v>
      </c>
      <c r="H34" s="12" t="str">
        <f t="shared" si="2"/>
        <v>4.53/km</v>
      </c>
      <c r="I34" s="13">
        <f t="shared" si="3"/>
        <v>0.02837962962962963</v>
      </c>
      <c r="J34" s="13">
        <f>G34-INDEX($G$5:$G$151,MATCH(D34,$D$5:$D$151,0))</f>
        <v>0.00708333333333333</v>
      </c>
    </row>
    <row r="35" spans="1:10" ht="15" customHeight="1">
      <c r="A35" s="12">
        <v>31</v>
      </c>
      <c r="B35" s="25" t="s">
        <v>79</v>
      </c>
      <c r="C35" s="42"/>
      <c r="D35" s="37" t="s">
        <v>17</v>
      </c>
      <c r="E35" s="15" t="s">
        <v>80</v>
      </c>
      <c r="F35" s="38">
        <v>0.14287037037037037</v>
      </c>
      <c r="G35" s="38">
        <v>0.14287037037037037</v>
      </c>
      <c r="H35" s="12" t="str">
        <f t="shared" si="2"/>
        <v>4.53/km</v>
      </c>
      <c r="I35" s="13">
        <f t="shared" si="3"/>
        <v>0.028391203703703696</v>
      </c>
      <c r="J35" s="13">
        <f>G35-INDEX($G$5:$G$151,MATCH(D35,$D$5:$D$151,0))</f>
        <v>0.007094907407407397</v>
      </c>
    </row>
    <row r="36" spans="1:10" ht="15" customHeight="1">
      <c r="A36" s="12">
        <v>32</v>
      </c>
      <c r="B36" s="25" t="s">
        <v>81</v>
      </c>
      <c r="C36" s="42"/>
      <c r="D36" s="37" t="s">
        <v>16</v>
      </c>
      <c r="E36" s="15" t="s">
        <v>82</v>
      </c>
      <c r="F36" s="38">
        <v>0.14287037037037037</v>
      </c>
      <c r="G36" s="38">
        <v>0.14287037037037037</v>
      </c>
      <c r="H36" s="12" t="str">
        <f t="shared" si="2"/>
        <v>4.53/km</v>
      </c>
      <c r="I36" s="13">
        <f t="shared" si="3"/>
        <v>0.028391203703703696</v>
      </c>
      <c r="J36" s="13">
        <f>G36-INDEX($G$5:$G$151,MATCH(D36,$D$5:$D$151,0))</f>
        <v>0.01900462962962962</v>
      </c>
    </row>
    <row r="37" spans="1:10" ht="15" customHeight="1">
      <c r="A37" s="12">
        <v>33</v>
      </c>
      <c r="B37" s="25" t="s">
        <v>83</v>
      </c>
      <c r="C37" s="42"/>
      <c r="D37" s="37" t="s">
        <v>17</v>
      </c>
      <c r="E37" s="15" t="s">
        <v>84</v>
      </c>
      <c r="F37" s="38">
        <v>0.14311342592592594</v>
      </c>
      <c r="G37" s="38">
        <v>0.14311342592592594</v>
      </c>
      <c r="H37" s="12" t="str">
        <f t="shared" si="2"/>
        <v>4.53/km</v>
      </c>
      <c r="I37" s="13">
        <f t="shared" si="3"/>
        <v>0.028634259259259262</v>
      </c>
      <c r="J37" s="13">
        <f>G37-INDEX($G$5:$G$151,MATCH(D37,$D$5:$D$151,0))</f>
        <v>0.007337962962962963</v>
      </c>
    </row>
    <row r="38" spans="1:10" ht="15" customHeight="1">
      <c r="A38" s="12">
        <v>34</v>
      </c>
      <c r="B38" s="25" t="s">
        <v>85</v>
      </c>
      <c r="C38" s="42"/>
      <c r="D38" s="37" t="s">
        <v>15</v>
      </c>
      <c r="E38" s="15" t="s">
        <v>86</v>
      </c>
      <c r="F38" s="38">
        <v>0.14342592592592593</v>
      </c>
      <c r="G38" s="38">
        <v>0.14342592592592593</v>
      </c>
      <c r="H38" s="12" t="str">
        <f t="shared" si="2"/>
        <v>4.54/km</v>
      </c>
      <c r="I38" s="13">
        <f t="shared" si="3"/>
        <v>0.028946759259259255</v>
      </c>
      <c r="J38" s="13">
        <f>G38-INDEX($G$5:$G$151,MATCH(D38,$D$5:$D$151,0))</f>
        <v>0.02391203703703705</v>
      </c>
    </row>
    <row r="39" spans="1:10" ht="15" customHeight="1">
      <c r="A39" s="12">
        <v>35</v>
      </c>
      <c r="B39" s="25" t="s">
        <v>87</v>
      </c>
      <c r="C39" s="42"/>
      <c r="D39" s="37" t="s">
        <v>19</v>
      </c>
      <c r="E39" s="15" t="s">
        <v>88</v>
      </c>
      <c r="F39" s="38">
        <v>0.14347222222222222</v>
      </c>
      <c r="G39" s="38">
        <v>0.14347222222222222</v>
      </c>
      <c r="H39" s="12" t="str">
        <f t="shared" si="2"/>
        <v>4.54/km</v>
      </c>
      <c r="I39" s="13">
        <f t="shared" si="3"/>
        <v>0.02899305555555555</v>
      </c>
      <c r="J39" s="13">
        <f>G39-INDEX($G$5:$G$151,MATCH(D39,$D$5:$D$151,0))</f>
        <v>0.003842592592592592</v>
      </c>
    </row>
    <row r="40" spans="1:10" ht="15" customHeight="1">
      <c r="A40" s="12">
        <v>36</v>
      </c>
      <c r="B40" s="25" t="s">
        <v>89</v>
      </c>
      <c r="C40" s="42"/>
      <c r="D40" s="37" t="s">
        <v>14</v>
      </c>
      <c r="E40" s="15" t="s">
        <v>37</v>
      </c>
      <c r="F40" s="38">
        <v>0.14357638888888888</v>
      </c>
      <c r="G40" s="38">
        <v>0.14357638888888888</v>
      </c>
      <c r="H40" s="12" t="str">
        <f t="shared" si="2"/>
        <v>4.54/km</v>
      </c>
      <c r="I40" s="13">
        <f t="shared" si="3"/>
        <v>0.029097222222222205</v>
      </c>
      <c r="J40" s="13">
        <f>G40-INDEX($G$5:$G$151,MATCH(D40,$D$5:$D$151,0))</f>
        <v>0.016817129629629612</v>
      </c>
    </row>
    <row r="41" spans="1:10" ht="15" customHeight="1">
      <c r="A41" s="12">
        <v>37</v>
      </c>
      <c r="B41" s="25" t="s">
        <v>90</v>
      </c>
      <c r="C41" s="42"/>
      <c r="D41" s="37" t="s">
        <v>16</v>
      </c>
      <c r="E41" s="15" t="s">
        <v>35</v>
      </c>
      <c r="F41" s="38">
        <v>0.1438310185185185</v>
      </c>
      <c r="G41" s="38">
        <v>0.1438310185185185</v>
      </c>
      <c r="H41" s="12" t="str">
        <f t="shared" si="2"/>
        <v>4.55/km</v>
      </c>
      <c r="I41" s="13">
        <f t="shared" si="3"/>
        <v>0.029351851851851837</v>
      </c>
      <c r="J41" s="13">
        <f>G41-INDEX($G$5:$G$151,MATCH(D41,$D$5:$D$151,0))</f>
        <v>0.019965277777777762</v>
      </c>
    </row>
    <row r="42" spans="1:10" ht="15" customHeight="1">
      <c r="A42" s="12">
        <v>38</v>
      </c>
      <c r="B42" s="25" t="s">
        <v>91</v>
      </c>
      <c r="C42" s="42"/>
      <c r="D42" s="37" t="s">
        <v>14</v>
      </c>
      <c r="E42" s="15" t="s">
        <v>35</v>
      </c>
      <c r="F42" s="38">
        <v>0.1438425925925926</v>
      </c>
      <c r="G42" s="38">
        <v>0.1438425925925926</v>
      </c>
      <c r="H42" s="12" t="str">
        <f t="shared" si="2"/>
        <v>4.55/km</v>
      </c>
      <c r="I42" s="13">
        <f t="shared" si="3"/>
        <v>0.02936342592592593</v>
      </c>
      <c r="J42" s="13">
        <f>G42-INDEX($G$5:$G$151,MATCH(D42,$D$5:$D$151,0))</f>
        <v>0.01708333333333334</v>
      </c>
    </row>
    <row r="43" spans="1:10" ht="15" customHeight="1">
      <c r="A43" s="12">
        <v>39</v>
      </c>
      <c r="B43" s="25" t="s">
        <v>92</v>
      </c>
      <c r="C43" s="42"/>
      <c r="D43" s="37" t="s">
        <v>17</v>
      </c>
      <c r="E43" s="15" t="s">
        <v>93</v>
      </c>
      <c r="F43" s="38">
        <v>0.14402777777777778</v>
      </c>
      <c r="G43" s="38">
        <v>0.14402777777777778</v>
      </c>
      <c r="H43" s="12" t="str">
        <f t="shared" si="2"/>
        <v>4.55/km</v>
      </c>
      <c r="I43" s="13">
        <f t="shared" si="3"/>
        <v>0.02954861111111111</v>
      </c>
      <c r="J43" s="13">
        <f>G43-INDEX($G$5:$G$151,MATCH(D43,$D$5:$D$151,0))</f>
        <v>0.00825231481481481</v>
      </c>
    </row>
    <row r="44" spans="1:10" ht="15" customHeight="1">
      <c r="A44" s="12">
        <v>40</v>
      </c>
      <c r="B44" s="25" t="s">
        <v>94</v>
      </c>
      <c r="C44" s="42"/>
      <c r="D44" s="37" t="s">
        <v>16</v>
      </c>
      <c r="E44" s="15" t="s">
        <v>95</v>
      </c>
      <c r="F44" s="38">
        <v>0.1440625</v>
      </c>
      <c r="G44" s="38">
        <v>0.1440625</v>
      </c>
      <c r="H44" s="12" t="str">
        <f t="shared" si="2"/>
        <v>4.55/km</v>
      </c>
      <c r="I44" s="13">
        <f t="shared" si="3"/>
        <v>0.029583333333333336</v>
      </c>
      <c r="J44" s="13">
        <f>G44-INDEX($G$5:$G$151,MATCH(D44,$D$5:$D$151,0))</f>
        <v>0.02019675925925926</v>
      </c>
    </row>
    <row r="45" spans="1:10" ht="15" customHeight="1">
      <c r="A45" s="12">
        <v>41</v>
      </c>
      <c r="B45" s="25" t="s">
        <v>96</v>
      </c>
      <c r="C45" s="42"/>
      <c r="D45" s="37" t="s">
        <v>17</v>
      </c>
      <c r="E45" s="15" t="s">
        <v>35</v>
      </c>
      <c r="F45" s="38">
        <v>0.14440972222222223</v>
      </c>
      <c r="G45" s="38">
        <v>0.14440972222222223</v>
      </c>
      <c r="H45" s="12" t="str">
        <f t="shared" si="2"/>
        <v>4.56/km</v>
      </c>
      <c r="I45" s="13">
        <f t="shared" si="3"/>
        <v>0.029930555555555557</v>
      </c>
      <c r="J45" s="13">
        <f>G45-INDEX($G$5:$G$151,MATCH(D45,$D$5:$D$151,0))</f>
        <v>0.008634259259259258</v>
      </c>
    </row>
    <row r="46" spans="1:10" ht="15" customHeight="1">
      <c r="A46" s="12">
        <v>42</v>
      </c>
      <c r="B46" s="25" t="s">
        <v>97</v>
      </c>
      <c r="C46" s="42"/>
      <c r="D46" s="37" t="s">
        <v>17</v>
      </c>
      <c r="E46" s="15" t="s">
        <v>60</v>
      </c>
      <c r="F46" s="38">
        <v>0.14461805555555554</v>
      </c>
      <c r="G46" s="38">
        <v>0.14461805555555554</v>
      </c>
      <c r="H46" s="12" t="str">
        <f t="shared" si="2"/>
        <v>4.56/km</v>
      </c>
      <c r="I46" s="13">
        <f t="shared" si="3"/>
        <v>0.030138888888888868</v>
      </c>
      <c r="J46" s="13">
        <f>G46-INDEX($G$5:$G$151,MATCH(D46,$D$5:$D$151,0))</f>
        <v>0.008842592592592569</v>
      </c>
    </row>
    <row r="47" spans="1:10" ht="15" customHeight="1">
      <c r="A47" s="12">
        <v>43</v>
      </c>
      <c r="B47" s="25" t="s">
        <v>98</v>
      </c>
      <c r="C47" s="42"/>
      <c r="D47" s="37" t="s">
        <v>15</v>
      </c>
      <c r="E47" s="15" t="s">
        <v>53</v>
      </c>
      <c r="F47" s="38">
        <v>0.14559027777777778</v>
      </c>
      <c r="G47" s="38">
        <v>0.14559027777777778</v>
      </c>
      <c r="H47" s="12" t="str">
        <f t="shared" si="2"/>
        <v>4.58/km</v>
      </c>
      <c r="I47" s="13">
        <f t="shared" si="3"/>
        <v>0.031111111111111103</v>
      </c>
      <c r="J47" s="13">
        <f>G47-INDEX($G$5:$G$151,MATCH(D47,$D$5:$D$151,0))</f>
        <v>0.0260763888888889</v>
      </c>
    </row>
    <row r="48" spans="1:10" ht="15" customHeight="1">
      <c r="A48" s="12">
        <v>44</v>
      </c>
      <c r="B48" s="25" t="s">
        <v>99</v>
      </c>
      <c r="C48" s="42"/>
      <c r="D48" s="37" t="s">
        <v>15</v>
      </c>
      <c r="E48" s="15" t="s">
        <v>100</v>
      </c>
      <c r="F48" s="38">
        <v>0.14577546296296295</v>
      </c>
      <c r="G48" s="38">
        <v>0.14577546296296295</v>
      </c>
      <c r="H48" s="12" t="str">
        <f t="shared" si="2"/>
        <v>4.58/km</v>
      </c>
      <c r="I48" s="13">
        <f t="shared" si="3"/>
        <v>0.03129629629629628</v>
      </c>
      <c r="J48" s="13">
        <f>G48-INDEX($G$5:$G$151,MATCH(D48,$D$5:$D$151,0))</f>
        <v>0.026261574074074076</v>
      </c>
    </row>
    <row r="49" spans="1:10" ht="15" customHeight="1">
      <c r="A49" s="12">
        <v>45</v>
      </c>
      <c r="B49" s="25" t="s">
        <v>101</v>
      </c>
      <c r="C49" s="42"/>
      <c r="D49" s="37" t="s">
        <v>28</v>
      </c>
      <c r="E49" s="15" t="s">
        <v>102</v>
      </c>
      <c r="F49" s="38">
        <v>0.14721064814814813</v>
      </c>
      <c r="G49" s="38">
        <v>0.14721064814814813</v>
      </c>
      <c r="H49" s="12" t="str">
        <f t="shared" si="2"/>
        <v>5.01/km</v>
      </c>
      <c r="I49" s="13">
        <f t="shared" si="3"/>
        <v>0.03273148148148146</v>
      </c>
      <c r="J49" s="13">
        <f>G49-INDEX($G$5:$G$151,MATCH(D49,$D$5:$D$151,0))</f>
        <v>0</v>
      </c>
    </row>
    <row r="50" spans="1:10" ht="15" customHeight="1">
      <c r="A50" s="12">
        <v>46</v>
      </c>
      <c r="B50" s="25" t="s">
        <v>103</v>
      </c>
      <c r="C50" s="42"/>
      <c r="D50" s="37" t="s">
        <v>24</v>
      </c>
      <c r="E50" s="15" t="s">
        <v>104</v>
      </c>
      <c r="F50" s="38">
        <v>0.14741898148148147</v>
      </c>
      <c r="G50" s="38">
        <v>0.14741898148148147</v>
      </c>
      <c r="H50" s="12" t="str">
        <f t="shared" si="2"/>
        <v>5.02/km</v>
      </c>
      <c r="I50" s="13">
        <f t="shared" si="3"/>
        <v>0.0329398148148148</v>
      </c>
      <c r="J50" s="13">
        <f>G50-INDEX($G$5:$G$151,MATCH(D50,$D$5:$D$151,0))</f>
        <v>0</v>
      </c>
    </row>
    <row r="51" spans="1:10" ht="15" customHeight="1">
      <c r="A51" s="12">
        <v>47</v>
      </c>
      <c r="B51" s="25" t="s">
        <v>105</v>
      </c>
      <c r="C51" s="42"/>
      <c r="D51" s="37" t="s">
        <v>18</v>
      </c>
      <c r="E51" s="15" t="s">
        <v>106</v>
      </c>
      <c r="F51" s="38">
        <v>0.14782407407407408</v>
      </c>
      <c r="G51" s="38">
        <v>0.14782407407407408</v>
      </c>
      <c r="H51" s="12" t="str">
        <f t="shared" si="2"/>
        <v>5.03/km</v>
      </c>
      <c r="I51" s="13">
        <f t="shared" si="3"/>
        <v>0.033344907407407406</v>
      </c>
      <c r="J51" s="13">
        <f>G51-INDEX($G$5:$G$151,MATCH(D51,$D$5:$D$151,0))</f>
        <v>0.009456018518518516</v>
      </c>
    </row>
    <row r="52" spans="1:10" ht="15" customHeight="1">
      <c r="A52" s="12">
        <v>48</v>
      </c>
      <c r="B52" s="25" t="s">
        <v>107</v>
      </c>
      <c r="C52" s="42"/>
      <c r="D52" s="37" t="s">
        <v>17</v>
      </c>
      <c r="E52" s="15" t="s">
        <v>72</v>
      </c>
      <c r="F52" s="38">
        <v>0.1481712962962963</v>
      </c>
      <c r="G52" s="38">
        <v>0.1481712962962963</v>
      </c>
      <c r="H52" s="12" t="str">
        <f t="shared" si="2"/>
        <v>5.03/km</v>
      </c>
      <c r="I52" s="13">
        <f t="shared" si="3"/>
        <v>0.03369212962962963</v>
      </c>
      <c r="J52" s="13">
        <f>G52-INDEX($G$5:$G$151,MATCH(D52,$D$5:$D$151,0))</f>
        <v>0.012395833333333328</v>
      </c>
    </row>
    <row r="53" spans="1:10" ht="15" customHeight="1">
      <c r="A53" s="12">
        <v>49</v>
      </c>
      <c r="B53" s="25" t="s">
        <v>108</v>
      </c>
      <c r="C53" s="42"/>
      <c r="D53" s="37" t="s">
        <v>28</v>
      </c>
      <c r="E53" s="15" t="s">
        <v>210</v>
      </c>
      <c r="F53" s="38">
        <v>0.14835648148148148</v>
      </c>
      <c r="G53" s="38">
        <v>0.14835648148148148</v>
      </c>
      <c r="H53" s="12" t="str">
        <f t="shared" si="2"/>
        <v>5.04/km</v>
      </c>
      <c r="I53" s="13">
        <f t="shared" si="3"/>
        <v>0.033877314814814805</v>
      </c>
      <c r="J53" s="13">
        <f>G53-INDEX($G$5:$G$151,MATCH(D53,$D$5:$D$151,0))</f>
        <v>0.001145833333333346</v>
      </c>
    </row>
    <row r="54" spans="1:10" ht="15" customHeight="1">
      <c r="A54" s="12">
        <v>50</v>
      </c>
      <c r="B54" s="25" t="s">
        <v>109</v>
      </c>
      <c r="C54" s="42"/>
      <c r="D54" s="37" t="s">
        <v>16</v>
      </c>
      <c r="E54" s="15" t="s">
        <v>53</v>
      </c>
      <c r="F54" s="38">
        <v>0.1484837962962963</v>
      </c>
      <c r="G54" s="38">
        <v>0.1484837962962963</v>
      </c>
      <c r="H54" s="12" t="str">
        <f t="shared" si="2"/>
        <v>5.04/km</v>
      </c>
      <c r="I54" s="13">
        <f t="shared" si="3"/>
        <v>0.03400462962962962</v>
      </c>
      <c r="J54" s="13">
        <f>G54-INDEX($G$5:$G$151,MATCH(D54,$D$5:$D$151,0))</f>
        <v>0.024618055555555546</v>
      </c>
    </row>
    <row r="55" spans="1:10" ht="15" customHeight="1">
      <c r="A55" s="12">
        <v>51</v>
      </c>
      <c r="B55" s="25" t="s">
        <v>110</v>
      </c>
      <c r="C55" s="42"/>
      <c r="D55" s="37" t="s">
        <v>15</v>
      </c>
      <c r="E55" s="15" t="s">
        <v>111</v>
      </c>
      <c r="F55" s="38">
        <v>0.14857638888888888</v>
      </c>
      <c r="G55" s="38">
        <v>0.14857638888888888</v>
      </c>
      <c r="H55" s="12" t="str">
        <f t="shared" si="2"/>
        <v>5.04/km</v>
      </c>
      <c r="I55" s="13">
        <f t="shared" si="3"/>
        <v>0.03409722222222221</v>
      </c>
      <c r="J55" s="13">
        <f>G55-INDEX($G$5:$G$151,MATCH(D55,$D$5:$D$151,0))</f>
        <v>0.029062500000000005</v>
      </c>
    </row>
    <row r="56" spans="1:10" ht="15" customHeight="1">
      <c r="A56" s="12">
        <v>52</v>
      </c>
      <c r="B56" s="25" t="s">
        <v>112</v>
      </c>
      <c r="C56" s="42"/>
      <c r="D56" s="37" t="s">
        <v>17</v>
      </c>
      <c r="E56" s="15" t="s">
        <v>113</v>
      </c>
      <c r="F56" s="38">
        <v>0.14922453703703703</v>
      </c>
      <c r="G56" s="38">
        <v>0.14922453703703703</v>
      </c>
      <c r="H56" s="12" t="str">
        <f t="shared" si="2"/>
        <v>5.06/km</v>
      </c>
      <c r="I56" s="13">
        <f t="shared" si="3"/>
        <v>0.03474537037037036</v>
      </c>
      <c r="J56" s="13">
        <f>G56-INDEX($G$5:$G$151,MATCH(D56,$D$5:$D$151,0))</f>
        <v>0.013449074074074058</v>
      </c>
    </row>
    <row r="57" spans="1:10" ht="15" customHeight="1">
      <c r="A57" s="12">
        <v>53</v>
      </c>
      <c r="B57" s="25" t="s">
        <v>114</v>
      </c>
      <c r="C57" s="42"/>
      <c r="D57" s="37" t="s">
        <v>18</v>
      </c>
      <c r="E57" s="15" t="s">
        <v>72</v>
      </c>
      <c r="F57" s="38">
        <v>0.1505439814814815</v>
      </c>
      <c r="G57" s="38">
        <v>0.1505439814814815</v>
      </c>
      <c r="H57" s="12" t="str">
        <f t="shared" si="2"/>
        <v>5.08/km</v>
      </c>
      <c r="I57" s="13">
        <f t="shared" si="3"/>
        <v>0.03606481481481481</v>
      </c>
      <c r="J57" s="13">
        <f>G57-INDEX($G$5:$G$151,MATCH(D57,$D$5:$D$151,0))</f>
        <v>0.012175925925925923</v>
      </c>
    </row>
    <row r="58" spans="1:10" ht="15" customHeight="1">
      <c r="A58" s="12">
        <v>54</v>
      </c>
      <c r="B58" s="25" t="s">
        <v>115</v>
      </c>
      <c r="C58" s="42"/>
      <c r="D58" s="37" t="s">
        <v>16</v>
      </c>
      <c r="E58" s="15" t="s">
        <v>116</v>
      </c>
      <c r="F58" s="38">
        <v>0.15074074074074076</v>
      </c>
      <c r="G58" s="38">
        <v>0.15074074074074076</v>
      </c>
      <c r="H58" s="12" t="str">
        <f t="shared" si="2"/>
        <v>5.09/km</v>
      </c>
      <c r="I58" s="13">
        <f t="shared" si="3"/>
        <v>0.036261574074074085</v>
      </c>
      <c r="J58" s="13">
        <f>G58-INDEX($G$5:$G$151,MATCH(D58,$D$5:$D$151,0))</f>
        <v>0.02687500000000001</v>
      </c>
    </row>
    <row r="59" spans="1:10" ht="15" customHeight="1">
      <c r="A59" s="12">
        <v>55</v>
      </c>
      <c r="B59" s="25" t="s">
        <v>117</v>
      </c>
      <c r="C59" s="42"/>
      <c r="D59" s="37" t="s">
        <v>17</v>
      </c>
      <c r="E59" s="15" t="s">
        <v>29</v>
      </c>
      <c r="F59" s="38">
        <v>0.15136574074074075</v>
      </c>
      <c r="G59" s="38">
        <v>0.15136574074074075</v>
      </c>
      <c r="H59" s="12" t="str">
        <f t="shared" si="2"/>
        <v>5.10/km</v>
      </c>
      <c r="I59" s="13">
        <f t="shared" si="3"/>
        <v>0.03688657407407407</v>
      </c>
      <c r="J59" s="13">
        <f>G59-INDEX($G$5:$G$151,MATCH(D59,$D$5:$D$151,0))</f>
        <v>0.015590277777777772</v>
      </c>
    </row>
    <row r="60" spans="1:10" ht="15" customHeight="1">
      <c r="A60" s="12">
        <v>56</v>
      </c>
      <c r="B60" s="25" t="s">
        <v>118</v>
      </c>
      <c r="C60" s="42"/>
      <c r="D60" s="37" t="s">
        <v>24</v>
      </c>
      <c r="E60" s="15" t="s">
        <v>63</v>
      </c>
      <c r="F60" s="38">
        <v>0.15210648148148148</v>
      </c>
      <c r="G60" s="38">
        <v>0.15210648148148148</v>
      </c>
      <c r="H60" s="12" t="str">
        <f t="shared" si="2"/>
        <v>5.11/km</v>
      </c>
      <c r="I60" s="13">
        <f t="shared" si="3"/>
        <v>0.03762731481481481</v>
      </c>
      <c r="J60" s="13">
        <f>G60-INDEX($G$5:$G$151,MATCH(D60,$D$5:$D$151,0))</f>
        <v>0.004687500000000011</v>
      </c>
    </row>
    <row r="61" spans="1:10" ht="15" customHeight="1">
      <c r="A61" s="12">
        <v>57</v>
      </c>
      <c r="B61" s="25" t="s">
        <v>119</v>
      </c>
      <c r="C61" s="42"/>
      <c r="D61" s="37" t="s">
        <v>17</v>
      </c>
      <c r="E61" s="15" t="s">
        <v>88</v>
      </c>
      <c r="F61" s="38">
        <v>0.15211805555555555</v>
      </c>
      <c r="G61" s="38">
        <v>0.15211805555555555</v>
      </c>
      <c r="H61" s="12" t="str">
        <f t="shared" si="2"/>
        <v>5.11/km</v>
      </c>
      <c r="I61" s="13">
        <f t="shared" si="3"/>
        <v>0.037638888888888875</v>
      </c>
      <c r="J61" s="13">
        <f>G61-INDEX($G$5:$G$151,MATCH(D61,$D$5:$D$151,0))</f>
        <v>0.016342592592592575</v>
      </c>
    </row>
    <row r="62" spans="1:10" ht="15" customHeight="1">
      <c r="A62" s="12">
        <v>58</v>
      </c>
      <c r="B62" s="25" t="s">
        <v>120</v>
      </c>
      <c r="C62" s="42"/>
      <c r="D62" s="37" t="s">
        <v>17</v>
      </c>
      <c r="E62" s="15" t="s">
        <v>121</v>
      </c>
      <c r="F62" s="38">
        <v>0.1521412037037037</v>
      </c>
      <c r="G62" s="38">
        <v>0.1521412037037037</v>
      </c>
      <c r="H62" s="12" t="str">
        <f t="shared" si="2"/>
        <v>5.12/km</v>
      </c>
      <c r="I62" s="13">
        <f t="shared" si="3"/>
        <v>0.037662037037037036</v>
      </c>
      <c r="J62" s="13">
        <f>G62-INDEX($G$5:$G$151,MATCH(D62,$D$5:$D$151,0))</f>
        <v>0.016365740740740736</v>
      </c>
    </row>
    <row r="63" spans="1:10" ht="15" customHeight="1">
      <c r="A63" s="12">
        <v>59</v>
      </c>
      <c r="B63" s="25" t="s">
        <v>122</v>
      </c>
      <c r="C63" s="42"/>
      <c r="D63" s="37" t="s">
        <v>16</v>
      </c>
      <c r="E63" s="15" t="s">
        <v>29</v>
      </c>
      <c r="F63" s="38">
        <v>0.15260416666666668</v>
      </c>
      <c r="G63" s="38">
        <v>0.15260416666666668</v>
      </c>
      <c r="H63" s="12" t="str">
        <f t="shared" si="2"/>
        <v>5.12/km</v>
      </c>
      <c r="I63" s="13">
        <f t="shared" si="3"/>
        <v>0.038125000000000006</v>
      </c>
      <c r="J63" s="13">
        <f>G63-INDEX($G$5:$G$151,MATCH(D63,$D$5:$D$151,0))</f>
        <v>0.02873842592592593</v>
      </c>
    </row>
    <row r="64" spans="1:10" ht="15" customHeight="1">
      <c r="A64" s="12">
        <v>60</v>
      </c>
      <c r="B64" s="25" t="s">
        <v>123</v>
      </c>
      <c r="C64" s="42"/>
      <c r="D64" s="37" t="s">
        <v>14</v>
      </c>
      <c r="E64" s="15" t="s">
        <v>60</v>
      </c>
      <c r="F64" s="38">
        <v>0.15332175925925925</v>
      </c>
      <c r="G64" s="38">
        <v>0.15332175925925925</v>
      </c>
      <c r="H64" s="12" t="str">
        <f t="shared" si="2"/>
        <v>5.14/km</v>
      </c>
      <c r="I64" s="13">
        <f t="shared" si="3"/>
        <v>0.03884259259259258</v>
      </c>
      <c r="J64" s="13">
        <f>G64-INDEX($G$5:$G$151,MATCH(D64,$D$5:$D$151,0))</f>
        <v>0.02656249999999999</v>
      </c>
    </row>
    <row r="65" spans="1:10" ht="15" customHeight="1">
      <c r="A65" s="12">
        <v>61</v>
      </c>
      <c r="B65" s="25" t="s">
        <v>124</v>
      </c>
      <c r="C65" s="42"/>
      <c r="D65" s="37" t="s">
        <v>18</v>
      </c>
      <c r="E65" s="15" t="s">
        <v>210</v>
      </c>
      <c r="F65" s="38">
        <v>0.15390046296296298</v>
      </c>
      <c r="G65" s="38">
        <v>0.15390046296296298</v>
      </c>
      <c r="H65" s="12" t="str">
        <f t="shared" si="2"/>
        <v>5.15/km</v>
      </c>
      <c r="I65" s="13">
        <f t="shared" si="3"/>
        <v>0.0394212962962963</v>
      </c>
      <c r="J65" s="13">
        <f>G65-INDEX($G$5:$G$151,MATCH(D65,$D$5:$D$151,0))</f>
        <v>0.015532407407407411</v>
      </c>
    </row>
    <row r="66" spans="1:10" ht="15" customHeight="1">
      <c r="A66" s="12">
        <v>62</v>
      </c>
      <c r="B66" s="25" t="s">
        <v>125</v>
      </c>
      <c r="C66" s="42"/>
      <c r="D66" s="37" t="s">
        <v>16</v>
      </c>
      <c r="E66" s="15" t="s">
        <v>60</v>
      </c>
      <c r="F66" s="38">
        <v>0.1540162037037037</v>
      </c>
      <c r="G66" s="38">
        <v>0.1540162037037037</v>
      </c>
      <c r="H66" s="12" t="str">
        <f t="shared" si="2"/>
        <v>5.15/km</v>
      </c>
      <c r="I66" s="13">
        <f t="shared" si="3"/>
        <v>0.03953703703703702</v>
      </c>
      <c r="J66" s="13">
        <f>G66-INDEX($G$5:$G$151,MATCH(D66,$D$5:$D$151,0))</f>
        <v>0.03015046296296295</v>
      </c>
    </row>
    <row r="67" spans="1:10" ht="15" customHeight="1">
      <c r="A67" s="12">
        <v>63</v>
      </c>
      <c r="B67" s="25" t="s">
        <v>126</v>
      </c>
      <c r="C67" s="42"/>
      <c r="D67" s="37" t="s">
        <v>18</v>
      </c>
      <c r="E67" s="15" t="s">
        <v>26</v>
      </c>
      <c r="F67" s="38">
        <v>0.1541898148148148</v>
      </c>
      <c r="G67" s="38">
        <v>0.1541898148148148</v>
      </c>
      <c r="H67" s="12" t="str">
        <f t="shared" si="2"/>
        <v>5.16/km</v>
      </c>
      <c r="I67" s="13">
        <f t="shared" si="3"/>
        <v>0.039710648148148134</v>
      </c>
      <c r="J67" s="13">
        <f>G67-INDEX($G$5:$G$151,MATCH(D67,$D$5:$D$151,0))</f>
        <v>0.015821759259259244</v>
      </c>
    </row>
    <row r="68" spans="1:10" ht="15" customHeight="1">
      <c r="A68" s="12">
        <v>64</v>
      </c>
      <c r="B68" s="25" t="s">
        <v>127</v>
      </c>
      <c r="C68" s="42"/>
      <c r="D68" s="37" t="s">
        <v>22</v>
      </c>
      <c r="E68" s="15" t="s">
        <v>60</v>
      </c>
      <c r="F68" s="38">
        <v>0.15474537037037037</v>
      </c>
      <c r="G68" s="38">
        <v>0.15474537037037037</v>
      </c>
      <c r="H68" s="12" t="str">
        <f t="shared" si="2"/>
        <v>5.17/km</v>
      </c>
      <c r="I68" s="13">
        <f t="shared" si="3"/>
        <v>0.04026620370370369</v>
      </c>
      <c r="J68" s="13">
        <f>G68-INDEX($G$5:$G$151,MATCH(D68,$D$5:$D$151,0))</f>
        <v>0</v>
      </c>
    </row>
    <row r="69" spans="1:10" ht="15" customHeight="1">
      <c r="A69" s="12">
        <v>65</v>
      </c>
      <c r="B69" s="25" t="s">
        <v>128</v>
      </c>
      <c r="C69" s="42"/>
      <c r="D69" s="37" t="s">
        <v>17</v>
      </c>
      <c r="E69" s="15" t="s">
        <v>129</v>
      </c>
      <c r="F69" s="38">
        <v>0.15538194444444445</v>
      </c>
      <c r="G69" s="38">
        <v>0.15538194444444445</v>
      </c>
      <c r="H69" s="12" t="str">
        <f t="shared" si="2"/>
        <v>5.18/km</v>
      </c>
      <c r="I69" s="13">
        <f t="shared" si="3"/>
        <v>0.040902777777777774</v>
      </c>
      <c r="J69" s="13">
        <f>G69-INDEX($G$5:$G$151,MATCH(D69,$D$5:$D$151,0))</f>
        <v>0.019606481481481475</v>
      </c>
    </row>
    <row r="70" spans="1:10" ht="15" customHeight="1">
      <c r="A70" s="12">
        <v>66</v>
      </c>
      <c r="B70" s="25" t="s">
        <v>130</v>
      </c>
      <c r="C70" s="42"/>
      <c r="D70" s="37" t="s">
        <v>28</v>
      </c>
      <c r="E70" s="15" t="s">
        <v>131</v>
      </c>
      <c r="F70" s="38">
        <v>0.15583333333333335</v>
      </c>
      <c r="G70" s="38">
        <v>0.15583333333333335</v>
      </c>
      <c r="H70" s="12" t="str">
        <f t="shared" si="2"/>
        <v>5.19/km</v>
      </c>
      <c r="I70" s="13">
        <f t="shared" si="3"/>
        <v>0.04135416666666668</v>
      </c>
      <c r="J70" s="13">
        <f>G70-INDEX($G$5:$G$151,MATCH(D70,$D$5:$D$151,0))</f>
        <v>0.00862268518518522</v>
      </c>
    </row>
    <row r="71" spans="1:10" ht="15" customHeight="1">
      <c r="A71" s="12">
        <v>67</v>
      </c>
      <c r="B71" s="25" t="s">
        <v>132</v>
      </c>
      <c r="C71" s="42"/>
      <c r="D71" s="37" t="s">
        <v>20</v>
      </c>
      <c r="E71" s="15" t="s">
        <v>74</v>
      </c>
      <c r="F71" s="38">
        <v>0.15643518518518518</v>
      </c>
      <c r="G71" s="38">
        <v>0.15643518518518518</v>
      </c>
      <c r="H71" s="12" t="str">
        <f t="shared" si="2"/>
        <v>5.20/km</v>
      </c>
      <c r="I71" s="13">
        <f t="shared" si="3"/>
        <v>0.041956018518518504</v>
      </c>
      <c r="J71" s="13">
        <f>G71-INDEX($G$5:$G$151,MATCH(D71,$D$5:$D$151,0))</f>
        <v>0</v>
      </c>
    </row>
    <row r="72" spans="1:10" ht="15" customHeight="1">
      <c r="A72" s="12">
        <v>68</v>
      </c>
      <c r="B72" s="25" t="s">
        <v>133</v>
      </c>
      <c r="C72" s="42"/>
      <c r="D72" s="37" t="s">
        <v>25</v>
      </c>
      <c r="E72" s="15" t="s">
        <v>134</v>
      </c>
      <c r="F72" s="38">
        <v>0.15667824074074074</v>
      </c>
      <c r="G72" s="38">
        <v>0.15667824074074074</v>
      </c>
      <c r="H72" s="12" t="str">
        <f t="shared" si="2"/>
        <v>5.21/km</v>
      </c>
      <c r="I72" s="13">
        <f t="shared" si="3"/>
        <v>0.04219907407407407</v>
      </c>
      <c r="J72" s="13">
        <f>G72-INDEX($G$5:$G$151,MATCH(D72,$D$5:$D$151,0))</f>
        <v>0</v>
      </c>
    </row>
    <row r="73" spans="1:10" ht="15" customHeight="1">
      <c r="A73" s="12">
        <v>69</v>
      </c>
      <c r="B73" s="25" t="s">
        <v>135</v>
      </c>
      <c r="C73" s="42"/>
      <c r="D73" s="37" t="s">
        <v>24</v>
      </c>
      <c r="E73" s="15" t="s">
        <v>210</v>
      </c>
      <c r="F73" s="38">
        <v>0.15819444444444444</v>
      </c>
      <c r="G73" s="38">
        <v>0.15819444444444444</v>
      </c>
      <c r="H73" s="12" t="str">
        <f t="shared" si="2"/>
        <v>5.24/km</v>
      </c>
      <c r="I73" s="13">
        <f t="shared" si="3"/>
        <v>0.04371527777777777</v>
      </c>
      <c r="J73" s="13">
        <f>G73-INDEX($G$5:$G$151,MATCH(D73,$D$5:$D$151,0))</f>
        <v>0.010775462962962973</v>
      </c>
    </row>
    <row r="74" spans="1:10" ht="15" customHeight="1">
      <c r="A74" s="12">
        <v>70</v>
      </c>
      <c r="B74" s="25" t="s">
        <v>136</v>
      </c>
      <c r="C74" s="42"/>
      <c r="D74" s="37" t="s">
        <v>16</v>
      </c>
      <c r="E74" s="15" t="s">
        <v>121</v>
      </c>
      <c r="F74" s="38">
        <v>0.1583101851851852</v>
      </c>
      <c r="G74" s="38">
        <v>0.1583101851851852</v>
      </c>
      <c r="H74" s="12" t="str">
        <f t="shared" si="2"/>
        <v>5.24/km</v>
      </c>
      <c r="I74" s="13">
        <f t="shared" si="3"/>
        <v>0.04383101851851852</v>
      </c>
      <c r="J74" s="13">
        <f>G74-INDEX($G$5:$G$151,MATCH(D74,$D$5:$D$151,0))</f>
        <v>0.034444444444444444</v>
      </c>
    </row>
    <row r="75" spans="1:10" ht="15" customHeight="1">
      <c r="A75" s="12">
        <v>71</v>
      </c>
      <c r="B75" s="25" t="s">
        <v>137</v>
      </c>
      <c r="C75" s="42"/>
      <c r="D75" s="37" t="s">
        <v>17</v>
      </c>
      <c r="E75" s="15" t="s">
        <v>37</v>
      </c>
      <c r="F75" s="38">
        <v>0.15868055555555557</v>
      </c>
      <c r="G75" s="38">
        <v>0.15868055555555557</v>
      </c>
      <c r="H75" s="12" t="str">
        <f t="shared" si="2"/>
        <v>5.25/km</v>
      </c>
      <c r="I75" s="13">
        <f t="shared" si="3"/>
        <v>0.0442013888888889</v>
      </c>
      <c r="J75" s="13">
        <f>G75-INDEX($G$5:$G$151,MATCH(D75,$D$5:$D$151,0))</f>
        <v>0.022905092592592602</v>
      </c>
    </row>
    <row r="76" spans="1:10" ht="15" customHeight="1">
      <c r="A76" s="12">
        <v>72</v>
      </c>
      <c r="B76" s="25" t="s">
        <v>138</v>
      </c>
      <c r="C76" s="42"/>
      <c r="D76" s="37" t="s">
        <v>17</v>
      </c>
      <c r="E76" s="15" t="s">
        <v>37</v>
      </c>
      <c r="F76" s="38">
        <v>0.15868055555555557</v>
      </c>
      <c r="G76" s="38">
        <v>0.15868055555555557</v>
      </c>
      <c r="H76" s="12" t="str">
        <f t="shared" si="2"/>
        <v>5.25/km</v>
      </c>
      <c r="I76" s="13">
        <f t="shared" si="3"/>
        <v>0.0442013888888889</v>
      </c>
      <c r="J76" s="13">
        <f>G76-INDEX($G$5:$G$151,MATCH(D76,$D$5:$D$151,0))</f>
        <v>0.022905092592592602</v>
      </c>
    </row>
    <row r="77" spans="1:10" ht="15" customHeight="1">
      <c r="A77" s="12">
        <v>73</v>
      </c>
      <c r="B77" s="25" t="s">
        <v>139</v>
      </c>
      <c r="C77" s="42"/>
      <c r="D77" s="37" t="s">
        <v>13</v>
      </c>
      <c r="E77" s="15" t="s">
        <v>35</v>
      </c>
      <c r="F77" s="38">
        <v>0.15909722222222222</v>
      </c>
      <c r="G77" s="38">
        <v>0.15909722222222222</v>
      </c>
      <c r="H77" s="12" t="str">
        <f t="shared" si="2"/>
        <v>5.26/km</v>
      </c>
      <c r="I77" s="13">
        <f t="shared" si="3"/>
        <v>0.04461805555555555</v>
      </c>
      <c r="J77" s="13">
        <f>G77-INDEX($G$5:$G$151,MATCH(D77,$D$5:$D$151,0))</f>
        <v>0.04461805555555555</v>
      </c>
    </row>
    <row r="78" spans="1:10" ht="15" customHeight="1">
      <c r="A78" s="12">
        <v>74</v>
      </c>
      <c r="B78" s="25" t="s">
        <v>140</v>
      </c>
      <c r="C78" s="42"/>
      <c r="D78" s="37" t="s">
        <v>15</v>
      </c>
      <c r="E78" s="15" t="s">
        <v>39</v>
      </c>
      <c r="F78" s="38">
        <v>0.15967592592592592</v>
      </c>
      <c r="G78" s="38">
        <v>0.15967592592592592</v>
      </c>
      <c r="H78" s="12" t="str">
        <f t="shared" si="2"/>
        <v>5.27/km</v>
      </c>
      <c r="I78" s="13">
        <f t="shared" si="3"/>
        <v>0.04519675925925924</v>
      </c>
      <c r="J78" s="13">
        <f>G78-INDEX($G$5:$G$151,MATCH(D78,$D$5:$D$151,0))</f>
        <v>0.04016203703703704</v>
      </c>
    </row>
    <row r="79" spans="1:10" ht="15" customHeight="1">
      <c r="A79" s="12">
        <v>75</v>
      </c>
      <c r="B79" s="25" t="s">
        <v>141</v>
      </c>
      <c r="C79" s="42"/>
      <c r="D79" s="37" t="s">
        <v>27</v>
      </c>
      <c r="E79" s="15" t="s">
        <v>142</v>
      </c>
      <c r="F79" s="38">
        <v>0.15996527777777778</v>
      </c>
      <c r="G79" s="38">
        <v>0.15996527777777778</v>
      </c>
      <c r="H79" s="12" t="str">
        <f t="shared" si="2"/>
        <v>5.28/km</v>
      </c>
      <c r="I79" s="13">
        <f t="shared" si="3"/>
        <v>0.0454861111111111</v>
      </c>
      <c r="J79" s="13">
        <f>G79-INDEX($G$5:$G$151,MATCH(D79,$D$5:$D$151,0))</f>
        <v>0</v>
      </c>
    </row>
    <row r="80" spans="1:10" ht="15" customHeight="1">
      <c r="A80" s="12">
        <v>76</v>
      </c>
      <c r="B80" s="25" t="s">
        <v>143</v>
      </c>
      <c r="C80" s="42"/>
      <c r="D80" s="37" t="s">
        <v>22</v>
      </c>
      <c r="E80" s="15" t="s">
        <v>144</v>
      </c>
      <c r="F80" s="38">
        <v>0.16023148148148147</v>
      </c>
      <c r="G80" s="38">
        <v>0.16023148148148147</v>
      </c>
      <c r="H80" s="12" t="str">
        <f t="shared" si="2"/>
        <v>5.28/km</v>
      </c>
      <c r="I80" s="13">
        <f t="shared" si="3"/>
        <v>0.0457523148148148</v>
      </c>
      <c r="J80" s="13">
        <f>G80-INDEX($G$5:$G$151,MATCH(D80,$D$5:$D$151,0))</f>
        <v>0.005486111111111108</v>
      </c>
    </row>
    <row r="81" spans="1:10" ht="15" customHeight="1">
      <c r="A81" s="12">
        <v>77</v>
      </c>
      <c r="B81" s="25" t="s">
        <v>145</v>
      </c>
      <c r="C81" s="42"/>
      <c r="D81" s="37" t="s">
        <v>15</v>
      </c>
      <c r="E81" s="15" t="s">
        <v>113</v>
      </c>
      <c r="F81" s="38">
        <v>0.16023148148148147</v>
      </c>
      <c r="G81" s="38">
        <v>0.16023148148148147</v>
      </c>
      <c r="H81" s="12" t="str">
        <f t="shared" si="2"/>
        <v>5.28/km</v>
      </c>
      <c r="I81" s="13">
        <f t="shared" si="3"/>
        <v>0.0457523148148148</v>
      </c>
      <c r="J81" s="13">
        <f>G81-INDEX($G$5:$G$151,MATCH(D81,$D$5:$D$151,0))</f>
        <v>0.0407175925925926</v>
      </c>
    </row>
    <row r="82" spans="1:10" ht="15" customHeight="1">
      <c r="A82" s="12">
        <v>78</v>
      </c>
      <c r="B82" s="25" t="s">
        <v>146</v>
      </c>
      <c r="C82" s="42"/>
      <c r="D82" s="37" t="s">
        <v>25</v>
      </c>
      <c r="E82" s="15" t="s">
        <v>134</v>
      </c>
      <c r="F82" s="38">
        <v>0.16292824074074075</v>
      </c>
      <c r="G82" s="38">
        <v>0.16292824074074075</v>
      </c>
      <c r="H82" s="12" t="str">
        <f t="shared" si="2"/>
        <v>5.34/km</v>
      </c>
      <c r="I82" s="13">
        <f t="shared" si="3"/>
        <v>0.048449074074074075</v>
      </c>
      <c r="J82" s="13">
        <f>G82-INDEX($G$5:$G$151,MATCH(D82,$D$5:$D$151,0))</f>
        <v>0.0062500000000000056</v>
      </c>
    </row>
    <row r="83" spans="1:10" ht="15" customHeight="1">
      <c r="A83" s="12">
        <v>79</v>
      </c>
      <c r="B83" s="25" t="s">
        <v>147</v>
      </c>
      <c r="C83" s="42"/>
      <c r="D83" s="37" t="s">
        <v>19</v>
      </c>
      <c r="E83" s="15" t="s">
        <v>113</v>
      </c>
      <c r="F83" s="38">
        <v>0.16292824074074075</v>
      </c>
      <c r="G83" s="38">
        <v>0.16292824074074075</v>
      </c>
      <c r="H83" s="12" t="str">
        <f aca="true" t="shared" si="4" ref="H83:H128">TEXT(INT((HOUR(G83)*3600+MINUTE(G83)*60+SECOND(G83))/$J$3/60),"0")&amp;"."&amp;TEXT(MOD((HOUR(G83)*3600+MINUTE(G83)*60+SECOND(G83))/$J$3,60),"00")&amp;"/km"</f>
        <v>5.34/km</v>
      </c>
      <c r="I83" s="13">
        <f aca="true" t="shared" si="5" ref="I83:I128">G83-$G$5</f>
        <v>0.048449074074074075</v>
      </c>
      <c r="J83" s="13">
        <f>G83-INDEX($G$5:$G$151,MATCH(D83,$D$5:$D$151,0))</f>
        <v>0.023298611111111117</v>
      </c>
    </row>
    <row r="84" spans="1:10" ht="15" customHeight="1">
      <c r="A84" s="12">
        <v>80</v>
      </c>
      <c r="B84" s="25" t="s">
        <v>148</v>
      </c>
      <c r="C84" s="42"/>
      <c r="D84" s="37" t="s">
        <v>16</v>
      </c>
      <c r="E84" s="15" t="s">
        <v>60</v>
      </c>
      <c r="F84" s="38">
        <v>0.16383101851851853</v>
      </c>
      <c r="G84" s="38">
        <v>0.16383101851851853</v>
      </c>
      <c r="H84" s="12" t="str">
        <f t="shared" si="4"/>
        <v>5.35/km</v>
      </c>
      <c r="I84" s="13">
        <f t="shared" si="5"/>
        <v>0.049351851851851855</v>
      </c>
      <c r="J84" s="13">
        <f>G84-INDEX($G$5:$G$151,MATCH(D84,$D$5:$D$151,0))</f>
        <v>0.03996527777777778</v>
      </c>
    </row>
    <row r="85" spans="1:10" ht="15" customHeight="1">
      <c r="A85" s="12">
        <v>81</v>
      </c>
      <c r="B85" s="25" t="s">
        <v>149</v>
      </c>
      <c r="C85" s="42"/>
      <c r="D85" s="37" t="s">
        <v>15</v>
      </c>
      <c r="E85" s="15" t="s">
        <v>150</v>
      </c>
      <c r="F85" s="38">
        <v>0.16494212962962962</v>
      </c>
      <c r="G85" s="38">
        <v>0.16494212962962962</v>
      </c>
      <c r="H85" s="12" t="str">
        <f t="shared" si="4"/>
        <v>5.38/km</v>
      </c>
      <c r="I85" s="13">
        <f t="shared" si="5"/>
        <v>0.050462962962962946</v>
      </c>
      <c r="J85" s="13">
        <f>G85-INDEX($G$5:$G$151,MATCH(D85,$D$5:$D$151,0))</f>
        <v>0.04542824074074074</v>
      </c>
    </row>
    <row r="86" spans="1:10" ht="15" customHeight="1">
      <c r="A86" s="12">
        <v>82</v>
      </c>
      <c r="B86" s="25" t="s">
        <v>151</v>
      </c>
      <c r="C86" s="42"/>
      <c r="D86" s="37" t="s">
        <v>20</v>
      </c>
      <c r="E86" s="15" t="s">
        <v>152</v>
      </c>
      <c r="F86" s="38">
        <v>0.16527777777777777</v>
      </c>
      <c r="G86" s="38">
        <v>0.16527777777777777</v>
      </c>
      <c r="H86" s="12" t="str">
        <f t="shared" si="4"/>
        <v>5.38/km</v>
      </c>
      <c r="I86" s="13">
        <f t="shared" si="5"/>
        <v>0.0507986111111111</v>
      </c>
      <c r="J86" s="13">
        <f>G86-INDEX($G$5:$G$151,MATCH(D86,$D$5:$D$151,0))</f>
        <v>0.008842592592592596</v>
      </c>
    </row>
    <row r="87" spans="1:10" ht="15" customHeight="1">
      <c r="A87" s="12">
        <v>83</v>
      </c>
      <c r="B87" s="25" t="s">
        <v>153</v>
      </c>
      <c r="C87" s="42"/>
      <c r="D87" s="37" t="s">
        <v>17</v>
      </c>
      <c r="E87" s="15" t="s">
        <v>72</v>
      </c>
      <c r="F87" s="38">
        <v>0.16537037037037036</v>
      </c>
      <c r="G87" s="38">
        <v>0.16537037037037036</v>
      </c>
      <c r="H87" s="12" t="str">
        <f t="shared" si="4"/>
        <v>5.39/km</v>
      </c>
      <c r="I87" s="13">
        <f t="shared" si="5"/>
        <v>0.05089120370370369</v>
      </c>
      <c r="J87" s="13">
        <f>G87-INDEX($G$5:$G$151,MATCH(D87,$D$5:$D$151,0))</f>
        <v>0.02959490740740739</v>
      </c>
    </row>
    <row r="88" spans="1:10" ht="15" customHeight="1">
      <c r="A88" s="12">
        <v>84</v>
      </c>
      <c r="B88" s="25" t="s">
        <v>154</v>
      </c>
      <c r="C88" s="42"/>
      <c r="D88" s="37" t="s">
        <v>13</v>
      </c>
      <c r="E88" s="15" t="s">
        <v>155</v>
      </c>
      <c r="F88" s="38">
        <v>0.1665972222222222</v>
      </c>
      <c r="G88" s="38">
        <v>0.1665972222222222</v>
      </c>
      <c r="H88" s="12" t="str">
        <f t="shared" si="4"/>
        <v>5.41/km</v>
      </c>
      <c r="I88" s="13">
        <f t="shared" si="5"/>
        <v>0.05211805555555553</v>
      </c>
      <c r="J88" s="13">
        <f>G88-INDEX($G$5:$G$151,MATCH(D88,$D$5:$D$151,0))</f>
        <v>0.05211805555555553</v>
      </c>
    </row>
    <row r="89" spans="1:10" ht="15" customHeight="1">
      <c r="A89" s="12">
        <v>85</v>
      </c>
      <c r="B89" s="25" t="s">
        <v>156</v>
      </c>
      <c r="C89" s="42"/>
      <c r="D89" s="37" t="s">
        <v>23</v>
      </c>
      <c r="E89" s="15" t="s">
        <v>157</v>
      </c>
      <c r="F89" s="38">
        <v>0.16743055555555555</v>
      </c>
      <c r="G89" s="38">
        <v>0.16743055555555555</v>
      </c>
      <c r="H89" s="12" t="str">
        <f t="shared" si="4"/>
        <v>5.43/km</v>
      </c>
      <c r="I89" s="13">
        <f t="shared" si="5"/>
        <v>0.05295138888888888</v>
      </c>
      <c r="J89" s="13">
        <f>G89-INDEX($G$5:$G$151,MATCH(D89,$D$5:$D$151,0))</f>
        <v>0</v>
      </c>
    </row>
    <row r="90" spans="1:10" ht="15" customHeight="1">
      <c r="A90" s="12">
        <v>86</v>
      </c>
      <c r="B90" s="25" t="s">
        <v>158</v>
      </c>
      <c r="C90" s="42"/>
      <c r="D90" s="37" t="s">
        <v>18</v>
      </c>
      <c r="E90" s="15" t="s">
        <v>113</v>
      </c>
      <c r="F90" s="38">
        <v>0.1694212962962963</v>
      </c>
      <c r="G90" s="38">
        <v>0.1694212962962963</v>
      </c>
      <c r="H90" s="12" t="str">
        <f t="shared" si="4"/>
        <v>5.47/km</v>
      </c>
      <c r="I90" s="13">
        <f t="shared" si="5"/>
        <v>0.05494212962962962</v>
      </c>
      <c r="J90" s="13">
        <f>G90-INDEX($G$5:$G$151,MATCH(D90,$D$5:$D$151,0))</f>
        <v>0.03105324074074073</v>
      </c>
    </row>
    <row r="91" spans="1:10" ht="15" customHeight="1">
      <c r="A91" s="12">
        <v>87</v>
      </c>
      <c r="B91" s="25" t="s">
        <v>159</v>
      </c>
      <c r="C91" s="42"/>
      <c r="D91" s="37" t="s">
        <v>28</v>
      </c>
      <c r="E91" s="15" t="s">
        <v>160</v>
      </c>
      <c r="F91" s="38">
        <v>0.16994212962962962</v>
      </c>
      <c r="G91" s="38">
        <v>0.16994212962962962</v>
      </c>
      <c r="H91" s="12" t="str">
        <f t="shared" si="4"/>
        <v>5.48/km</v>
      </c>
      <c r="I91" s="13">
        <f t="shared" si="5"/>
        <v>0.05546296296296295</v>
      </c>
      <c r="J91" s="13">
        <f>G91-INDEX($G$5:$G$151,MATCH(D91,$D$5:$D$151,0))</f>
        <v>0.02273148148148149</v>
      </c>
    </row>
    <row r="92" spans="1:10" ht="15" customHeight="1">
      <c r="A92" s="12">
        <v>88</v>
      </c>
      <c r="B92" s="25" t="s">
        <v>161</v>
      </c>
      <c r="C92" s="42"/>
      <c r="D92" s="37" t="s">
        <v>17</v>
      </c>
      <c r="E92" s="15" t="s">
        <v>106</v>
      </c>
      <c r="F92" s="38">
        <v>0.16994212962962962</v>
      </c>
      <c r="G92" s="38">
        <v>0.16994212962962962</v>
      </c>
      <c r="H92" s="12" t="str">
        <f t="shared" si="4"/>
        <v>5.48/km</v>
      </c>
      <c r="I92" s="13">
        <f t="shared" si="5"/>
        <v>0.05546296296296295</v>
      </c>
      <c r="J92" s="13">
        <f>G92-INDEX($G$5:$G$151,MATCH(D92,$D$5:$D$151,0))</f>
        <v>0.03416666666666665</v>
      </c>
    </row>
    <row r="93" spans="1:10" ht="15" customHeight="1">
      <c r="A93" s="12">
        <v>89</v>
      </c>
      <c r="B93" s="25" t="s">
        <v>162</v>
      </c>
      <c r="C93" s="42"/>
      <c r="D93" s="37" t="s">
        <v>16</v>
      </c>
      <c r="E93" s="15" t="s">
        <v>150</v>
      </c>
      <c r="F93" s="38">
        <v>0.17001157407407408</v>
      </c>
      <c r="G93" s="38">
        <v>0.17001157407407408</v>
      </c>
      <c r="H93" s="12" t="str">
        <f t="shared" si="4"/>
        <v>5.48/km</v>
      </c>
      <c r="I93" s="13">
        <f t="shared" si="5"/>
        <v>0.055532407407407405</v>
      </c>
      <c r="J93" s="13">
        <f>G93-INDEX($G$5:$G$151,MATCH(D93,$D$5:$D$151,0))</f>
        <v>0.04614583333333333</v>
      </c>
    </row>
    <row r="94" spans="1:10" ht="15" customHeight="1">
      <c r="A94" s="12">
        <v>90</v>
      </c>
      <c r="B94" s="25" t="s">
        <v>163</v>
      </c>
      <c r="C94" s="42"/>
      <c r="D94" s="37" t="s">
        <v>15</v>
      </c>
      <c r="E94" s="15" t="s">
        <v>57</v>
      </c>
      <c r="F94" s="38">
        <v>0.17024305555555555</v>
      </c>
      <c r="G94" s="38">
        <v>0.17024305555555555</v>
      </c>
      <c r="H94" s="12" t="str">
        <f t="shared" si="4"/>
        <v>5.49/km</v>
      </c>
      <c r="I94" s="13">
        <f t="shared" si="5"/>
        <v>0.05576388888888888</v>
      </c>
      <c r="J94" s="13">
        <f>G94-INDEX($G$5:$G$151,MATCH(D94,$D$5:$D$151,0))</f>
        <v>0.05072916666666667</v>
      </c>
    </row>
    <row r="95" spans="1:10" ht="15" customHeight="1">
      <c r="A95" s="12">
        <v>91</v>
      </c>
      <c r="B95" s="25" t="s">
        <v>164</v>
      </c>
      <c r="C95" s="42"/>
      <c r="D95" s="37" t="s">
        <v>16</v>
      </c>
      <c r="E95" s="15" t="s">
        <v>39</v>
      </c>
      <c r="F95" s="38">
        <v>0.17070601851851852</v>
      </c>
      <c r="G95" s="38">
        <v>0.17070601851851852</v>
      </c>
      <c r="H95" s="12" t="str">
        <f t="shared" si="4"/>
        <v>5.50/km</v>
      </c>
      <c r="I95" s="13">
        <f t="shared" si="5"/>
        <v>0.05622685185185185</v>
      </c>
      <c r="J95" s="13">
        <f>G95-INDEX($G$5:$G$151,MATCH(D95,$D$5:$D$151,0))</f>
        <v>0.04684027777777777</v>
      </c>
    </row>
    <row r="96" spans="1:10" ht="15" customHeight="1">
      <c r="A96" s="12">
        <v>92</v>
      </c>
      <c r="B96" s="25" t="s">
        <v>165</v>
      </c>
      <c r="C96" s="42"/>
      <c r="D96" s="37" t="s">
        <v>17</v>
      </c>
      <c r="E96" s="15" t="s">
        <v>47</v>
      </c>
      <c r="F96" s="38">
        <v>0.17184027777777777</v>
      </c>
      <c r="G96" s="38">
        <v>0.17184027777777777</v>
      </c>
      <c r="H96" s="12" t="str">
        <f t="shared" si="4"/>
        <v>5.52/km</v>
      </c>
      <c r="I96" s="13">
        <f t="shared" si="5"/>
        <v>0.0573611111111111</v>
      </c>
      <c r="J96" s="13">
        <f>G96-INDEX($G$5:$G$151,MATCH(D96,$D$5:$D$151,0))</f>
        <v>0.0360648148148148</v>
      </c>
    </row>
    <row r="97" spans="1:10" ht="15" customHeight="1">
      <c r="A97" s="12">
        <v>93</v>
      </c>
      <c r="B97" s="25" t="s">
        <v>166</v>
      </c>
      <c r="C97" s="42"/>
      <c r="D97" s="37" t="s">
        <v>18</v>
      </c>
      <c r="E97" s="15" t="s">
        <v>167</v>
      </c>
      <c r="F97" s="38">
        <v>0.1719328703703704</v>
      </c>
      <c r="G97" s="38">
        <v>0.1719328703703704</v>
      </c>
      <c r="H97" s="12" t="str">
        <f t="shared" si="4"/>
        <v>5.52/km</v>
      </c>
      <c r="I97" s="13">
        <f t="shared" si="5"/>
        <v>0.057453703703703715</v>
      </c>
      <c r="J97" s="13">
        <f>G97-INDEX($G$5:$G$151,MATCH(D97,$D$5:$D$151,0))</f>
        <v>0.033564814814814825</v>
      </c>
    </row>
    <row r="98" spans="1:10" ht="15" customHeight="1">
      <c r="A98" s="12">
        <v>94</v>
      </c>
      <c r="B98" s="25" t="s">
        <v>168</v>
      </c>
      <c r="C98" s="42"/>
      <c r="D98" s="37" t="s">
        <v>18</v>
      </c>
      <c r="E98" s="15" t="s">
        <v>169</v>
      </c>
      <c r="F98" s="38">
        <v>0.17266203703703706</v>
      </c>
      <c r="G98" s="38">
        <v>0.17266203703703706</v>
      </c>
      <c r="H98" s="12" t="str">
        <f t="shared" si="4"/>
        <v>5.54/km</v>
      </c>
      <c r="I98" s="13">
        <f t="shared" si="5"/>
        <v>0.058182870370370385</v>
      </c>
      <c r="J98" s="13">
        <f>G98-INDEX($G$5:$G$151,MATCH(D98,$D$5:$D$151,0))</f>
        <v>0.034293981481481495</v>
      </c>
    </row>
    <row r="99" spans="1:10" ht="15" customHeight="1">
      <c r="A99" s="12">
        <v>95</v>
      </c>
      <c r="B99" s="25" t="s">
        <v>170</v>
      </c>
      <c r="C99" s="42"/>
      <c r="D99" s="37" t="s">
        <v>18</v>
      </c>
      <c r="E99" s="15" t="s">
        <v>169</v>
      </c>
      <c r="F99" s="38">
        <v>0.17266203703703706</v>
      </c>
      <c r="G99" s="38">
        <v>0.17266203703703706</v>
      </c>
      <c r="H99" s="12" t="str">
        <f t="shared" si="4"/>
        <v>5.54/km</v>
      </c>
      <c r="I99" s="13">
        <f t="shared" si="5"/>
        <v>0.058182870370370385</v>
      </c>
      <c r="J99" s="13">
        <f>G99-INDEX($G$5:$G$151,MATCH(D99,$D$5:$D$151,0))</f>
        <v>0.034293981481481495</v>
      </c>
    </row>
    <row r="100" spans="1:10" ht="15" customHeight="1">
      <c r="A100" s="12">
        <v>96</v>
      </c>
      <c r="B100" s="25" t="s">
        <v>171</v>
      </c>
      <c r="C100" s="42"/>
      <c r="D100" s="37" t="s">
        <v>14</v>
      </c>
      <c r="E100" s="15" t="s">
        <v>12</v>
      </c>
      <c r="F100" s="38">
        <v>0.1760185185185185</v>
      </c>
      <c r="G100" s="38">
        <v>0.1760185185185185</v>
      </c>
      <c r="H100" s="12" t="str">
        <f t="shared" si="4"/>
        <v>6.00/km</v>
      </c>
      <c r="I100" s="13">
        <f t="shared" si="5"/>
        <v>0.06153935185185182</v>
      </c>
      <c r="J100" s="13">
        <f>G100-INDEX($G$5:$G$151,MATCH(D100,$D$5:$D$151,0))</f>
        <v>0.049259259259259225</v>
      </c>
    </row>
    <row r="101" spans="1:10" ht="15" customHeight="1">
      <c r="A101" s="12">
        <v>97</v>
      </c>
      <c r="B101" s="25" t="s">
        <v>172</v>
      </c>
      <c r="C101" s="42"/>
      <c r="D101" s="37" t="s">
        <v>15</v>
      </c>
      <c r="E101" s="15" t="s">
        <v>35</v>
      </c>
      <c r="F101" s="38">
        <v>0.17653935185185185</v>
      </c>
      <c r="G101" s="38">
        <v>0.17653935185185185</v>
      </c>
      <c r="H101" s="12" t="str">
        <f t="shared" si="4"/>
        <v>6.01/km</v>
      </c>
      <c r="I101" s="13">
        <f t="shared" si="5"/>
        <v>0.06206018518518518</v>
      </c>
      <c r="J101" s="13">
        <f>G101-INDEX($G$5:$G$151,MATCH(D101,$D$5:$D$151,0))</f>
        <v>0.05702546296296297</v>
      </c>
    </row>
    <row r="102" spans="1:10" ht="15" customHeight="1">
      <c r="A102" s="12">
        <v>98</v>
      </c>
      <c r="B102" s="25" t="s">
        <v>173</v>
      </c>
      <c r="C102" s="42"/>
      <c r="D102" s="37" t="s">
        <v>19</v>
      </c>
      <c r="E102" s="15" t="s">
        <v>174</v>
      </c>
      <c r="F102" s="38">
        <v>0.17655092592592592</v>
      </c>
      <c r="G102" s="38">
        <v>0.17655092592592592</v>
      </c>
      <c r="H102" s="12" t="str">
        <f t="shared" si="4"/>
        <v>6.02/km</v>
      </c>
      <c r="I102" s="13">
        <f t="shared" si="5"/>
        <v>0.06207175925925924</v>
      </c>
      <c r="J102" s="13">
        <f>G102-INDEX($G$5:$G$151,MATCH(D102,$D$5:$D$151,0))</f>
        <v>0.036921296296296285</v>
      </c>
    </row>
    <row r="103" spans="1:10" ht="15" customHeight="1">
      <c r="A103" s="12">
        <v>99</v>
      </c>
      <c r="B103" s="25" t="s">
        <v>175</v>
      </c>
      <c r="C103" s="42"/>
      <c r="D103" s="37" t="s">
        <v>19</v>
      </c>
      <c r="E103" s="15" t="s">
        <v>176</v>
      </c>
      <c r="F103" s="38">
        <v>0.17817129629629627</v>
      </c>
      <c r="G103" s="38">
        <v>0.17817129629629627</v>
      </c>
      <c r="H103" s="12" t="str">
        <f t="shared" si="4"/>
        <v>6.05/km</v>
      </c>
      <c r="I103" s="13">
        <f t="shared" si="5"/>
        <v>0.0636921296296296</v>
      </c>
      <c r="J103" s="13">
        <f>G103-INDEX($G$5:$G$151,MATCH(D103,$D$5:$D$151,0))</f>
        <v>0.03854166666666664</v>
      </c>
    </row>
    <row r="104" spans="1:10" ht="15" customHeight="1">
      <c r="A104" s="12">
        <v>100</v>
      </c>
      <c r="B104" s="25" t="s">
        <v>177</v>
      </c>
      <c r="C104" s="42"/>
      <c r="D104" s="37" t="s">
        <v>19</v>
      </c>
      <c r="E104" s="15" t="s">
        <v>178</v>
      </c>
      <c r="F104" s="38">
        <v>0.1821759259259259</v>
      </c>
      <c r="G104" s="38">
        <v>0.1821759259259259</v>
      </c>
      <c r="H104" s="12" t="str">
        <f t="shared" si="4"/>
        <v>6.13/km</v>
      </c>
      <c r="I104" s="13">
        <f t="shared" si="5"/>
        <v>0.06769675925925923</v>
      </c>
      <c r="J104" s="13">
        <f>G104-INDEX($G$5:$G$151,MATCH(D104,$D$5:$D$151,0))</f>
        <v>0.042546296296296277</v>
      </c>
    </row>
    <row r="105" spans="1:10" ht="15" customHeight="1">
      <c r="A105" s="12">
        <v>101</v>
      </c>
      <c r="B105" s="25" t="s">
        <v>179</v>
      </c>
      <c r="C105" s="42"/>
      <c r="D105" s="37" t="s">
        <v>15</v>
      </c>
      <c r="E105" s="15" t="s">
        <v>121</v>
      </c>
      <c r="F105" s="38">
        <v>0.18465277777777778</v>
      </c>
      <c r="G105" s="38">
        <v>0.18465277777777778</v>
      </c>
      <c r="H105" s="12" t="str">
        <f t="shared" si="4"/>
        <v>6.18/km</v>
      </c>
      <c r="I105" s="13">
        <f t="shared" si="5"/>
        <v>0.0701736111111111</v>
      </c>
      <c r="J105" s="13">
        <f>G105-INDEX($G$5:$G$151,MATCH(D105,$D$5:$D$151,0))</f>
        <v>0.0651388888888889</v>
      </c>
    </row>
    <row r="106" spans="1:10" ht="15" customHeight="1">
      <c r="A106" s="12">
        <v>102</v>
      </c>
      <c r="B106" s="25" t="s">
        <v>180</v>
      </c>
      <c r="C106" s="42"/>
      <c r="D106" s="37" t="s">
        <v>14</v>
      </c>
      <c r="E106" s="15" t="s">
        <v>60</v>
      </c>
      <c r="F106" s="38">
        <v>0.18471064814814817</v>
      </c>
      <c r="G106" s="38">
        <v>0.18471064814814817</v>
      </c>
      <c r="H106" s="12" t="str">
        <f t="shared" si="4"/>
        <v>6.18/km</v>
      </c>
      <c r="I106" s="13">
        <f t="shared" si="5"/>
        <v>0.07023148148148149</v>
      </c>
      <c r="J106" s="13">
        <f>G106-INDEX($G$5:$G$151,MATCH(D106,$D$5:$D$151,0))</f>
        <v>0.0579513888888889</v>
      </c>
    </row>
    <row r="107" spans="1:10" ht="15" customHeight="1">
      <c r="A107" s="12">
        <v>103</v>
      </c>
      <c r="B107" s="25" t="s">
        <v>181</v>
      </c>
      <c r="C107" s="42"/>
      <c r="D107" s="37" t="s">
        <v>19</v>
      </c>
      <c r="E107" s="15" t="s">
        <v>155</v>
      </c>
      <c r="F107" s="38">
        <v>0.1849537037037037</v>
      </c>
      <c r="G107" s="38">
        <v>0.1849537037037037</v>
      </c>
      <c r="H107" s="12" t="str">
        <f t="shared" si="4"/>
        <v>6.19/km</v>
      </c>
      <c r="I107" s="13">
        <f t="shared" si="5"/>
        <v>0.07047453703703703</v>
      </c>
      <c r="J107" s="13">
        <f>G107-INDEX($G$5:$G$151,MATCH(D107,$D$5:$D$151,0))</f>
        <v>0.04532407407407407</v>
      </c>
    </row>
    <row r="108" spans="1:10" ht="15" customHeight="1">
      <c r="A108" s="12">
        <v>104</v>
      </c>
      <c r="B108" s="25" t="s">
        <v>182</v>
      </c>
      <c r="C108" s="42"/>
      <c r="D108" s="37" t="s">
        <v>20</v>
      </c>
      <c r="E108" s="15" t="s">
        <v>183</v>
      </c>
      <c r="F108" s="38">
        <v>0.18516203703703704</v>
      </c>
      <c r="G108" s="38">
        <v>0.18516203703703704</v>
      </c>
      <c r="H108" s="12" t="str">
        <f t="shared" si="4"/>
        <v>6.19/km</v>
      </c>
      <c r="I108" s="13">
        <f t="shared" si="5"/>
        <v>0.07068287037037037</v>
      </c>
      <c r="J108" s="13">
        <f>G108-INDEX($G$5:$G$151,MATCH(D108,$D$5:$D$151,0))</f>
        <v>0.028726851851851865</v>
      </c>
    </row>
    <row r="109" spans="1:10" ht="15" customHeight="1">
      <c r="A109" s="12">
        <v>105</v>
      </c>
      <c r="B109" s="25" t="s">
        <v>184</v>
      </c>
      <c r="C109" s="42"/>
      <c r="D109" s="37" t="s">
        <v>24</v>
      </c>
      <c r="E109" s="15" t="s">
        <v>63</v>
      </c>
      <c r="F109" s="38">
        <v>0.18716435185185185</v>
      </c>
      <c r="G109" s="38">
        <v>0.18716435185185185</v>
      </c>
      <c r="H109" s="12" t="str">
        <f t="shared" si="4"/>
        <v>6.23/km</v>
      </c>
      <c r="I109" s="13">
        <f t="shared" si="5"/>
        <v>0.07268518518518517</v>
      </c>
      <c r="J109" s="13">
        <f>G109-INDEX($G$5:$G$151,MATCH(D109,$D$5:$D$151,0))</f>
        <v>0.039745370370370375</v>
      </c>
    </row>
    <row r="110" spans="1:10" ht="15" customHeight="1">
      <c r="A110" s="12">
        <v>106</v>
      </c>
      <c r="B110" s="25" t="s">
        <v>185</v>
      </c>
      <c r="C110" s="42"/>
      <c r="D110" s="37" t="s">
        <v>22</v>
      </c>
      <c r="E110" s="15" t="s">
        <v>63</v>
      </c>
      <c r="F110" s="38">
        <v>0.1871759259259259</v>
      </c>
      <c r="G110" s="38">
        <v>0.1871759259259259</v>
      </c>
      <c r="H110" s="12" t="str">
        <f t="shared" si="4"/>
        <v>6.23/km</v>
      </c>
      <c r="I110" s="13">
        <f t="shared" si="5"/>
        <v>0.07269675925925924</v>
      </c>
      <c r="J110" s="13">
        <f>G110-INDEX($G$5:$G$151,MATCH(D110,$D$5:$D$151,0))</f>
        <v>0.032430555555555546</v>
      </c>
    </row>
    <row r="111" spans="1:10" ht="15" customHeight="1">
      <c r="A111" s="12">
        <v>107</v>
      </c>
      <c r="B111" s="25" t="s">
        <v>186</v>
      </c>
      <c r="C111" s="42"/>
      <c r="D111" s="37" t="s">
        <v>17</v>
      </c>
      <c r="E111" s="15" t="s">
        <v>187</v>
      </c>
      <c r="F111" s="38">
        <v>0.18814814814814815</v>
      </c>
      <c r="G111" s="38">
        <v>0.18814814814814815</v>
      </c>
      <c r="H111" s="12" t="str">
        <f t="shared" si="4"/>
        <v>6.25/km</v>
      </c>
      <c r="I111" s="13">
        <f t="shared" si="5"/>
        <v>0.07366898148148147</v>
      </c>
      <c r="J111" s="13">
        <f>G111-INDEX($G$5:$G$151,MATCH(D111,$D$5:$D$151,0))</f>
        <v>0.052372685185185175</v>
      </c>
    </row>
    <row r="112" spans="1:10" ht="15" customHeight="1">
      <c r="A112" s="12">
        <v>108</v>
      </c>
      <c r="B112" s="25" t="s">
        <v>188</v>
      </c>
      <c r="C112" s="42"/>
      <c r="D112" s="37" t="s">
        <v>20</v>
      </c>
      <c r="E112" s="15" t="s">
        <v>72</v>
      </c>
      <c r="F112" s="38">
        <v>0.18958333333333333</v>
      </c>
      <c r="G112" s="38">
        <v>0.18958333333333333</v>
      </c>
      <c r="H112" s="12" t="str">
        <f t="shared" si="4"/>
        <v>6.28/km</v>
      </c>
      <c r="I112" s="13">
        <f t="shared" si="5"/>
        <v>0.07510416666666665</v>
      </c>
      <c r="J112" s="13">
        <f>G112-INDEX($G$5:$G$151,MATCH(D112,$D$5:$D$151,0))</f>
        <v>0.03314814814814815</v>
      </c>
    </row>
    <row r="113" spans="1:10" ht="15" customHeight="1">
      <c r="A113" s="12">
        <v>109</v>
      </c>
      <c r="B113" s="25" t="s">
        <v>189</v>
      </c>
      <c r="C113" s="42"/>
      <c r="D113" s="37" t="s">
        <v>18</v>
      </c>
      <c r="E113" s="15" t="s">
        <v>72</v>
      </c>
      <c r="F113" s="38">
        <v>0.18988425925925925</v>
      </c>
      <c r="G113" s="38">
        <v>0.18988425925925925</v>
      </c>
      <c r="H113" s="12" t="str">
        <f t="shared" si="4"/>
        <v>6.29/km</v>
      </c>
      <c r="I113" s="13">
        <f t="shared" si="5"/>
        <v>0.07540509259259258</v>
      </c>
      <c r="J113" s="13">
        <f>G113-INDEX($G$5:$G$151,MATCH(D113,$D$5:$D$151,0))</f>
        <v>0.05151620370370369</v>
      </c>
    </row>
    <row r="114" spans="1:10" ht="15" customHeight="1">
      <c r="A114" s="12">
        <v>110</v>
      </c>
      <c r="B114" s="25" t="s">
        <v>190</v>
      </c>
      <c r="C114" s="42"/>
      <c r="D114" s="37" t="s">
        <v>28</v>
      </c>
      <c r="E114" s="15" t="s">
        <v>57</v>
      </c>
      <c r="F114" s="38">
        <v>0.19127314814814814</v>
      </c>
      <c r="G114" s="38">
        <v>0.19127314814814814</v>
      </c>
      <c r="H114" s="12" t="str">
        <f t="shared" si="4"/>
        <v>6.32/km</v>
      </c>
      <c r="I114" s="13">
        <f t="shared" si="5"/>
        <v>0.07679398148148146</v>
      </c>
      <c r="J114" s="13">
        <f>G114-INDEX($G$5:$G$151,MATCH(D114,$D$5:$D$151,0))</f>
        <v>0.044062500000000004</v>
      </c>
    </row>
    <row r="115" spans="1:10" ht="15" customHeight="1">
      <c r="A115" s="12">
        <v>111</v>
      </c>
      <c r="B115" s="25" t="s">
        <v>191</v>
      </c>
      <c r="C115" s="42"/>
      <c r="D115" s="37" t="s">
        <v>192</v>
      </c>
      <c r="E115" s="15" t="s">
        <v>193</v>
      </c>
      <c r="F115" s="38">
        <v>0.19182870370370372</v>
      </c>
      <c r="G115" s="38">
        <v>0.19182870370370372</v>
      </c>
      <c r="H115" s="12" t="str">
        <f t="shared" si="4"/>
        <v>6.33/km</v>
      </c>
      <c r="I115" s="13">
        <f t="shared" si="5"/>
        <v>0.07734953703703705</v>
      </c>
      <c r="J115" s="13">
        <f>G115-INDEX($G$5:$G$151,MATCH(D115,$D$5:$D$151,0))</f>
        <v>0</v>
      </c>
    </row>
    <row r="116" spans="1:10" ht="15" customHeight="1">
      <c r="A116" s="12">
        <v>112</v>
      </c>
      <c r="B116" s="25" t="s">
        <v>194</v>
      </c>
      <c r="C116" s="42"/>
      <c r="D116" s="37" t="s">
        <v>15</v>
      </c>
      <c r="E116" s="15" t="s">
        <v>187</v>
      </c>
      <c r="F116" s="38">
        <v>0.19302083333333334</v>
      </c>
      <c r="G116" s="38">
        <v>0.19302083333333334</v>
      </c>
      <c r="H116" s="12" t="str">
        <f t="shared" si="4"/>
        <v>6.35/km</v>
      </c>
      <c r="I116" s="13">
        <f t="shared" si="5"/>
        <v>0.07854166666666666</v>
      </c>
      <c r="J116" s="13">
        <f>G116-INDEX($G$5:$G$151,MATCH(D116,$D$5:$D$151,0))</f>
        <v>0.07350694444444446</v>
      </c>
    </row>
    <row r="117" spans="1:10" ht="15" customHeight="1">
      <c r="A117" s="12">
        <v>113</v>
      </c>
      <c r="B117" s="25" t="s">
        <v>195</v>
      </c>
      <c r="C117" s="42"/>
      <c r="D117" s="37" t="s">
        <v>16</v>
      </c>
      <c r="E117" s="15" t="s">
        <v>60</v>
      </c>
      <c r="F117" s="38">
        <v>0.19310185185185183</v>
      </c>
      <c r="G117" s="38">
        <v>0.19310185185185183</v>
      </c>
      <c r="H117" s="12" t="str">
        <f t="shared" si="4"/>
        <v>6.35/km</v>
      </c>
      <c r="I117" s="13">
        <f t="shared" si="5"/>
        <v>0.07862268518518516</v>
      </c>
      <c r="J117" s="13">
        <f>G117-INDEX($G$5:$G$151,MATCH(D117,$D$5:$D$151,0))</f>
        <v>0.06923611111111108</v>
      </c>
    </row>
    <row r="118" spans="1:10" ht="15" customHeight="1">
      <c r="A118" s="12">
        <v>114</v>
      </c>
      <c r="B118" s="25" t="s">
        <v>196</v>
      </c>
      <c r="C118" s="42"/>
      <c r="D118" s="37" t="s">
        <v>18</v>
      </c>
      <c r="E118" s="15" t="s">
        <v>150</v>
      </c>
      <c r="F118" s="38">
        <v>0.19431712962962963</v>
      </c>
      <c r="G118" s="38">
        <v>0.19431712962962963</v>
      </c>
      <c r="H118" s="12" t="str">
        <f t="shared" si="4"/>
        <v>6.38/km</v>
      </c>
      <c r="I118" s="13">
        <f t="shared" si="5"/>
        <v>0.07983796296296296</v>
      </c>
      <c r="J118" s="13">
        <f>G118-INDEX($G$5:$G$151,MATCH(D118,$D$5:$D$151,0))</f>
        <v>0.05594907407407407</v>
      </c>
    </row>
    <row r="119" spans="1:10" ht="15" customHeight="1">
      <c r="A119" s="12">
        <v>115</v>
      </c>
      <c r="B119" s="25" t="s">
        <v>197</v>
      </c>
      <c r="C119" s="42"/>
      <c r="D119" s="37" t="s">
        <v>27</v>
      </c>
      <c r="E119" s="15" t="s">
        <v>35</v>
      </c>
      <c r="F119" s="38">
        <v>0.20098379629629629</v>
      </c>
      <c r="G119" s="38">
        <v>0.20098379629629629</v>
      </c>
      <c r="H119" s="12" t="str">
        <f t="shared" si="4"/>
        <v>6.52/km</v>
      </c>
      <c r="I119" s="13">
        <f t="shared" si="5"/>
        <v>0.08650462962962961</v>
      </c>
      <c r="J119" s="13">
        <f>G119-INDEX($G$5:$G$151,MATCH(D119,$D$5:$D$151,0))</f>
        <v>0.04101851851851851</v>
      </c>
    </row>
    <row r="120" spans="1:10" ht="15" customHeight="1">
      <c r="A120" s="12">
        <v>116</v>
      </c>
      <c r="B120" s="25" t="s">
        <v>198</v>
      </c>
      <c r="C120" s="42"/>
      <c r="D120" s="37" t="s">
        <v>13</v>
      </c>
      <c r="E120" s="15" t="s">
        <v>74</v>
      </c>
      <c r="F120" s="38">
        <v>0.20175925925925928</v>
      </c>
      <c r="G120" s="38">
        <v>0.20175925925925928</v>
      </c>
      <c r="H120" s="12" t="str">
        <f t="shared" si="4"/>
        <v>6.53/km</v>
      </c>
      <c r="I120" s="13">
        <f t="shared" si="5"/>
        <v>0.0872800925925926</v>
      </c>
      <c r="J120" s="13">
        <f>G120-INDEX($G$5:$G$151,MATCH(D120,$D$5:$D$151,0))</f>
        <v>0.0872800925925926</v>
      </c>
    </row>
    <row r="121" spans="1:10" ht="15" customHeight="1">
      <c r="A121" s="12">
        <v>117</v>
      </c>
      <c r="B121" s="25" t="s">
        <v>199</v>
      </c>
      <c r="C121" s="42"/>
      <c r="D121" s="37" t="s">
        <v>13</v>
      </c>
      <c r="E121" s="15" t="s">
        <v>200</v>
      </c>
      <c r="F121" s="38">
        <v>0.20335648148148147</v>
      </c>
      <c r="G121" s="38">
        <v>0.20335648148148147</v>
      </c>
      <c r="H121" s="12" t="str">
        <f t="shared" si="4"/>
        <v>6.56/km</v>
      </c>
      <c r="I121" s="13">
        <f t="shared" si="5"/>
        <v>0.0888773148148148</v>
      </c>
      <c r="J121" s="13">
        <f>G121-INDEX($G$5:$G$151,MATCH(D121,$D$5:$D$151,0))</f>
        <v>0.0888773148148148</v>
      </c>
    </row>
    <row r="122" spans="1:10" ht="15" customHeight="1">
      <c r="A122" s="12">
        <v>118</v>
      </c>
      <c r="B122" s="25" t="s">
        <v>201</v>
      </c>
      <c r="C122" s="42"/>
      <c r="D122" s="37" t="s">
        <v>17</v>
      </c>
      <c r="E122" s="15" t="s">
        <v>29</v>
      </c>
      <c r="F122" s="38">
        <v>0.20878472222222222</v>
      </c>
      <c r="G122" s="38">
        <v>0.20878472222222222</v>
      </c>
      <c r="H122" s="12" t="str">
        <f t="shared" si="4"/>
        <v>7.08/km</v>
      </c>
      <c r="I122" s="13">
        <f t="shared" si="5"/>
        <v>0.09430555555555555</v>
      </c>
      <c r="J122" s="13">
        <f>G122-INDEX($G$5:$G$151,MATCH(D122,$D$5:$D$151,0))</f>
        <v>0.07300925925925925</v>
      </c>
    </row>
    <row r="123" spans="1:10" ht="15" customHeight="1">
      <c r="A123" s="12">
        <v>119</v>
      </c>
      <c r="B123" s="25" t="s">
        <v>202</v>
      </c>
      <c r="C123" s="42"/>
      <c r="D123" s="37" t="s">
        <v>17</v>
      </c>
      <c r="E123" s="15" t="s">
        <v>150</v>
      </c>
      <c r="F123" s="38">
        <v>0.21375</v>
      </c>
      <c r="G123" s="38">
        <v>0.21375</v>
      </c>
      <c r="H123" s="12" t="str">
        <f t="shared" si="4"/>
        <v>7.18/km</v>
      </c>
      <c r="I123" s="13">
        <f t="shared" si="5"/>
        <v>0.09927083333333332</v>
      </c>
      <c r="J123" s="13">
        <f>G123-INDEX($G$5:$G$151,MATCH(D123,$D$5:$D$151,0))</f>
        <v>0.07797453703703702</v>
      </c>
    </row>
    <row r="124" spans="1:10" ht="15" customHeight="1">
      <c r="A124" s="12">
        <v>120</v>
      </c>
      <c r="B124" s="25" t="s">
        <v>203</v>
      </c>
      <c r="C124" s="42"/>
      <c r="D124" s="37" t="s">
        <v>19</v>
      </c>
      <c r="E124" s="15" t="s">
        <v>55</v>
      </c>
      <c r="F124" s="38">
        <v>0.22130787037037036</v>
      </c>
      <c r="G124" s="38">
        <v>0.22130787037037036</v>
      </c>
      <c r="H124" s="12" t="str">
        <f t="shared" si="4"/>
        <v>7.33/km</v>
      </c>
      <c r="I124" s="13">
        <f t="shared" si="5"/>
        <v>0.10682870370370369</v>
      </c>
      <c r="J124" s="13">
        <f>G124-INDEX($G$5:$G$151,MATCH(D124,$D$5:$D$151,0))</f>
        <v>0.08167824074074073</v>
      </c>
    </row>
    <row r="125" spans="1:10" ht="15" customHeight="1">
      <c r="A125" s="12">
        <v>121</v>
      </c>
      <c r="B125" s="25" t="s">
        <v>204</v>
      </c>
      <c r="C125" s="42"/>
      <c r="D125" s="37" t="s">
        <v>13</v>
      </c>
      <c r="E125" s="15" t="s">
        <v>60</v>
      </c>
      <c r="F125" s="38">
        <v>0.22148148148148147</v>
      </c>
      <c r="G125" s="38">
        <v>0.22148148148148147</v>
      </c>
      <c r="H125" s="12" t="str">
        <f t="shared" si="4"/>
        <v>7.34/km</v>
      </c>
      <c r="I125" s="13">
        <f t="shared" si="5"/>
        <v>0.1070023148148148</v>
      </c>
      <c r="J125" s="13">
        <f>G125-INDEX($G$5:$G$151,MATCH(D125,$D$5:$D$151,0))</f>
        <v>0.1070023148148148</v>
      </c>
    </row>
    <row r="126" spans="1:10" ht="15" customHeight="1">
      <c r="A126" s="12">
        <v>122</v>
      </c>
      <c r="B126" s="25" t="s">
        <v>205</v>
      </c>
      <c r="C126" s="42"/>
      <c r="D126" s="37" t="s">
        <v>21</v>
      </c>
      <c r="E126" s="15" t="s">
        <v>206</v>
      </c>
      <c r="F126" s="38">
        <v>0.22394675925925925</v>
      </c>
      <c r="G126" s="38">
        <v>0.22394675925925925</v>
      </c>
      <c r="H126" s="12" t="str">
        <f t="shared" si="4"/>
        <v>7.39/km</v>
      </c>
      <c r="I126" s="13">
        <f t="shared" si="5"/>
        <v>0.10946759259259257</v>
      </c>
      <c r="J126" s="13">
        <f>G126-INDEX($G$5:$G$151,MATCH(D126,$D$5:$D$151,0))</f>
        <v>0</v>
      </c>
    </row>
    <row r="127" spans="1:10" ht="15" customHeight="1">
      <c r="A127" s="12">
        <v>123</v>
      </c>
      <c r="B127" s="25" t="s">
        <v>207</v>
      </c>
      <c r="C127" s="42"/>
      <c r="D127" s="37" t="s">
        <v>17</v>
      </c>
      <c r="E127" s="15" t="s">
        <v>208</v>
      </c>
      <c r="F127" s="38">
        <v>0.2257523148148148</v>
      </c>
      <c r="G127" s="38">
        <v>0.2257523148148148</v>
      </c>
      <c r="H127" s="12" t="str">
        <f t="shared" si="4"/>
        <v>7.42/km</v>
      </c>
      <c r="I127" s="13">
        <f t="shared" si="5"/>
        <v>0.11127314814814813</v>
      </c>
      <c r="J127" s="13">
        <f>G127-INDEX($G$5:$G$151,MATCH(D127,$D$5:$D$151,0))</f>
        <v>0.08997685185185184</v>
      </c>
    </row>
    <row r="128" spans="1:10" ht="15" customHeight="1">
      <c r="A128" s="17">
        <v>124</v>
      </c>
      <c r="B128" s="26" t="s">
        <v>209</v>
      </c>
      <c r="C128" s="43"/>
      <c r="D128" s="39" t="s">
        <v>15</v>
      </c>
      <c r="E128" s="18" t="s">
        <v>60</v>
      </c>
      <c r="F128" s="40">
        <v>0.2276736111111111</v>
      </c>
      <c r="G128" s="40">
        <v>0.2276736111111111</v>
      </c>
      <c r="H128" s="17" t="str">
        <f t="shared" si="4"/>
        <v>7.46/km</v>
      </c>
      <c r="I128" s="19">
        <f t="shared" si="5"/>
        <v>0.11319444444444442</v>
      </c>
      <c r="J128" s="19">
        <f>G128-INDEX($G$5:$G$151,MATCH(D128,$D$5:$D$151,0))</f>
        <v>0.10815972222222221</v>
      </c>
    </row>
  </sheetData>
  <sheetProtection/>
  <autoFilter ref="A4:J12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Maratona di Ragusa</v>
      </c>
      <c r="B1" s="32"/>
      <c r="C1" s="33"/>
    </row>
    <row r="2" spans="1:3" ht="24" customHeight="1">
      <c r="A2" s="29" t="str">
        <f>Individuale!A2</f>
        <v>13ª edizione</v>
      </c>
      <c r="B2" s="29"/>
      <c r="C2" s="29"/>
    </row>
    <row r="3" spans="1:3" ht="24" customHeight="1">
      <c r="A3" s="34" t="str">
        <f>Individuale!A3</f>
        <v>Ragusa (Rg) Italia - Domenica 10/01/2016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35</v>
      </c>
      <c r="C5" s="23">
        <v>12</v>
      </c>
    </row>
    <row r="6" spans="1:3" ht="15" customHeight="1">
      <c r="A6" s="12">
        <v>2</v>
      </c>
      <c r="B6" s="15" t="s">
        <v>60</v>
      </c>
      <c r="C6" s="20">
        <v>10</v>
      </c>
    </row>
    <row r="7" spans="1:3" ht="15" customHeight="1">
      <c r="A7" s="12">
        <v>3</v>
      </c>
      <c r="B7" s="15" t="s">
        <v>72</v>
      </c>
      <c r="C7" s="20">
        <v>6</v>
      </c>
    </row>
    <row r="8" spans="1:3" ht="15" customHeight="1">
      <c r="A8" s="12">
        <v>4</v>
      </c>
      <c r="B8" s="15" t="s">
        <v>37</v>
      </c>
      <c r="C8" s="20">
        <v>6</v>
      </c>
    </row>
    <row r="9" spans="1:3" ht="15" customHeight="1">
      <c r="A9" s="12">
        <v>5</v>
      </c>
      <c r="B9" s="15" t="s">
        <v>113</v>
      </c>
      <c r="C9" s="20">
        <v>4</v>
      </c>
    </row>
    <row r="10" spans="1:3" ht="15" customHeight="1">
      <c r="A10" s="12">
        <v>6</v>
      </c>
      <c r="B10" s="15" t="s">
        <v>53</v>
      </c>
      <c r="C10" s="20">
        <v>4</v>
      </c>
    </row>
    <row r="11" spans="1:3" ht="15" customHeight="1">
      <c r="A11" s="12">
        <v>7</v>
      </c>
      <c r="B11" s="15" t="s">
        <v>150</v>
      </c>
      <c r="C11" s="20">
        <v>4</v>
      </c>
    </row>
    <row r="12" spans="1:3" ht="15" customHeight="1">
      <c r="A12" s="12">
        <v>8</v>
      </c>
      <c r="B12" s="15" t="s">
        <v>63</v>
      </c>
      <c r="C12" s="20">
        <v>4</v>
      </c>
    </row>
    <row r="13" spans="1:3" ht="15" customHeight="1">
      <c r="A13" s="12">
        <v>9</v>
      </c>
      <c r="B13" s="15" t="s">
        <v>210</v>
      </c>
      <c r="C13" s="20">
        <v>4</v>
      </c>
    </row>
    <row r="14" spans="1:3" ht="15" customHeight="1">
      <c r="A14" s="12">
        <v>10</v>
      </c>
      <c r="B14" s="15" t="s">
        <v>74</v>
      </c>
      <c r="C14" s="20">
        <v>3</v>
      </c>
    </row>
    <row r="15" spans="1:3" ht="15" customHeight="1">
      <c r="A15" s="12">
        <v>11</v>
      </c>
      <c r="B15" s="15" t="s">
        <v>57</v>
      </c>
      <c r="C15" s="20">
        <v>3</v>
      </c>
    </row>
    <row r="16" spans="1:3" ht="15" customHeight="1">
      <c r="A16" s="12">
        <v>12</v>
      </c>
      <c r="B16" s="15" t="s">
        <v>29</v>
      </c>
      <c r="C16" s="20">
        <v>3</v>
      </c>
    </row>
    <row r="17" spans="1:3" ht="15" customHeight="1">
      <c r="A17" s="12">
        <v>13</v>
      </c>
      <c r="B17" s="15" t="s">
        <v>39</v>
      </c>
      <c r="C17" s="20">
        <v>3</v>
      </c>
    </row>
    <row r="18" spans="1:3" ht="15" customHeight="1">
      <c r="A18" s="12">
        <v>14</v>
      </c>
      <c r="B18" s="15" t="s">
        <v>121</v>
      </c>
      <c r="C18" s="20">
        <v>3</v>
      </c>
    </row>
    <row r="19" spans="1:3" ht="15" customHeight="1">
      <c r="A19" s="12">
        <v>15</v>
      </c>
      <c r="B19" s="15" t="s">
        <v>55</v>
      </c>
      <c r="C19" s="20">
        <v>2</v>
      </c>
    </row>
    <row r="20" spans="1:3" ht="15" customHeight="1">
      <c r="A20" s="12">
        <v>16</v>
      </c>
      <c r="B20" s="15" t="s">
        <v>155</v>
      </c>
      <c r="C20" s="20">
        <v>2</v>
      </c>
    </row>
    <row r="21" spans="1:3" ht="15" customHeight="1">
      <c r="A21" s="12">
        <v>17</v>
      </c>
      <c r="B21" s="15" t="s">
        <v>44</v>
      </c>
      <c r="C21" s="20">
        <v>2</v>
      </c>
    </row>
    <row r="22" spans="1:3" ht="15" customHeight="1">
      <c r="A22" s="12">
        <v>18</v>
      </c>
      <c r="B22" s="15" t="s">
        <v>134</v>
      </c>
      <c r="C22" s="20">
        <v>2</v>
      </c>
    </row>
    <row r="23" spans="1:3" ht="15" customHeight="1">
      <c r="A23" s="12">
        <v>19</v>
      </c>
      <c r="B23" s="15" t="s">
        <v>88</v>
      </c>
      <c r="C23" s="20">
        <v>2</v>
      </c>
    </row>
    <row r="24" spans="1:3" ht="15" customHeight="1">
      <c r="A24" s="12">
        <v>20</v>
      </c>
      <c r="B24" s="15" t="s">
        <v>187</v>
      </c>
      <c r="C24" s="20">
        <v>2</v>
      </c>
    </row>
    <row r="25" spans="1:3" ht="15" customHeight="1">
      <c r="A25" s="12">
        <v>21</v>
      </c>
      <c r="B25" s="15" t="s">
        <v>106</v>
      </c>
      <c r="C25" s="20">
        <v>2</v>
      </c>
    </row>
    <row r="26" spans="1:3" ht="15" customHeight="1">
      <c r="A26" s="12">
        <v>22</v>
      </c>
      <c r="B26" s="15" t="s">
        <v>47</v>
      </c>
      <c r="C26" s="20">
        <v>2</v>
      </c>
    </row>
    <row r="27" spans="1:3" ht="15" customHeight="1">
      <c r="A27" s="12">
        <v>23</v>
      </c>
      <c r="B27" s="15" t="s">
        <v>169</v>
      </c>
      <c r="C27" s="20">
        <v>2</v>
      </c>
    </row>
    <row r="28" spans="1:3" ht="15" customHeight="1">
      <c r="A28" s="12">
        <v>24</v>
      </c>
      <c r="B28" s="15" t="s">
        <v>50</v>
      </c>
      <c r="C28" s="20">
        <v>2</v>
      </c>
    </row>
    <row r="29" spans="1:3" ht="15" customHeight="1">
      <c r="A29" s="12">
        <v>25</v>
      </c>
      <c r="B29" s="15" t="s">
        <v>193</v>
      </c>
      <c r="C29" s="20">
        <v>1</v>
      </c>
    </row>
    <row r="30" spans="1:3" ht="15" customHeight="1">
      <c r="A30" s="12">
        <v>26</v>
      </c>
      <c r="B30" s="15" t="s">
        <v>167</v>
      </c>
      <c r="C30" s="20">
        <v>1</v>
      </c>
    </row>
    <row r="31" spans="1:3" ht="15" customHeight="1">
      <c r="A31" s="12">
        <v>27</v>
      </c>
      <c r="B31" s="15" t="s">
        <v>33</v>
      </c>
      <c r="C31" s="20">
        <v>1</v>
      </c>
    </row>
    <row r="32" spans="1:3" ht="15" customHeight="1">
      <c r="A32" s="12">
        <v>28</v>
      </c>
      <c r="B32" s="15" t="s">
        <v>116</v>
      </c>
      <c r="C32" s="20">
        <v>1</v>
      </c>
    </row>
    <row r="33" spans="1:3" ht="15" customHeight="1">
      <c r="A33" s="12">
        <v>29</v>
      </c>
      <c r="B33" s="15" t="s">
        <v>67</v>
      </c>
      <c r="C33" s="20">
        <v>1</v>
      </c>
    </row>
    <row r="34" spans="1:3" ht="15" customHeight="1">
      <c r="A34" s="12">
        <v>30</v>
      </c>
      <c r="B34" s="15" t="s">
        <v>31</v>
      </c>
      <c r="C34" s="20">
        <v>1</v>
      </c>
    </row>
    <row r="35" spans="1:3" ht="15" customHeight="1">
      <c r="A35" s="12">
        <v>31</v>
      </c>
      <c r="B35" s="15" t="s">
        <v>174</v>
      </c>
      <c r="C35" s="20">
        <v>1</v>
      </c>
    </row>
    <row r="36" spans="1:3" ht="15" customHeight="1">
      <c r="A36" s="12">
        <v>32</v>
      </c>
      <c r="B36" s="15" t="s">
        <v>104</v>
      </c>
      <c r="C36" s="20">
        <v>1</v>
      </c>
    </row>
    <row r="37" spans="1:3" ht="15" customHeight="1">
      <c r="A37" s="12">
        <v>33</v>
      </c>
      <c r="B37" s="15" t="s">
        <v>80</v>
      </c>
      <c r="C37" s="20">
        <v>1</v>
      </c>
    </row>
    <row r="38" spans="1:3" ht="15" customHeight="1">
      <c r="A38" s="12">
        <v>34</v>
      </c>
      <c r="B38" s="15" t="s">
        <v>200</v>
      </c>
      <c r="C38" s="20">
        <v>1</v>
      </c>
    </row>
    <row r="39" spans="1:3" ht="15" customHeight="1">
      <c r="A39" s="12">
        <v>35</v>
      </c>
      <c r="B39" s="15" t="s">
        <v>102</v>
      </c>
      <c r="C39" s="20">
        <v>1</v>
      </c>
    </row>
    <row r="40" spans="1:3" ht="15" customHeight="1">
      <c r="A40" s="12">
        <v>36</v>
      </c>
      <c r="B40" s="15" t="s">
        <v>86</v>
      </c>
      <c r="C40" s="20">
        <v>1</v>
      </c>
    </row>
    <row r="41" spans="1:3" ht="15" customHeight="1">
      <c r="A41" s="12">
        <v>37</v>
      </c>
      <c r="B41" s="15" t="s">
        <v>144</v>
      </c>
      <c r="C41" s="20">
        <v>1</v>
      </c>
    </row>
    <row r="42" spans="1:3" ht="15" customHeight="1">
      <c r="A42" s="12">
        <v>38</v>
      </c>
      <c r="B42" s="15" t="s">
        <v>131</v>
      </c>
      <c r="C42" s="20">
        <v>1</v>
      </c>
    </row>
    <row r="43" spans="1:3" ht="15" customHeight="1">
      <c r="A43" s="12">
        <v>39</v>
      </c>
      <c r="B43" s="15" t="s">
        <v>42</v>
      </c>
      <c r="C43" s="20">
        <v>1</v>
      </c>
    </row>
    <row r="44" spans="1:3" ht="15" customHeight="1">
      <c r="A44" s="12">
        <v>40</v>
      </c>
      <c r="B44" s="15" t="s">
        <v>142</v>
      </c>
      <c r="C44" s="20">
        <v>1</v>
      </c>
    </row>
    <row r="45" spans="1:3" ht="15" customHeight="1">
      <c r="A45" s="12">
        <v>41</v>
      </c>
      <c r="B45" s="15" t="s">
        <v>157</v>
      </c>
      <c r="C45" s="20">
        <v>1</v>
      </c>
    </row>
    <row r="46" spans="1:3" ht="15" customHeight="1">
      <c r="A46" s="12">
        <v>42</v>
      </c>
      <c r="B46" s="15" t="s">
        <v>84</v>
      </c>
      <c r="C46" s="20">
        <v>1</v>
      </c>
    </row>
    <row r="47" spans="1:3" ht="15" customHeight="1">
      <c r="A47" s="12">
        <v>43</v>
      </c>
      <c r="B47" s="15" t="s">
        <v>70</v>
      </c>
      <c r="C47" s="20">
        <v>1</v>
      </c>
    </row>
    <row r="48" spans="1:3" ht="15" customHeight="1">
      <c r="A48" s="12">
        <v>44</v>
      </c>
      <c r="B48" s="15" t="s">
        <v>129</v>
      </c>
      <c r="C48" s="20">
        <v>1</v>
      </c>
    </row>
    <row r="49" spans="1:3" ht="15" customHeight="1">
      <c r="A49" s="12">
        <v>45</v>
      </c>
      <c r="B49" s="15" t="s">
        <v>176</v>
      </c>
      <c r="C49" s="20">
        <v>1</v>
      </c>
    </row>
    <row r="50" spans="1:3" ht="15" customHeight="1">
      <c r="A50" s="12">
        <v>46</v>
      </c>
      <c r="B50" s="15" t="s">
        <v>93</v>
      </c>
      <c r="C50" s="20">
        <v>1</v>
      </c>
    </row>
    <row r="51" spans="1:3" ht="15" customHeight="1">
      <c r="A51" s="12">
        <v>47</v>
      </c>
      <c r="B51" s="15" t="s">
        <v>208</v>
      </c>
      <c r="C51" s="20">
        <v>1</v>
      </c>
    </row>
    <row r="52" spans="1:3" ht="15" customHeight="1">
      <c r="A52" s="12">
        <v>48</v>
      </c>
      <c r="B52" s="15" t="s">
        <v>206</v>
      </c>
      <c r="C52" s="20">
        <v>1</v>
      </c>
    </row>
    <row r="53" spans="1:3" ht="15" customHeight="1">
      <c r="A53" s="12">
        <v>49</v>
      </c>
      <c r="B53" s="15" t="s">
        <v>160</v>
      </c>
      <c r="C53" s="20">
        <v>1</v>
      </c>
    </row>
    <row r="54" spans="1:3" ht="15" customHeight="1">
      <c r="A54" s="12">
        <v>50</v>
      </c>
      <c r="B54" s="15" t="s">
        <v>82</v>
      </c>
      <c r="C54" s="20">
        <v>1</v>
      </c>
    </row>
    <row r="55" spans="1:3" ht="15" customHeight="1">
      <c r="A55" s="12">
        <v>51</v>
      </c>
      <c r="B55" s="15" t="s">
        <v>100</v>
      </c>
      <c r="C55" s="20">
        <v>1</v>
      </c>
    </row>
    <row r="56" spans="1:3" ht="15" customHeight="1">
      <c r="A56" s="12">
        <v>52</v>
      </c>
      <c r="B56" s="15" t="s">
        <v>26</v>
      </c>
      <c r="C56" s="20">
        <v>1</v>
      </c>
    </row>
    <row r="57" spans="1:3" ht="15" customHeight="1">
      <c r="A57" s="12">
        <v>53</v>
      </c>
      <c r="B57" s="15" t="s">
        <v>95</v>
      </c>
      <c r="C57" s="20">
        <v>1</v>
      </c>
    </row>
    <row r="58" spans="1:3" ht="15" customHeight="1">
      <c r="A58" s="12">
        <v>54</v>
      </c>
      <c r="B58" s="15" t="s">
        <v>152</v>
      </c>
      <c r="C58" s="20">
        <v>1</v>
      </c>
    </row>
    <row r="59" spans="1:3" ht="15" customHeight="1">
      <c r="A59" s="12">
        <v>55</v>
      </c>
      <c r="B59" s="15" t="s">
        <v>178</v>
      </c>
      <c r="C59" s="20">
        <v>1</v>
      </c>
    </row>
    <row r="60" spans="1:3" ht="15" customHeight="1">
      <c r="A60" s="12">
        <v>56</v>
      </c>
      <c r="B60" s="15" t="s">
        <v>111</v>
      </c>
      <c r="C60" s="20">
        <v>1</v>
      </c>
    </row>
    <row r="61" spans="1:3" ht="15" customHeight="1">
      <c r="A61" s="12">
        <v>57</v>
      </c>
      <c r="B61" s="15" t="s">
        <v>183</v>
      </c>
      <c r="C61" s="20">
        <v>1</v>
      </c>
    </row>
    <row r="62" spans="1:3" ht="15" customHeight="1">
      <c r="A62" s="12">
        <v>58</v>
      </c>
      <c r="B62" s="15" t="s">
        <v>12</v>
      </c>
      <c r="C62" s="20">
        <v>1</v>
      </c>
    </row>
    <row r="63" spans="1:3" ht="15" customHeight="1">
      <c r="A63" s="17">
        <v>59</v>
      </c>
      <c r="B63" s="18" t="s">
        <v>65</v>
      </c>
      <c r="C63" s="21">
        <v>1</v>
      </c>
    </row>
    <row r="64" ht="12.75">
      <c r="C64" s="2">
        <f>SUM(C5:C63)</f>
        <v>124</v>
      </c>
    </row>
  </sheetData>
  <sheetProtection/>
  <autoFilter ref="A4:C5">
    <sortState ref="A5:C64">
      <sortCondition descending="1" sortBy="value" ref="C5:C6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2016-01-14T14:51:31Z</dcterms:modified>
  <cp:category/>
  <cp:version/>
  <cp:contentType/>
  <cp:contentStatus/>
</cp:coreProperties>
</file>