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'Individuale'!$A$3:$I$63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<sst xmlns="http://schemas.openxmlformats.org/spreadsheetml/2006/main" count="340" uniqueCount="216">
  <si>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</si>
  <si>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</si>
  <si>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</si>
  <si>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</si>
  <si>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</si>
  <si>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</si>
  <si>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</si>
  <si>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</si>
  <si>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</si>
  <si>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</si>
  <si>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</si>
  <si>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</si>
  <si>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</si>
  <si>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FRANCO</t>
  </si>
  <si>
    <t>MASSIMO</t>
  </si>
  <si>
    <t>ROBERTO</t>
  </si>
  <si>
    <t>LUIGI</t>
  </si>
  <si>
    <t>FABIO</t>
  </si>
  <si>
    <t>MAURIZIO</t>
  </si>
  <si>
    <t>LUCA</t>
  </si>
  <si>
    <t>MARCO</t>
  </si>
  <si>
    <t>TOMMASO</t>
  </si>
  <si>
    <t>MASSIMILIANO</t>
  </si>
  <si>
    <t>MARCELLO</t>
  </si>
  <si>
    <t>VINCENZO</t>
  </si>
  <si>
    <t>GIANFRANCO</t>
  </si>
  <si>
    <t>MARIO</t>
  </si>
  <si>
    <t>SANDRO</t>
  </si>
  <si>
    <t>RICCARDO</t>
  </si>
  <si>
    <t>ROBERTA</t>
  </si>
  <si>
    <t>PIETRO</t>
  </si>
  <si>
    <t>ANGELO</t>
  </si>
  <si>
    <t>VITTORIO</t>
  </si>
  <si>
    <t>ALESSIO</t>
  </si>
  <si>
    <t>LATINA RUNNERS</t>
  </si>
  <si>
    <t>MM45</t>
  </si>
  <si>
    <t>MM35</t>
  </si>
  <si>
    <t>MM40</t>
  </si>
  <si>
    <t>G.S. LITAL</t>
  </si>
  <si>
    <t>G.S. BANCARI ROMANI</t>
  </si>
  <si>
    <t>MM50</t>
  </si>
  <si>
    <t>CESARE</t>
  </si>
  <si>
    <t>VENTURA</t>
  </si>
  <si>
    <t>MM60</t>
  </si>
  <si>
    <t>PAOLA</t>
  </si>
  <si>
    <t>EMANUELE</t>
  </si>
  <si>
    <t>FELICE</t>
  </si>
  <si>
    <t>MF45</t>
  </si>
  <si>
    <t>MANCINI</t>
  </si>
  <si>
    <t>MM55</t>
  </si>
  <si>
    <t>SALVATI</t>
  </si>
  <si>
    <t>LAZIO RUNNERS TEAM A.S.D.</t>
  </si>
  <si>
    <t>MM65</t>
  </si>
  <si>
    <t>MF40</t>
  </si>
  <si>
    <t>SONIA</t>
  </si>
  <si>
    <t>GIULIANO</t>
  </si>
  <si>
    <t>FEDERICO</t>
  </si>
  <si>
    <t>DOMENICO</t>
  </si>
  <si>
    <t>TODI</t>
  </si>
  <si>
    <t>REA</t>
  </si>
  <si>
    <t>VALERIA</t>
  </si>
  <si>
    <t>ROSSI</t>
  </si>
  <si>
    <t>DIEGO</t>
  </si>
  <si>
    <t>RISPOLI</t>
  </si>
  <si>
    <t>EVANGELISTI</t>
  </si>
  <si>
    <t>GABRIELE</t>
  </si>
  <si>
    <t>ATL. MONTE MARIO</t>
  </si>
  <si>
    <t>RAIMONDI</t>
  </si>
  <si>
    <t>GERMANI</t>
  </si>
  <si>
    <t>PAPOCCIA</t>
  </si>
  <si>
    <t>POD. AMATORI MOROLO</t>
  </si>
  <si>
    <t>0.23.38</t>
  </si>
  <si>
    <t>SPRONG</t>
  </si>
  <si>
    <t>A/I</t>
  </si>
  <si>
    <t>AV CLYTONEUS (OLANDA)</t>
  </si>
  <si>
    <t>0.23.47</t>
  </si>
  <si>
    <t>BUCCIARELLO</t>
  </si>
  <si>
    <t>AM</t>
  </si>
  <si>
    <t>A.S.D. LBM SPORT TEAM</t>
  </si>
  <si>
    <t>0.24.22</t>
  </si>
  <si>
    <t>LUCCHETTI</t>
  </si>
  <si>
    <t>0.24.33</t>
  </si>
  <si>
    <t>D'ANGIO'</t>
  </si>
  <si>
    <t>0.25.23</t>
  </si>
  <si>
    <t>SAFFIOTI</t>
  </si>
  <si>
    <t>0.25.56</t>
  </si>
  <si>
    <t>A.S.D. POD. AVIS PRIVERNO</t>
  </si>
  <si>
    <t>0.25.58</t>
  </si>
  <si>
    <t>MERLINO</t>
  </si>
  <si>
    <t>ROLANDO</t>
  </si>
  <si>
    <t>0.26.02</t>
  </si>
  <si>
    <t>CORSO</t>
  </si>
  <si>
    <t>0.26.12</t>
  </si>
  <si>
    <t>POD. ORO FANTASY</t>
  </si>
  <si>
    <t>0.26.21</t>
  </si>
  <si>
    <t>SPIRIDIGLIOZZI</t>
  </si>
  <si>
    <t>0.26.29</t>
  </si>
  <si>
    <t>OI</t>
  </si>
  <si>
    <t>COLLEFERRO ATLETICA</t>
  </si>
  <si>
    <t>0.27.18</t>
  </si>
  <si>
    <t>EDITTO</t>
  </si>
  <si>
    <t>POL. ATLETICA CEPRANO</t>
  </si>
  <si>
    <t>0.27.26</t>
  </si>
  <si>
    <t>SANDER</t>
  </si>
  <si>
    <t>RCW (OLANDA)</t>
  </si>
  <si>
    <t>0.28.18</t>
  </si>
  <si>
    <t>DI ROLLO</t>
  </si>
  <si>
    <t>A.S.D. POL. CIOCIARA A.FAVA</t>
  </si>
  <si>
    <t>0.28.33</t>
  </si>
  <si>
    <t>GRZEGORZEWSKI</t>
  </si>
  <si>
    <t>MICHAL KONRAD</t>
  </si>
  <si>
    <t>S/M</t>
  </si>
  <si>
    <t>RUNNERS CLUB ANAGNI</t>
  </si>
  <si>
    <t>0.28.36</t>
  </si>
  <si>
    <t>DI RIENZO</t>
  </si>
  <si>
    <t>NEMBO</t>
  </si>
  <si>
    <t>ATL. CASTELLO SORA</t>
  </si>
  <si>
    <t>0.29.30</t>
  </si>
  <si>
    <t>GAGLIARDUCCI</t>
  </si>
  <si>
    <t>A.S.D. SIMMEL COLLEFERRO</t>
  </si>
  <si>
    <t>0.29.48</t>
  </si>
  <si>
    <t>PALLANTE</t>
  </si>
  <si>
    <t>0.29.59</t>
  </si>
  <si>
    <t>LANCIA</t>
  </si>
  <si>
    <t>DANIEL</t>
  </si>
  <si>
    <t>0.30.08</t>
  </si>
  <si>
    <t>ASSENI</t>
  </si>
  <si>
    <t>POD. FISIOSPORT</t>
  </si>
  <si>
    <t>0.30.24</t>
  </si>
  <si>
    <t>SCHIAVI</t>
  </si>
  <si>
    <t>0.30.25</t>
  </si>
  <si>
    <t>FRAIOLI</t>
  </si>
  <si>
    <t>ARIANNA</t>
  </si>
  <si>
    <t>A/E</t>
  </si>
  <si>
    <t>0.30.26</t>
  </si>
  <si>
    <t>FRANCICA</t>
  </si>
  <si>
    <t>0.30.42</t>
  </si>
  <si>
    <t>RAPONI</t>
  </si>
  <si>
    <t>0.30.58</t>
  </si>
  <si>
    <t>0.31.06</t>
  </si>
  <si>
    <t>IMPERIOLI</t>
  </si>
  <si>
    <t>VALERIANO</t>
  </si>
  <si>
    <t>0.31.12</t>
  </si>
  <si>
    <t>BATTISTI</t>
  </si>
  <si>
    <t>0.31.15</t>
  </si>
  <si>
    <t>LONGO</t>
  </si>
  <si>
    <t>0.31.26</t>
  </si>
  <si>
    <t>0.31.35</t>
  </si>
  <si>
    <t>0.31.39</t>
  </si>
  <si>
    <t>PIETROPAOLI</t>
  </si>
  <si>
    <t>TIZIANO</t>
  </si>
  <si>
    <t>0.31.41</t>
  </si>
  <si>
    <t>PIMPINELLA</t>
  </si>
  <si>
    <t>G.S. ATLETICA FALERIA</t>
  </si>
  <si>
    <t>0.31.42</t>
  </si>
  <si>
    <t>DE SIMONI</t>
  </si>
  <si>
    <t>GOFFREDO</t>
  </si>
  <si>
    <t>G.S. POD. PRENESTE</t>
  </si>
  <si>
    <t>0.31.56</t>
  </si>
  <si>
    <t>CARBONE</t>
  </si>
  <si>
    <t>0.32.10</t>
  </si>
  <si>
    <t>AF</t>
  </si>
  <si>
    <t>0.32.38</t>
  </si>
  <si>
    <t>0.32.52</t>
  </si>
  <si>
    <t>MAIURI</t>
  </si>
  <si>
    <t>0.33.22</t>
  </si>
  <si>
    <t>LOFFREDI</t>
  </si>
  <si>
    <t>FELICETTO</t>
  </si>
  <si>
    <t>USD VALLECORSA</t>
  </si>
  <si>
    <t>0.33.25</t>
  </si>
  <si>
    <t>0.33.27</t>
  </si>
  <si>
    <t>MARIANI</t>
  </si>
  <si>
    <t>PATRIZIA</t>
  </si>
  <si>
    <t>0.34.10</t>
  </si>
  <si>
    <t>ROSA MARIA</t>
  </si>
  <si>
    <t>0.34.22</t>
  </si>
  <si>
    <t>NERI</t>
  </si>
  <si>
    <t>0.34.28</t>
  </si>
  <si>
    <t>VITOZZI</t>
  </si>
  <si>
    <t>0.34.29</t>
  </si>
  <si>
    <t>PELLICCIOTTA</t>
  </si>
  <si>
    <t>0.34.32</t>
  </si>
  <si>
    <t>0.34.40</t>
  </si>
  <si>
    <t>SETALE</t>
  </si>
  <si>
    <t>ATL. ALATRI 2001 I CICLOPI</t>
  </si>
  <si>
    <t>0.35.12</t>
  </si>
  <si>
    <t>ISABELLA</t>
  </si>
  <si>
    <t>0.35.37</t>
  </si>
  <si>
    <t>0.36.13</t>
  </si>
  <si>
    <t>TUNDO</t>
  </si>
  <si>
    <t>MARIO DONATO</t>
  </si>
  <si>
    <t>0.36.40</t>
  </si>
  <si>
    <t>0.36.45</t>
  </si>
  <si>
    <t>0.37.37</t>
  </si>
  <si>
    <t>0.37.44</t>
  </si>
  <si>
    <t>LUCARELLI</t>
  </si>
  <si>
    <t>NAZARIO</t>
  </si>
  <si>
    <t>0.37.55</t>
  </si>
  <si>
    <t>AGOMERI</t>
  </si>
  <si>
    <t>DANTE</t>
  </si>
  <si>
    <t>0.38.12</t>
  </si>
  <si>
    <t>PERSICO</t>
  </si>
  <si>
    <t>EMILIO</t>
  </si>
  <si>
    <t>ATL. FROSINONE</t>
  </si>
  <si>
    <t>0.38.41</t>
  </si>
  <si>
    <t>CELLETTI</t>
  </si>
  <si>
    <t>0.40.03</t>
  </si>
  <si>
    <t>ISABELLI</t>
  </si>
  <si>
    <t>OSVALDO</t>
  </si>
  <si>
    <t>0.42.03</t>
  </si>
  <si>
    <t>CARDUCCI</t>
  </si>
  <si>
    <t>C.S.A.IN. FROSINONE</t>
  </si>
  <si>
    <t>0.44.38</t>
  </si>
  <si>
    <t>Morolo (FR) Italia - Domenica 01/08/2010</t>
  </si>
  <si>
    <r>
      <t xml:space="preserve">Morolo a lume di candela </t>
    </r>
    <r>
      <rPr>
        <i/>
        <sz val="18"/>
        <rFont val="Arial"/>
        <family val="2"/>
      </rPr>
      <t>1ª edizione</t>
    </r>
  </si>
  <si>
    <t>A.S.D. ATLETICA ARCE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</si>
</sst>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4" t="s">
        <v>214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213</v>
      </c>
      <c r="B2" s="37"/>
      <c r="C2" s="37"/>
      <c r="D2" s="37"/>
      <c r="E2" s="37"/>
      <c r="F2" s="37"/>
      <c r="G2" s="38"/>
      <c r="H2" s="6" t="s">
        <v>0</v>
      </c>
      <c r="I2" s="7">
        <v>6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45" t="s">
        <v>69</v>
      </c>
      <c r="C4" s="45" t="s">
        <v>62</v>
      </c>
      <c r="D4" s="46" t="s">
        <v>36</v>
      </c>
      <c r="E4" s="45" t="s">
        <v>70</v>
      </c>
      <c r="F4" s="46" t="s">
        <v>71</v>
      </c>
      <c r="G4" s="17" t="str">
        <f aca="true" t="shared" si="0" ref="G4:G63">TEXT(INT((HOUR(F4)*3600+MINUTE(F4)*60+SECOND(F4))/$I$2/60),"0")&amp;"."&amp;TEXT(MOD((HOUR(F4)*3600+MINUTE(F4)*60+SECOND(F4))/$I$2,60),"00")&amp;"/km"</f>
        <v>3.56/km</v>
      </c>
      <c r="H4" s="18">
        <f aca="true" t="shared" si="1" ref="H4:H31">F4-$F$4</f>
        <v>0</v>
      </c>
      <c r="I4" s="18">
        <f>F4-INDEX($F$4:$F$1056,MATCH(D4,$D$4:$D$1056,0))</f>
        <v>0</v>
      </c>
    </row>
    <row r="5" spans="1:9" s="1" customFormat="1" ht="15" customHeight="1">
      <c r="A5" s="19">
        <v>2</v>
      </c>
      <c r="B5" s="47" t="s">
        <v>72</v>
      </c>
      <c r="C5" s="47" t="s">
        <v>28</v>
      </c>
      <c r="D5" s="48" t="s">
        <v>73</v>
      </c>
      <c r="E5" s="47" t="s">
        <v>74</v>
      </c>
      <c r="F5" s="48" t="s">
        <v>75</v>
      </c>
      <c r="G5" s="20" t="str">
        <f t="shared" si="0"/>
        <v>3.58/km</v>
      </c>
      <c r="H5" s="21">
        <f t="shared" si="1"/>
        <v>0.0001041666666666656</v>
      </c>
      <c r="I5" s="21">
        <f>F5-INDEX($F$4:$F$1056,MATCH(D5,$D$4:$D$1056,0))</f>
        <v>0</v>
      </c>
    </row>
    <row r="6" spans="1:9" s="1" customFormat="1" ht="15" customHeight="1">
      <c r="A6" s="19">
        <v>3</v>
      </c>
      <c r="B6" s="47" t="s">
        <v>76</v>
      </c>
      <c r="C6" s="47" t="s">
        <v>65</v>
      </c>
      <c r="D6" s="48" t="s">
        <v>77</v>
      </c>
      <c r="E6" s="47" t="s">
        <v>78</v>
      </c>
      <c r="F6" s="48" t="s">
        <v>79</v>
      </c>
      <c r="G6" s="20" t="str">
        <f t="shared" si="0"/>
        <v>4.04/km</v>
      </c>
      <c r="H6" s="21">
        <f t="shared" si="1"/>
        <v>0.0005092592592592614</v>
      </c>
      <c r="I6" s="21">
        <f>F6-INDEX($F$4:$F$1056,MATCH(D6,$D$4:$D$1056,0))</f>
        <v>0</v>
      </c>
    </row>
    <row r="7" spans="1:9" s="1" customFormat="1" ht="15" customHeight="1">
      <c r="A7" s="19">
        <v>4</v>
      </c>
      <c r="B7" s="47" t="s">
        <v>80</v>
      </c>
      <c r="C7" s="47" t="s">
        <v>23</v>
      </c>
      <c r="D7" s="48" t="s">
        <v>35</v>
      </c>
      <c r="E7" s="47" t="s">
        <v>34</v>
      </c>
      <c r="F7" s="48" t="s">
        <v>81</v>
      </c>
      <c r="G7" s="20" t="str">
        <f t="shared" si="0"/>
        <v>4.06/km</v>
      </c>
      <c r="H7" s="21">
        <f t="shared" si="1"/>
        <v>0.0006365740740740741</v>
      </c>
      <c r="I7" s="21">
        <f>F7-INDEX($F$4:$F$1056,MATCH(D7,$D$4:$D$1056,0))</f>
        <v>0</v>
      </c>
    </row>
    <row r="8" spans="1:9" s="1" customFormat="1" ht="15" customHeight="1">
      <c r="A8" s="19">
        <v>5</v>
      </c>
      <c r="B8" s="47" t="s">
        <v>82</v>
      </c>
      <c r="C8" s="47" t="s">
        <v>45</v>
      </c>
      <c r="D8" s="48" t="s">
        <v>77</v>
      </c>
      <c r="E8" s="47" t="s">
        <v>38</v>
      </c>
      <c r="F8" s="48" t="s">
        <v>83</v>
      </c>
      <c r="G8" s="20" t="str">
        <f t="shared" si="0"/>
        <v>4.14/km</v>
      </c>
      <c r="H8" s="21">
        <f t="shared" si="1"/>
        <v>0.001215277777777777</v>
      </c>
      <c r="I8" s="21">
        <f>F8-INDEX($F$4:$F$1056,MATCH(D8,$D$4:$D$1056,0))</f>
        <v>0.0007060185185185155</v>
      </c>
    </row>
    <row r="9" spans="1:9" s="1" customFormat="1" ht="15" customHeight="1">
      <c r="A9" s="19">
        <v>6</v>
      </c>
      <c r="B9" s="47" t="s">
        <v>84</v>
      </c>
      <c r="C9" s="47" t="s">
        <v>18</v>
      </c>
      <c r="D9" s="48" t="s">
        <v>35</v>
      </c>
      <c r="E9" s="47" t="s">
        <v>51</v>
      </c>
      <c r="F9" s="48" t="s">
        <v>85</v>
      </c>
      <c r="G9" s="20" t="str">
        <f t="shared" si="0"/>
        <v>4.19/km</v>
      </c>
      <c r="H9" s="21">
        <f t="shared" si="1"/>
        <v>0.001597222222222222</v>
      </c>
      <c r="I9" s="21">
        <f>F9-INDEX($F$4:$F$1056,MATCH(D9,$D$4:$D$1056,0))</f>
        <v>0.000960648148148148</v>
      </c>
    </row>
    <row r="10" spans="1:9" s="1" customFormat="1" ht="15" customHeight="1">
      <c r="A10" s="19">
        <v>7</v>
      </c>
      <c r="B10" s="47" t="s">
        <v>63</v>
      </c>
      <c r="C10" s="47" t="s">
        <v>56</v>
      </c>
      <c r="D10" s="48" t="s">
        <v>77</v>
      </c>
      <c r="E10" s="47" t="s">
        <v>86</v>
      </c>
      <c r="F10" s="48" t="s">
        <v>87</v>
      </c>
      <c r="G10" s="20" t="str">
        <f t="shared" si="0"/>
        <v>4.20/km</v>
      </c>
      <c r="H10" s="21">
        <f t="shared" si="1"/>
        <v>0.0016203703703703692</v>
      </c>
      <c r="I10" s="21">
        <f>F10-INDEX($F$4:$F$1056,MATCH(D10,$D$4:$D$1056,0))</f>
        <v>0.0011111111111111079</v>
      </c>
    </row>
    <row r="11" spans="1:9" s="1" customFormat="1" ht="15" customHeight="1">
      <c r="A11" s="19">
        <v>8</v>
      </c>
      <c r="B11" s="47" t="s">
        <v>88</v>
      </c>
      <c r="C11" s="47" t="s">
        <v>89</v>
      </c>
      <c r="D11" s="48" t="s">
        <v>35</v>
      </c>
      <c r="E11" s="47" t="s">
        <v>70</v>
      </c>
      <c r="F11" s="48" t="s">
        <v>90</v>
      </c>
      <c r="G11" s="20" t="str">
        <f t="shared" si="0"/>
        <v>4.20/km</v>
      </c>
      <c r="H11" s="21">
        <f t="shared" si="1"/>
        <v>0.001666666666666667</v>
      </c>
      <c r="I11" s="21">
        <f>F11-INDEX($F$4:$F$1056,MATCH(D11,$D$4:$D$1056,0))</f>
        <v>0.0010300925925925929</v>
      </c>
    </row>
    <row r="12" spans="1:9" s="1" customFormat="1" ht="15" customHeight="1">
      <c r="A12" s="19">
        <v>9</v>
      </c>
      <c r="B12" s="47" t="s">
        <v>91</v>
      </c>
      <c r="C12" s="47" t="s">
        <v>24</v>
      </c>
      <c r="D12" s="48" t="s">
        <v>37</v>
      </c>
      <c r="E12" s="47" t="s">
        <v>70</v>
      </c>
      <c r="F12" s="48" t="s">
        <v>92</v>
      </c>
      <c r="G12" s="20" t="str">
        <f t="shared" si="0"/>
        <v>4.22/km</v>
      </c>
      <c r="H12" s="21">
        <f t="shared" si="1"/>
        <v>0.0017824074074074062</v>
      </c>
      <c r="I12" s="21">
        <f>F12-INDEX($F$4:$F$1056,MATCH(D12,$D$4:$D$1056,0))</f>
        <v>0</v>
      </c>
    </row>
    <row r="13" spans="1:9" s="1" customFormat="1" ht="15" customHeight="1">
      <c r="A13" s="19">
        <v>10</v>
      </c>
      <c r="B13" s="47" t="s">
        <v>50</v>
      </c>
      <c r="C13" s="47" t="s">
        <v>31</v>
      </c>
      <c r="D13" s="48" t="s">
        <v>37</v>
      </c>
      <c r="E13" s="47" t="s">
        <v>93</v>
      </c>
      <c r="F13" s="48" t="s">
        <v>94</v>
      </c>
      <c r="G13" s="20" t="str">
        <f t="shared" si="0"/>
        <v>4.24/km</v>
      </c>
      <c r="H13" s="21">
        <f t="shared" si="1"/>
        <v>0.0018865740740740752</v>
      </c>
      <c r="I13" s="21">
        <f>F13-INDEX($F$4:$F$1056,MATCH(D13,$D$4:$D$1056,0))</f>
        <v>0.00010416666666666907</v>
      </c>
    </row>
    <row r="14" spans="1:9" s="1" customFormat="1" ht="15" customHeight="1">
      <c r="A14" s="19">
        <v>11</v>
      </c>
      <c r="B14" s="47" t="s">
        <v>95</v>
      </c>
      <c r="C14" s="47" t="s">
        <v>31</v>
      </c>
      <c r="D14" s="48" t="s">
        <v>37</v>
      </c>
      <c r="E14" s="47" t="s">
        <v>215</v>
      </c>
      <c r="F14" s="48" t="s">
        <v>96</v>
      </c>
      <c r="G14" s="20" t="str">
        <f t="shared" si="0"/>
        <v>4.25/km</v>
      </c>
      <c r="H14" s="21">
        <f t="shared" si="1"/>
        <v>0.0019791666666666673</v>
      </c>
      <c r="I14" s="21">
        <f>F14-INDEX($F$4:$F$1056,MATCH(D14,$D$4:$D$1056,0))</f>
        <v>0.0001967592592592611</v>
      </c>
    </row>
    <row r="15" spans="1:9" s="1" customFormat="1" ht="15" customHeight="1">
      <c r="A15" s="19">
        <v>12</v>
      </c>
      <c r="B15" s="47" t="s">
        <v>97</v>
      </c>
      <c r="C15" s="47" t="s">
        <v>32</v>
      </c>
      <c r="D15" s="48" t="s">
        <v>77</v>
      </c>
      <c r="E15" s="47" t="s">
        <v>98</v>
      </c>
      <c r="F15" s="48" t="s">
        <v>99</v>
      </c>
      <c r="G15" s="20" t="str">
        <f t="shared" si="0"/>
        <v>4.33/km</v>
      </c>
      <c r="H15" s="21">
        <f t="shared" si="1"/>
        <v>0.0025462962962962965</v>
      </c>
      <c r="I15" s="21">
        <f>F15-INDEX($F$4:$F$1056,MATCH(D15,$D$4:$D$1056,0))</f>
        <v>0.002037037037037035</v>
      </c>
    </row>
    <row r="16" spans="1:9" s="1" customFormat="1" ht="15" customHeight="1">
      <c r="A16" s="19">
        <v>13</v>
      </c>
      <c r="B16" s="47" t="s">
        <v>100</v>
      </c>
      <c r="C16" s="47" t="s">
        <v>16</v>
      </c>
      <c r="D16" s="48" t="s">
        <v>40</v>
      </c>
      <c r="E16" s="47" t="s">
        <v>101</v>
      </c>
      <c r="F16" s="48" t="s">
        <v>102</v>
      </c>
      <c r="G16" s="20" t="str">
        <f t="shared" si="0"/>
        <v>4.34/km</v>
      </c>
      <c r="H16" s="21">
        <f t="shared" si="1"/>
        <v>0.0026388888888888885</v>
      </c>
      <c r="I16" s="21">
        <f>F16-INDEX($F$4:$F$1056,MATCH(D16,$D$4:$D$1056,0))</f>
        <v>0</v>
      </c>
    </row>
    <row r="17" spans="1:9" s="1" customFormat="1" ht="15" customHeight="1">
      <c r="A17" s="19">
        <v>14</v>
      </c>
      <c r="B17" s="47" t="s">
        <v>72</v>
      </c>
      <c r="C17" s="47" t="s">
        <v>103</v>
      </c>
      <c r="D17" s="48" t="s">
        <v>35</v>
      </c>
      <c r="E17" s="47" t="s">
        <v>104</v>
      </c>
      <c r="F17" s="48" t="s">
        <v>105</v>
      </c>
      <c r="G17" s="20" t="str">
        <f t="shared" si="0"/>
        <v>4.43/km</v>
      </c>
      <c r="H17" s="21">
        <f t="shared" si="1"/>
        <v>0.003240740740740742</v>
      </c>
      <c r="I17" s="21">
        <f>F17-INDEX($F$4:$F$1056,MATCH(D17,$D$4:$D$1056,0))</f>
        <v>0.002604166666666668</v>
      </c>
    </row>
    <row r="18" spans="1:9" s="1" customFormat="1" ht="15" customHeight="1">
      <c r="A18" s="19">
        <v>15</v>
      </c>
      <c r="B18" s="47" t="s">
        <v>106</v>
      </c>
      <c r="C18" s="47" t="s">
        <v>11</v>
      </c>
      <c r="D18" s="48" t="s">
        <v>77</v>
      </c>
      <c r="E18" s="47" t="s">
        <v>107</v>
      </c>
      <c r="F18" s="48" t="s">
        <v>108</v>
      </c>
      <c r="G18" s="20" t="str">
        <f t="shared" si="0"/>
        <v>4.46/km</v>
      </c>
      <c r="H18" s="21">
        <f t="shared" si="1"/>
        <v>0.0034143518518518524</v>
      </c>
      <c r="I18" s="21">
        <f>F18-INDEX($F$4:$F$1056,MATCH(D18,$D$4:$D$1056,0))</f>
        <v>0.002905092592592591</v>
      </c>
    </row>
    <row r="19" spans="1:9" s="1" customFormat="1" ht="15" customHeight="1">
      <c r="A19" s="19">
        <v>16</v>
      </c>
      <c r="B19" s="47" t="s">
        <v>109</v>
      </c>
      <c r="C19" s="47" t="s">
        <v>110</v>
      </c>
      <c r="D19" s="48" t="s">
        <v>111</v>
      </c>
      <c r="E19" s="47" t="s">
        <v>112</v>
      </c>
      <c r="F19" s="48" t="s">
        <v>113</v>
      </c>
      <c r="G19" s="20" t="str">
        <f t="shared" si="0"/>
        <v>4.46/km</v>
      </c>
      <c r="H19" s="21">
        <f t="shared" si="1"/>
        <v>0.003449074074074073</v>
      </c>
      <c r="I19" s="21">
        <f>F19-INDEX($F$4:$F$1056,MATCH(D19,$D$4:$D$1056,0))</f>
        <v>0</v>
      </c>
    </row>
    <row r="20" spans="1:9" s="1" customFormat="1" ht="15" customHeight="1">
      <c r="A20" s="19">
        <v>17</v>
      </c>
      <c r="B20" s="47" t="s">
        <v>114</v>
      </c>
      <c r="C20" s="47" t="s">
        <v>115</v>
      </c>
      <c r="D20" s="48" t="s">
        <v>37</v>
      </c>
      <c r="E20" s="47" t="s">
        <v>116</v>
      </c>
      <c r="F20" s="48" t="s">
        <v>117</v>
      </c>
      <c r="G20" s="20" t="str">
        <f t="shared" si="0"/>
        <v>4.55/km</v>
      </c>
      <c r="H20" s="21">
        <f t="shared" si="1"/>
        <v>0.004074074074074074</v>
      </c>
      <c r="I20" s="21">
        <f>F20-INDEX($F$4:$F$1056,MATCH(D20,$D$4:$D$1056,0))</f>
        <v>0.0022916666666666675</v>
      </c>
    </row>
    <row r="21" spans="1:9" s="1" customFormat="1" ht="15" customHeight="1">
      <c r="A21" s="19">
        <v>18</v>
      </c>
      <c r="B21" s="47" t="s">
        <v>118</v>
      </c>
      <c r="C21" s="47" t="s">
        <v>57</v>
      </c>
      <c r="D21" s="48" t="s">
        <v>52</v>
      </c>
      <c r="E21" s="47" t="s">
        <v>119</v>
      </c>
      <c r="F21" s="48" t="s">
        <v>120</v>
      </c>
      <c r="G21" s="20" t="str">
        <f t="shared" si="0"/>
        <v>4.58/km</v>
      </c>
      <c r="H21" s="21">
        <f t="shared" si="1"/>
        <v>0.004282407407407408</v>
      </c>
      <c r="I21" s="21">
        <f>F21-INDEX($F$4:$F$1056,MATCH(D21,$D$4:$D$1056,0))</f>
        <v>0</v>
      </c>
    </row>
    <row r="22" spans="1:9" s="1" customFormat="1" ht="15" customHeight="1">
      <c r="A22" s="19">
        <v>19</v>
      </c>
      <c r="B22" s="47" t="s">
        <v>121</v>
      </c>
      <c r="C22" s="47" t="s">
        <v>25</v>
      </c>
      <c r="D22" s="48" t="s">
        <v>40</v>
      </c>
      <c r="E22" s="47" t="s">
        <v>119</v>
      </c>
      <c r="F22" s="48" t="s">
        <v>122</v>
      </c>
      <c r="G22" s="20" t="str">
        <f t="shared" si="0"/>
        <v>4.60/km</v>
      </c>
      <c r="H22" s="21">
        <f t="shared" si="1"/>
        <v>0.004409722222222221</v>
      </c>
      <c r="I22" s="21">
        <f>F22-INDEX($F$4:$F$1056,MATCH(D22,$D$4:$D$1056,0))</f>
        <v>0.0017708333333333326</v>
      </c>
    </row>
    <row r="23" spans="1:9" s="1" customFormat="1" ht="15" customHeight="1">
      <c r="A23" s="19">
        <v>20</v>
      </c>
      <c r="B23" s="47" t="s">
        <v>123</v>
      </c>
      <c r="C23" s="47" t="s">
        <v>124</v>
      </c>
      <c r="D23" s="48" t="s">
        <v>37</v>
      </c>
      <c r="E23" s="47" t="s">
        <v>93</v>
      </c>
      <c r="F23" s="48" t="s">
        <v>125</v>
      </c>
      <c r="G23" s="20" t="str">
        <f t="shared" si="0"/>
        <v>5.01/km</v>
      </c>
      <c r="H23" s="21">
        <f t="shared" si="1"/>
        <v>0.00451388888888889</v>
      </c>
      <c r="I23" s="21">
        <f>F23-INDEX($F$4:$F$1056,MATCH(D23,$D$4:$D$1056,0))</f>
        <v>0.002731481481481484</v>
      </c>
    </row>
    <row r="24" spans="1:9" s="1" customFormat="1" ht="15" customHeight="1">
      <c r="A24" s="19">
        <v>21</v>
      </c>
      <c r="B24" s="47" t="s">
        <v>126</v>
      </c>
      <c r="C24" s="47" t="s">
        <v>20</v>
      </c>
      <c r="D24" s="48" t="s">
        <v>77</v>
      </c>
      <c r="E24" s="47" t="s">
        <v>127</v>
      </c>
      <c r="F24" s="48" t="s">
        <v>128</v>
      </c>
      <c r="G24" s="20" t="str">
        <f t="shared" si="0"/>
        <v>5.04/km</v>
      </c>
      <c r="H24" s="21">
        <f t="shared" si="1"/>
        <v>0.004699074074074071</v>
      </c>
      <c r="I24" s="21">
        <f>F24-INDEX($F$4:$F$1056,MATCH(D24,$D$4:$D$1056,0))</f>
        <v>0.004189814814814809</v>
      </c>
    </row>
    <row r="25" spans="1:9" s="1" customFormat="1" ht="15" customHeight="1">
      <c r="A25" s="19">
        <v>22</v>
      </c>
      <c r="B25" s="47" t="s">
        <v>129</v>
      </c>
      <c r="C25" s="47" t="s">
        <v>11</v>
      </c>
      <c r="D25" s="48" t="s">
        <v>40</v>
      </c>
      <c r="E25" s="47" t="s">
        <v>70</v>
      </c>
      <c r="F25" s="48" t="s">
        <v>130</v>
      </c>
      <c r="G25" s="20" t="str">
        <f t="shared" si="0"/>
        <v>5.04/km</v>
      </c>
      <c r="H25" s="21">
        <f t="shared" si="1"/>
        <v>0.004710648148148148</v>
      </c>
      <c r="I25" s="21">
        <f>F25-INDEX($F$4:$F$1056,MATCH(D25,$D$4:$D$1056,0))</f>
        <v>0.0020717592592592593</v>
      </c>
    </row>
    <row r="26" spans="1:9" s="1" customFormat="1" ht="15" customHeight="1">
      <c r="A26" s="19">
        <v>23</v>
      </c>
      <c r="B26" s="47" t="s">
        <v>131</v>
      </c>
      <c r="C26" s="47" t="s">
        <v>132</v>
      </c>
      <c r="D26" s="48" t="s">
        <v>133</v>
      </c>
      <c r="E26" s="47" t="s">
        <v>98</v>
      </c>
      <c r="F26" s="48" t="s">
        <v>134</v>
      </c>
      <c r="G26" s="20" t="str">
        <f t="shared" si="0"/>
        <v>5.04/km</v>
      </c>
      <c r="H26" s="21">
        <f t="shared" si="1"/>
        <v>0.004722222222222221</v>
      </c>
      <c r="I26" s="21">
        <f>F26-INDEX($F$4:$F$1056,MATCH(D26,$D$4:$D$1056,0))</f>
        <v>0</v>
      </c>
    </row>
    <row r="27" spans="1:9" s="2" customFormat="1" ht="15" customHeight="1">
      <c r="A27" s="19">
        <v>24</v>
      </c>
      <c r="B27" s="47" t="s">
        <v>135</v>
      </c>
      <c r="C27" s="47" t="s">
        <v>19</v>
      </c>
      <c r="D27" s="48" t="s">
        <v>77</v>
      </c>
      <c r="E27" s="47" t="s">
        <v>78</v>
      </c>
      <c r="F27" s="48" t="s">
        <v>136</v>
      </c>
      <c r="G27" s="20" t="str">
        <f t="shared" si="0"/>
        <v>5.07/km</v>
      </c>
      <c r="H27" s="21">
        <f t="shared" si="1"/>
        <v>0.0049074074074074055</v>
      </c>
      <c r="I27" s="21">
        <f>F27-INDEX($F$4:$F$1056,MATCH(D27,$D$4:$D$1056,0))</f>
        <v>0.004398148148148144</v>
      </c>
    </row>
    <row r="28" spans="1:9" s="1" customFormat="1" ht="15" customHeight="1">
      <c r="A28" s="19">
        <v>25</v>
      </c>
      <c r="B28" s="47" t="s">
        <v>137</v>
      </c>
      <c r="C28" s="47" t="s">
        <v>41</v>
      </c>
      <c r="D28" s="48" t="s">
        <v>35</v>
      </c>
      <c r="E28" s="47" t="s">
        <v>119</v>
      </c>
      <c r="F28" s="48" t="s">
        <v>138</v>
      </c>
      <c r="G28" s="20" t="str">
        <f t="shared" si="0"/>
        <v>5.10/km</v>
      </c>
      <c r="H28" s="21">
        <f t="shared" si="1"/>
        <v>0.0050925925925925895</v>
      </c>
      <c r="I28" s="21">
        <f>F28-INDEX($F$4:$F$1056,MATCH(D28,$D$4:$D$1056,0))</f>
        <v>0.004456018518518515</v>
      </c>
    </row>
    <row r="29" spans="1:9" s="1" customFormat="1" ht="15" customHeight="1">
      <c r="A29" s="19">
        <v>26</v>
      </c>
      <c r="B29" s="47" t="s">
        <v>42</v>
      </c>
      <c r="C29" s="47" t="s">
        <v>17</v>
      </c>
      <c r="D29" s="48" t="s">
        <v>77</v>
      </c>
      <c r="E29" s="47" t="s">
        <v>101</v>
      </c>
      <c r="F29" s="48" t="s">
        <v>139</v>
      </c>
      <c r="G29" s="20" t="str">
        <f t="shared" si="0"/>
        <v>5.11/km</v>
      </c>
      <c r="H29" s="21">
        <f t="shared" si="1"/>
        <v>0.005185185185185185</v>
      </c>
      <c r="I29" s="21">
        <f>F29-INDEX($F$4:$F$1056,MATCH(D29,$D$4:$D$1056,0))</f>
        <v>0.004675925925925924</v>
      </c>
    </row>
    <row r="30" spans="1:9" s="1" customFormat="1" ht="15" customHeight="1">
      <c r="A30" s="19">
        <v>27</v>
      </c>
      <c r="B30" s="47" t="s">
        <v>140</v>
      </c>
      <c r="C30" s="47" t="s">
        <v>141</v>
      </c>
      <c r="D30" s="48" t="s">
        <v>37</v>
      </c>
      <c r="E30" s="47" t="s">
        <v>119</v>
      </c>
      <c r="F30" s="48" t="s">
        <v>142</v>
      </c>
      <c r="G30" s="20" t="str">
        <f t="shared" si="0"/>
        <v>5.12/km</v>
      </c>
      <c r="H30" s="21">
        <f t="shared" si="1"/>
        <v>0.00525462962962963</v>
      </c>
      <c r="I30" s="21">
        <f>F30-INDEX($F$4:$F$1056,MATCH(D30,$D$4:$D$1056,0))</f>
        <v>0.0034722222222222238</v>
      </c>
    </row>
    <row r="31" spans="1:9" s="1" customFormat="1" ht="15" customHeight="1">
      <c r="A31" s="19">
        <v>28</v>
      </c>
      <c r="B31" s="47" t="s">
        <v>143</v>
      </c>
      <c r="C31" s="47" t="s">
        <v>55</v>
      </c>
      <c r="D31" s="48" t="s">
        <v>43</v>
      </c>
      <c r="E31" s="47" t="s">
        <v>98</v>
      </c>
      <c r="F31" s="48" t="s">
        <v>144</v>
      </c>
      <c r="G31" s="20" t="str">
        <f t="shared" si="0"/>
        <v>5.13/km</v>
      </c>
      <c r="H31" s="21">
        <f t="shared" si="1"/>
        <v>0.005289351851851854</v>
      </c>
      <c r="I31" s="21">
        <f>F31-INDEX($F$4:$F$1056,MATCH(D31,$D$4:$D$1056,0))</f>
        <v>0</v>
      </c>
    </row>
    <row r="32" spans="1:9" s="1" customFormat="1" ht="15" customHeight="1">
      <c r="A32" s="19">
        <v>29</v>
      </c>
      <c r="B32" s="47" t="s">
        <v>145</v>
      </c>
      <c r="C32" s="47" t="s">
        <v>30</v>
      </c>
      <c r="D32" s="48" t="s">
        <v>49</v>
      </c>
      <c r="E32" s="47" t="s">
        <v>39</v>
      </c>
      <c r="F32" s="48" t="s">
        <v>146</v>
      </c>
      <c r="G32" s="20" t="str">
        <f t="shared" si="0"/>
        <v>5.14/km</v>
      </c>
      <c r="H32" s="21">
        <f aca="true" t="shared" si="2" ref="H32:H63">F32-$F$4</f>
        <v>0.005416666666666663</v>
      </c>
      <c r="I32" s="21">
        <f>F32-INDEX($F$4:$F$1056,MATCH(D32,$D$4:$D$1056,0))</f>
        <v>0</v>
      </c>
    </row>
    <row r="33" spans="1:9" s="1" customFormat="1" ht="15" customHeight="1">
      <c r="A33" s="19">
        <v>30</v>
      </c>
      <c r="B33" s="47" t="s">
        <v>59</v>
      </c>
      <c r="C33" s="47" t="s">
        <v>22</v>
      </c>
      <c r="D33" s="48" t="s">
        <v>37</v>
      </c>
      <c r="E33" s="47" t="s">
        <v>101</v>
      </c>
      <c r="F33" s="48" t="s">
        <v>147</v>
      </c>
      <c r="G33" s="20" t="str">
        <f t="shared" si="0"/>
        <v>5.16/km</v>
      </c>
      <c r="H33" s="21">
        <f t="shared" si="2"/>
        <v>0.0055208333333333325</v>
      </c>
      <c r="I33" s="21">
        <f>F33-INDEX($F$4:$F$1056,MATCH(D33,$D$4:$D$1056,0))</f>
        <v>0.0037384259259259263</v>
      </c>
    </row>
    <row r="34" spans="1:9" s="1" customFormat="1" ht="15" customHeight="1">
      <c r="A34" s="19">
        <v>31</v>
      </c>
      <c r="B34" s="47" t="s">
        <v>67</v>
      </c>
      <c r="C34" s="47" t="s">
        <v>15</v>
      </c>
      <c r="D34" s="48" t="s">
        <v>37</v>
      </c>
      <c r="E34" s="47" t="s">
        <v>119</v>
      </c>
      <c r="F34" s="48" t="s">
        <v>148</v>
      </c>
      <c r="G34" s="20" t="str">
        <f t="shared" si="0"/>
        <v>5.17/km</v>
      </c>
      <c r="H34" s="21">
        <f t="shared" si="2"/>
        <v>0.005567129629629627</v>
      </c>
      <c r="I34" s="21">
        <f>F34-INDEX($F$4:$F$1056,MATCH(D34,$D$4:$D$1056,0))</f>
        <v>0.0037847222222222206</v>
      </c>
    </row>
    <row r="35" spans="1:9" s="1" customFormat="1" ht="15" customHeight="1">
      <c r="A35" s="19">
        <v>32</v>
      </c>
      <c r="B35" s="47" t="s">
        <v>149</v>
      </c>
      <c r="C35" s="47" t="s">
        <v>150</v>
      </c>
      <c r="D35" s="48" t="s">
        <v>36</v>
      </c>
      <c r="E35" s="47" t="s">
        <v>70</v>
      </c>
      <c r="F35" s="48" t="s">
        <v>151</v>
      </c>
      <c r="G35" s="20" t="str">
        <f t="shared" si="0"/>
        <v>5.17/km</v>
      </c>
      <c r="H35" s="21">
        <f t="shared" si="2"/>
        <v>0.005590277777777781</v>
      </c>
      <c r="I35" s="21">
        <f>F35-INDEX($F$4:$F$1056,MATCH(D35,$D$4:$D$1056,0))</f>
        <v>0.005590277777777781</v>
      </c>
    </row>
    <row r="36" spans="1:9" s="1" customFormat="1" ht="15" customHeight="1">
      <c r="A36" s="19">
        <v>33</v>
      </c>
      <c r="B36" s="47" t="s">
        <v>152</v>
      </c>
      <c r="C36" s="47" t="s">
        <v>13</v>
      </c>
      <c r="D36" s="48" t="s">
        <v>49</v>
      </c>
      <c r="E36" s="47" t="s">
        <v>153</v>
      </c>
      <c r="F36" s="48" t="s">
        <v>154</v>
      </c>
      <c r="G36" s="20" t="str">
        <f t="shared" si="0"/>
        <v>5.17/km</v>
      </c>
      <c r="H36" s="21">
        <f t="shared" si="2"/>
        <v>0.005601851851851851</v>
      </c>
      <c r="I36" s="21">
        <f>F36-INDEX($F$4:$F$1056,MATCH(D36,$D$4:$D$1056,0))</f>
        <v>0.00018518518518518753</v>
      </c>
    </row>
    <row r="37" spans="1:9" s="1" customFormat="1" ht="15" customHeight="1">
      <c r="A37" s="19">
        <v>34</v>
      </c>
      <c r="B37" s="47" t="s">
        <v>155</v>
      </c>
      <c r="C37" s="47" t="s">
        <v>156</v>
      </c>
      <c r="D37" s="48" t="s">
        <v>43</v>
      </c>
      <c r="E37" s="47" t="s">
        <v>157</v>
      </c>
      <c r="F37" s="48" t="s">
        <v>158</v>
      </c>
      <c r="G37" s="20" t="str">
        <f t="shared" si="0"/>
        <v>5.19/km</v>
      </c>
      <c r="H37" s="21">
        <f t="shared" si="2"/>
        <v>0.005763888888888891</v>
      </c>
      <c r="I37" s="21">
        <f>F37-INDEX($F$4:$F$1056,MATCH(D37,$D$4:$D$1056,0))</f>
        <v>0.0004745370370370372</v>
      </c>
    </row>
    <row r="38" spans="1:9" s="1" customFormat="1" ht="15" customHeight="1">
      <c r="A38" s="19">
        <v>35</v>
      </c>
      <c r="B38" s="47" t="s">
        <v>159</v>
      </c>
      <c r="C38" s="47" t="s">
        <v>14</v>
      </c>
      <c r="D38" s="48" t="s">
        <v>40</v>
      </c>
      <c r="E38" s="47" t="s">
        <v>70</v>
      </c>
      <c r="F38" s="48" t="s">
        <v>160</v>
      </c>
      <c r="G38" s="20" t="str">
        <f t="shared" si="0"/>
        <v>5.22/km</v>
      </c>
      <c r="H38" s="21">
        <f t="shared" si="2"/>
        <v>0.005925925925925925</v>
      </c>
      <c r="I38" s="21">
        <f>F38-INDEX($F$4:$F$1056,MATCH(D38,$D$4:$D$1056,0))</f>
        <v>0.0032870370370370362</v>
      </c>
    </row>
    <row r="39" spans="1:9" s="1" customFormat="1" ht="15" customHeight="1">
      <c r="A39" s="19">
        <v>36</v>
      </c>
      <c r="B39" s="47" t="s">
        <v>58</v>
      </c>
      <c r="C39" s="47" t="s">
        <v>60</v>
      </c>
      <c r="D39" s="48" t="s">
        <v>161</v>
      </c>
      <c r="E39" s="47" t="s">
        <v>86</v>
      </c>
      <c r="F39" s="48" t="s">
        <v>162</v>
      </c>
      <c r="G39" s="20" t="str">
        <f t="shared" si="0"/>
        <v>5.26/km</v>
      </c>
      <c r="H39" s="21">
        <f t="shared" si="2"/>
        <v>0.006249999999999999</v>
      </c>
      <c r="I39" s="21">
        <f>F39-INDEX($F$4:$F$1056,MATCH(D39,$D$4:$D$1056,0))</f>
        <v>0</v>
      </c>
    </row>
    <row r="40" spans="1:9" s="1" customFormat="1" ht="15" customHeight="1">
      <c r="A40" s="19">
        <v>37</v>
      </c>
      <c r="B40" s="47" t="s">
        <v>129</v>
      </c>
      <c r="C40" s="47" t="s">
        <v>24</v>
      </c>
      <c r="D40" s="48" t="s">
        <v>43</v>
      </c>
      <c r="E40" s="47" t="s">
        <v>70</v>
      </c>
      <c r="F40" s="48" t="s">
        <v>163</v>
      </c>
      <c r="G40" s="20" t="str">
        <f t="shared" si="0"/>
        <v>5.29/km</v>
      </c>
      <c r="H40" s="21">
        <f t="shared" si="2"/>
        <v>0.006412037037037039</v>
      </c>
      <c r="I40" s="21">
        <f>F40-INDEX($F$4:$F$1056,MATCH(D40,$D$4:$D$1056,0))</f>
        <v>0.001122685185185185</v>
      </c>
    </row>
    <row r="41" spans="1:9" s="1" customFormat="1" ht="15" customHeight="1">
      <c r="A41" s="19">
        <v>38</v>
      </c>
      <c r="B41" s="47" t="s">
        <v>164</v>
      </c>
      <c r="C41" s="47" t="s">
        <v>11</v>
      </c>
      <c r="D41" s="48" t="s">
        <v>49</v>
      </c>
      <c r="E41" s="47" t="s">
        <v>101</v>
      </c>
      <c r="F41" s="48" t="s">
        <v>165</v>
      </c>
      <c r="G41" s="20" t="str">
        <f t="shared" si="0"/>
        <v>5.34/km</v>
      </c>
      <c r="H41" s="21">
        <f t="shared" si="2"/>
        <v>0.00675925925925926</v>
      </c>
      <c r="I41" s="21">
        <f>F41-INDEX($F$4:$F$1056,MATCH(D41,$D$4:$D$1056,0))</f>
        <v>0.0013425925925925966</v>
      </c>
    </row>
    <row r="42" spans="1:9" s="1" customFormat="1" ht="15" customHeight="1">
      <c r="A42" s="19">
        <v>39</v>
      </c>
      <c r="B42" s="47" t="s">
        <v>166</v>
      </c>
      <c r="C42" s="47" t="s">
        <v>167</v>
      </c>
      <c r="D42" s="48" t="s">
        <v>49</v>
      </c>
      <c r="E42" s="47" t="s">
        <v>168</v>
      </c>
      <c r="F42" s="48" t="s">
        <v>169</v>
      </c>
      <c r="G42" s="20" t="str">
        <f t="shared" si="0"/>
        <v>5.34/km</v>
      </c>
      <c r="H42" s="21">
        <f t="shared" si="2"/>
        <v>0.006793981481481477</v>
      </c>
      <c r="I42" s="21">
        <f>F42-INDEX($F$4:$F$1056,MATCH(D42,$D$4:$D$1056,0))</f>
        <v>0.0013773148148148139</v>
      </c>
    </row>
    <row r="43" spans="1:9" s="1" customFormat="1" ht="15" customHeight="1">
      <c r="A43" s="19">
        <v>40</v>
      </c>
      <c r="B43" s="47" t="s">
        <v>64</v>
      </c>
      <c r="C43" s="47" t="s">
        <v>21</v>
      </c>
      <c r="D43" s="48" t="s">
        <v>49</v>
      </c>
      <c r="E43" s="47" t="s">
        <v>70</v>
      </c>
      <c r="F43" s="48" t="s">
        <v>170</v>
      </c>
      <c r="G43" s="20" t="str">
        <f t="shared" si="0"/>
        <v>5.35/km</v>
      </c>
      <c r="H43" s="21">
        <f t="shared" si="2"/>
        <v>0.006817129629629628</v>
      </c>
      <c r="I43" s="21">
        <f>F43-INDEX($F$4:$F$1056,MATCH(D43,$D$4:$D$1056,0))</f>
        <v>0.0014004629629629645</v>
      </c>
    </row>
    <row r="44" spans="1:9" s="1" customFormat="1" ht="15" customHeight="1">
      <c r="A44" s="19">
        <v>41</v>
      </c>
      <c r="B44" s="47" t="s">
        <v>171</v>
      </c>
      <c r="C44" s="47" t="s">
        <v>172</v>
      </c>
      <c r="D44" s="48" t="s">
        <v>161</v>
      </c>
      <c r="E44" s="47" t="s">
        <v>93</v>
      </c>
      <c r="F44" s="48" t="s">
        <v>170</v>
      </c>
      <c r="G44" s="20" t="str">
        <f t="shared" si="0"/>
        <v>5.35/km</v>
      </c>
      <c r="H44" s="21">
        <f t="shared" si="2"/>
        <v>0.006817129629629628</v>
      </c>
      <c r="I44" s="21">
        <f>F44-INDEX($F$4:$F$1056,MATCH(D44,$D$4:$D$1056,0))</f>
        <v>0.0005671296296296292</v>
      </c>
    </row>
    <row r="45" spans="1:9" s="1" customFormat="1" ht="15" customHeight="1">
      <c r="A45" s="19">
        <v>42</v>
      </c>
      <c r="B45" s="47" t="s">
        <v>48</v>
      </c>
      <c r="C45" s="47" t="s">
        <v>12</v>
      </c>
      <c r="D45" s="48" t="s">
        <v>77</v>
      </c>
      <c r="E45" s="47" t="s">
        <v>119</v>
      </c>
      <c r="F45" s="48" t="s">
        <v>173</v>
      </c>
      <c r="G45" s="20" t="str">
        <f t="shared" si="0"/>
        <v>5.42/km</v>
      </c>
      <c r="H45" s="21">
        <f t="shared" si="2"/>
        <v>0.007314814814814812</v>
      </c>
      <c r="I45" s="21">
        <f>F45-INDEX($F$4:$F$1056,MATCH(D45,$D$4:$D$1056,0))</f>
        <v>0.006805555555555551</v>
      </c>
    </row>
    <row r="46" spans="1:9" s="1" customFormat="1" ht="15" customHeight="1">
      <c r="A46" s="19">
        <v>43</v>
      </c>
      <c r="B46" s="47" t="s">
        <v>48</v>
      </c>
      <c r="C46" s="47" t="s">
        <v>174</v>
      </c>
      <c r="D46" s="48" t="s">
        <v>161</v>
      </c>
      <c r="E46" s="47" t="s">
        <v>112</v>
      </c>
      <c r="F46" s="48" t="s">
        <v>175</v>
      </c>
      <c r="G46" s="20" t="str">
        <f t="shared" si="0"/>
        <v>5.44/km</v>
      </c>
      <c r="H46" s="21">
        <f t="shared" si="2"/>
        <v>0.0074537037037037054</v>
      </c>
      <c r="I46" s="21">
        <f>F46-INDEX($F$4:$F$1056,MATCH(D46,$D$4:$D$1056,0))</f>
        <v>0.0012037037037037068</v>
      </c>
    </row>
    <row r="47" spans="1:9" s="1" customFormat="1" ht="15" customHeight="1">
      <c r="A47" s="19">
        <v>44</v>
      </c>
      <c r="B47" s="47" t="s">
        <v>176</v>
      </c>
      <c r="C47" s="47" t="s">
        <v>26</v>
      </c>
      <c r="D47" s="48" t="s">
        <v>40</v>
      </c>
      <c r="E47" s="47" t="s">
        <v>70</v>
      </c>
      <c r="F47" s="48" t="s">
        <v>177</v>
      </c>
      <c r="G47" s="20" t="str">
        <f t="shared" si="0"/>
        <v>5.45/km</v>
      </c>
      <c r="H47" s="21">
        <f t="shared" si="2"/>
        <v>0.007523148148148147</v>
      </c>
      <c r="I47" s="21">
        <f>F47-INDEX($F$4:$F$1056,MATCH(D47,$D$4:$D$1056,0))</f>
        <v>0.004884259259259258</v>
      </c>
    </row>
    <row r="48" spans="1:9" s="1" customFormat="1" ht="15" customHeight="1">
      <c r="A48" s="19">
        <v>45</v>
      </c>
      <c r="B48" s="47" t="s">
        <v>178</v>
      </c>
      <c r="C48" s="47" t="s">
        <v>27</v>
      </c>
      <c r="D48" s="48" t="s">
        <v>35</v>
      </c>
      <c r="E48" s="47" t="s">
        <v>70</v>
      </c>
      <c r="F48" s="48" t="s">
        <v>179</v>
      </c>
      <c r="G48" s="20" t="str">
        <f t="shared" si="0"/>
        <v>5.45/km</v>
      </c>
      <c r="H48" s="21">
        <f t="shared" si="2"/>
        <v>0.007534722222222224</v>
      </c>
      <c r="I48" s="21">
        <f>F48-INDEX($F$4:$F$1056,MATCH(D48,$D$4:$D$1056,0))</f>
        <v>0.00689814814814815</v>
      </c>
    </row>
    <row r="49" spans="1:9" s="1" customFormat="1" ht="15" customHeight="1">
      <c r="A49" s="19">
        <v>46</v>
      </c>
      <c r="B49" s="47" t="s">
        <v>180</v>
      </c>
      <c r="C49" s="47" t="s">
        <v>57</v>
      </c>
      <c r="D49" s="48" t="s">
        <v>52</v>
      </c>
      <c r="E49" s="47" t="s">
        <v>66</v>
      </c>
      <c r="F49" s="48" t="s">
        <v>181</v>
      </c>
      <c r="G49" s="20" t="str">
        <f t="shared" si="0"/>
        <v>5.45/km</v>
      </c>
      <c r="H49" s="21">
        <f t="shared" si="2"/>
        <v>0.007569444444444441</v>
      </c>
      <c r="I49" s="21">
        <f>F49-INDEX($F$4:$F$1056,MATCH(D49,$D$4:$D$1056,0))</f>
        <v>0.0032870370370370328</v>
      </c>
    </row>
    <row r="50" spans="1:9" s="1" customFormat="1" ht="15" customHeight="1">
      <c r="A50" s="19">
        <v>47</v>
      </c>
      <c r="B50" s="47" t="s">
        <v>68</v>
      </c>
      <c r="C50" s="47" t="s">
        <v>11</v>
      </c>
      <c r="D50" s="48" t="s">
        <v>40</v>
      </c>
      <c r="E50" s="47" t="s">
        <v>215</v>
      </c>
      <c r="F50" s="48" t="s">
        <v>182</v>
      </c>
      <c r="G50" s="20" t="str">
        <f t="shared" si="0"/>
        <v>5.47/km</v>
      </c>
      <c r="H50" s="21">
        <f t="shared" si="2"/>
        <v>0.007662037037037033</v>
      </c>
      <c r="I50" s="21">
        <f>F50-INDEX($F$4:$F$1056,MATCH(D50,$D$4:$D$1056,0))</f>
        <v>0.005023148148148145</v>
      </c>
    </row>
    <row r="51" spans="1:9" s="1" customFormat="1" ht="15" customHeight="1">
      <c r="A51" s="19">
        <v>48</v>
      </c>
      <c r="B51" s="47" t="s">
        <v>183</v>
      </c>
      <c r="C51" s="47" t="s">
        <v>11</v>
      </c>
      <c r="D51" s="48" t="s">
        <v>49</v>
      </c>
      <c r="E51" s="47" t="s">
        <v>184</v>
      </c>
      <c r="F51" s="48" t="s">
        <v>185</v>
      </c>
      <c r="G51" s="20" t="str">
        <f t="shared" si="0"/>
        <v>5.52/km</v>
      </c>
      <c r="H51" s="21">
        <f t="shared" si="2"/>
        <v>0.008032407407407408</v>
      </c>
      <c r="I51" s="21">
        <f>F51-INDEX($F$4:$F$1056,MATCH(D51,$D$4:$D$1056,0))</f>
        <v>0.002615740740740745</v>
      </c>
    </row>
    <row r="52" spans="1:9" s="1" customFormat="1" ht="15" customHeight="1">
      <c r="A52" s="19">
        <v>49</v>
      </c>
      <c r="B52" s="47" t="s">
        <v>61</v>
      </c>
      <c r="C52" s="47" t="s">
        <v>186</v>
      </c>
      <c r="D52" s="48" t="s">
        <v>53</v>
      </c>
      <c r="E52" s="47" t="s">
        <v>119</v>
      </c>
      <c r="F52" s="48" t="s">
        <v>187</v>
      </c>
      <c r="G52" s="20" t="str">
        <f t="shared" si="0"/>
        <v>5.56/km</v>
      </c>
      <c r="H52" s="21">
        <f t="shared" si="2"/>
        <v>0.008321759259259258</v>
      </c>
      <c r="I52" s="21">
        <f>F52-INDEX($F$4:$F$1056,MATCH(D52,$D$4:$D$1056,0))</f>
        <v>0</v>
      </c>
    </row>
    <row r="53" spans="1:9" s="3" customFormat="1" ht="15" customHeight="1">
      <c r="A53" s="19">
        <v>50</v>
      </c>
      <c r="B53" s="47" t="s">
        <v>176</v>
      </c>
      <c r="C53" s="47" t="s">
        <v>33</v>
      </c>
      <c r="D53" s="48" t="s">
        <v>77</v>
      </c>
      <c r="E53" s="47" t="s">
        <v>70</v>
      </c>
      <c r="F53" s="48" t="s">
        <v>188</v>
      </c>
      <c r="G53" s="20" t="str">
        <f t="shared" si="0"/>
        <v>6.02/km</v>
      </c>
      <c r="H53" s="21">
        <f t="shared" si="2"/>
        <v>0.008738425925925924</v>
      </c>
      <c r="I53" s="21">
        <f>F53-INDEX($F$4:$F$1056,MATCH(D53,$D$4:$D$1056,0))</f>
        <v>0.008229166666666662</v>
      </c>
    </row>
    <row r="54" spans="1:9" s="1" customFormat="1" ht="15" customHeight="1">
      <c r="A54" s="19">
        <v>51</v>
      </c>
      <c r="B54" s="47" t="s">
        <v>189</v>
      </c>
      <c r="C54" s="47" t="s">
        <v>190</v>
      </c>
      <c r="D54" s="48" t="s">
        <v>40</v>
      </c>
      <c r="E54" s="47" t="s">
        <v>39</v>
      </c>
      <c r="F54" s="48" t="s">
        <v>191</v>
      </c>
      <c r="G54" s="20" t="str">
        <f t="shared" si="0"/>
        <v>6.07/km</v>
      </c>
      <c r="H54" s="21">
        <f t="shared" si="2"/>
        <v>0.009050925925925924</v>
      </c>
      <c r="I54" s="21">
        <f>F54-INDEX($F$4:$F$1056,MATCH(D54,$D$4:$D$1056,0))</f>
        <v>0.0064120370370370355</v>
      </c>
    </row>
    <row r="55" spans="1:9" s="1" customFormat="1" ht="15" customHeight="1">
      <c r="A55" s="19">
        <v>52</v>
      </c>
      <c r="B55" s="47" t="s">
        <v>137</v>
      </c>
      <c r="C55" s="47" t="s">
        <v>29</v>
      </c>
      <c r="D55" s="48" t="s">
        <v>53</v>
      </c>
      <c r="E55" s="47" t="s">
        <v>119</v>
      </c>
      <c r="F55" s="48" t="s">
        <v>192</v>
      </c>
      <c r="G55" s="20" t="str">
        <f t="shared" si="0"/>
        <v>6.08/km</v>
      </c>
      <c r="H55" s="21">
        <f t="shared" si="2"/>
        <v>0.009108796296296299</v>
      </c>
      <c r="I55" s="21">
        <f>F55-INDEX($F$4:$F$1056,MATCH(D55,$D$4:$D$1056,0))</f>
        <v>0.000787037037037041</v>
      </c>
    </row>
    <row r="56" spans="1:9" s="1" customFormat="1" ht="15" customHeight="1">
      <c r="A56" s="19">
        <v>53</v>
      </c>
      <c r="B56" s="47" t="s">
        <v>129</v>
      </c>
      <c r="C56" s="47" t="s">
        <v>46</v>
      </c>
      <c r="D56" s="48" t="s">
        <v>37</v>
      </c>
      <c r="E56" s="47" t="s">
        <v>70</v>
      </c>
      <c r="F56" s="48" t="s">
        <v>193</v>
      </c>
      <c r="G56" s="20" t="str">
        <f t="shared" si="0"/>
        <v>6.16/km</v>
      </c>
      <c r="H56" s="21">
        <f t="shared" si="2"/>
        <v>0.009710648148148145</v>
      </c>
      <c r="I56" s="21">
        <f>F56-INDEX($F$4:$F$1056,MATCH(D56,$D$4:$D$1056,0))</f>
        <v>0.00792824074074074</v>
      </c>
    </row>
    <row r="57" spans="1:9" s="1" customFormat="1" ht="15" customHeight="1">
      <c r="A57" s="19">
        <v>54</v>
      </c>
      <c r="B57" s="47" t="s">
        <v>152</v>
      </c>
      <c r="C57" s="47" t="s">
        <v>29</v>
      </c>
      <c r="D57" s="48" t="s">
        <v>161</v>
      </c>
      <c r="E57" s="47" t="s">
        <v>78</v>
      </c>
      <c r="F57" s="48" t="s">
        <v>194</v>
      </c>
      <c r="G57" s="20" t="str">
        <f t="shared" si="0"/>
        <v>6.17/km</v>
      </c>
      <c r="H57" s="21">
        <f t="shared" si="2"/>
        <v>0.009791666666666667</v>
      </c>
      <c r="I57" s="21">
        <f>F57-INDEX($F$4:$F$1056,MATCH(D57,$D$4:$D$1056,0))</f>
        <v>0.0035416666666666687</v>
      </c>
    </row>
    <row r="58" spans="1:9" s="1" customFormat="1" ht="15" customHeight="1">
      <c r="A58" s="19">
        <v>55</v>
      </c>
      <c r="B58" s="47" t="s">
        <v>195</v>
      </c>
      <c r="C58" s="47" t="s">
        <v>196</v>
      </c>
      <c r="D58" s="48" t="s">
        <v>40</v>
      </c>
      <c r="E58" s="47" t="s">
        <v>70</v>
      </c>
      <c r="F58" s="48" t="s">
        <v>197</v>
      </c>
      <c r="G58" s="20" t="str">
        <f t="shared" si="0"/>
        <v>6.19/km</v>
      </c>
      <c r="H58" s="21">
        <f t="shared" si="2"/>
        <v>0.00991898148148148</v>
      </c>
      <c r="I58" s="21">
        <f>F58-INDEX($F$4:$F$1056,MATCH(D58,$D$4:$D$1056,0))</f>
        <v>0.0072800925925925915</v>
      </c>
    </row>
    <row r="59" spans="1:9" s="1" customFormat="1" ht="15" customHeight="1">
      <c r="A59" s="19">
        <v>56</v>
      </c>
      <c r="B59" s="47" t="s">
        <v>198</v>
      </c>
      <c r="C59" s="47" t="s">
        <v>199</v>
      </c>
      <c r="D59" s="48" t="s">
        <v>43</v>
      </c>
      <c r="E59" s="47" t="s">
        <v>86</v>
      </c>
      <c r="F59" s="48" t="s">
        <v>200</v>
      </c>
      <c r="G59" s="20" t="str">
        <f t="shared" si="0"/>
        <v>6.22/km</v>
      </c>
      <c r="H59" s="21">
        <f t="shared" si="2"/>
        <v>0.010115740740740741</v>
      </c>
      <c r="I59" s="21">
        <f>F59-INDEX($F$4:$F$1056,MATCH(D59,$D$4:$D$1056,0))</f>
        <v>0.004826388888888887</v>
      </c>
    </row>
    <row r="60" spans="1:9" s="1" customFormat="1" ht="15" customHeight="1">
      <c r="A60" s="19">
        <v>57</v>
      </c>
      <c r="B60" s="47" t="s">
        <v>201</v>
      </c>
      <c r="C60" s="47" t="s">
        <v>202</v>
      </c>
      <c r="D60" s="48" t="s">
        <v>52</v>
      </c>
      <c r="E60" s="47" t="s">
        <v>203</v>
      </c>
      <c r="F60" s="48" t="s">
        <v>204</v>
      </c>
      <c r="G60" s="20" t="str">
        <f t="shared" si="0"/>
        <v>6.27/km</v>
      </c>
      <c r="H60" s="21">
        <f t="shared" si="2"/>
        <v>0.010451388888888889</v>
      </c>
      <c r="I60" s="21">
        <f>F60-INDEX($F$4:$F$1056,MATCH(D60,$D$4:$D$1056,0))</f>
        <v>0.00616898148148148</v>
      </c>
    </row>
    <row r="61" spans="1:9" s="1" customFormat="1" ht="15" customHeight="1">
      <c r="A61" s="19">
        <v>58</v>
      </c>
      <c r="B61" s="47" t="s">
        <v>205</v>
      </c>
      <c r="C61" s="47" t="s">
        <v>54</v>
      </c>
      <c r="D61" s="48" t="s">
        <v>47</v>
      </c>
      <c r="E61" s="47" t="s">
        <v>215</v>
      </c>
      <c r="F61" s="48" t="s">
        <v>206</v>
      </c>
      <c r="G61" s="20" t="str">
        <f t="shared" si="0"/>
        <v>6.41/km</v>
      </c>
      <c r="H61" s="21">
        <f t="shared" si="2"/>
        <v>0.011400462962962963</v>
      </c>
      <c r="I61" s="21">
        <f>F61-INDEX($F$4:$F$1056,MATCH(D61,$D$4:$D$1056,0))</f>
        <v>0</v>
      </c>
    </row>
    <row r="62" spans="1:9" s="1" customFormat="1" ht="15" customHeight="1">
      <c r="A62" s="19">
        <v>59</v>
      </c>
      <c r="B62" s="47" t="s">
        <v>207</v>
      </c>
      <c r="C62" s="47" t="s">
        <v>208</v>
      </c>
      <c r="D62" s="48" t="s">
        <v>40</v>
      </c>
      <c r="E62" s="47" t="s">
        <v>70</v>
      </c>
      <c r="F62" s="48" t="s">
        <v>209</v>
      </c>
      <c r="G62" s="20" t="str">
        <f t="shared" si="0"/>
        <v>7.01/km</v>
      </c>
      <c r="H62" s="21">
        <f t="shared" si="2"/>
        <v>0.01278935185185185</v>
      </c>
      <c r="I62" s="21">
        <f>F62-INDEX($F$4:$F$1056,MATCH(D62,$D$4:$D$1056,0))</f>
        <v>0.010150462962962962</v>
      </c>
    </row>
    <row r="63" spans="1:9" s="1" customFormat="1" ht="15" customHeight="1" thickBot="1">
      <c r="A63" s="22">
        <v>60</v>
      </c>
      <c r="B63" s="49" t="s">
        <v>210</v>
      </c>
      <c r="C63" s="49" t="s">
        <v>44</v>
      </c>
      <c r="D63" s="50" t="s">
        <v>161</v>
      </c>
      <c r="E63" s="49" t="s">
        <v>211</v>
      </c>
      <c r="F63" s="50" t="s">
        <v>212</v>
      </c>
      <c r="G63" s="23" t="str">
        <f t="shared" si="0"/>
        <v>7.26/km</v>
      </c>
      <c r="H63" s="24">
        <f t="shared" si="2"/>
        <v>0.014583333333333334</v>
      </c>
      <c r="I63" s="24">
        <f>F63-INDEX($F$4:$F$1056,MATCH(D63,$D$4:$D$1056,0))</f>
        <v>0.008333333333333335</v>
      </c>
    </row>
  </sheetData>
  <autoFilter ref="A3:I6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3" topLeftCell="BM4" activePane="bottomLeft" state="frozen"/>
      <selection pane="topLeft" activeCell="A1" sqref="A1"/>
      <selection pane="bottomLeft" activeCell="I15" sqref="H15:I15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Morolo a lume di candela 1ª edizione</v>
      </c>
      <c r="B1" s="40"/>
      <c r="C1" s="41"/>
    </row>
    <row r="2" spans="1:3" ht="33" customHeight="1" thickBot="1">
      <c r="A2" s="42" t="str">
        <f>Individuale!A2&amp;" km. "&amp;Individuale!I2</f>
        <v>Morolo (FR) Italia - Domenica 01/08/2010 km. 6</v>
      </c>
      <c r="B2" s="43"/>
      <c r="C2" s="44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31">
        <v>1</v>
      </c>
      <c r="B4" s="32" t="s">
        <v>70</v>
      </c>
      <c r="C4" s="33">
        <v>14</v>
      </c>
    </row>
    <row r="5" spans="1:3" ht="15" customHeight="1">
      <c r="A5" s="25">
        <v>2</v>
      </c>
      <c r="B5" s="26" t="s">
        <v>119</v>
      </c>
      <c r="C5" s="29">
        <v>8</v>
      </c>
    </row>
    <row r="6" spans="1:3" ht="15" customHeight="1">
      <c r="A6" s="25">
        <v>3</v>
      </c>
      <c r="B6" s="26" t="s">
        <v>101</v>
      </c>
      <c r="C6" s="29">
        <v>4</v>
      </c>
    </row>
    <row r="7" spans="1:3" ht="15" customHeight="1">
      <c r="A7" s="25">
        <v>4</v>
      </c>
      <c r="B7" s="26" t="s">
        <v>215</v>
      </c>
      <c r="C7" s="29">
        <v>3</v>
      </c>
    </row>
    <row r="8" spans="1:3" ht="15" customHeight="1">
      <c r="A8" s="25">
        <v>5</v>
      </c>
      <c r="B8" s="26" t="s">
        <v>78</v>
      </c>
      <c r="C8" s="29">
        <v>3</v>
      </c>
    </row>
    <row r="9" spans="1:3" ht="15" customHeight="1">
      <c r="A9" s="25">
        <v>6</v>
      </c>
      <c r="B9" s="26" t="s">
        <v>86</v>
      </c>
      <c r="C9" s="29">
        <v>3</v>
      </c>
    </row>
    <row r="10" spans="1:3" ht="15" customHeight="1">
      <c r="A10" s="25">
        <v>7</v>
      </c>
      <c r="B10" s="26" t="s">
        <v>98</v>
      </c>
      <c r="C10" s="29">
        <v>3</v>
      </c>
    </row>
    <row r="11" spans="1:3" ht="15" customHeight="1">
      <c r="A11" s="25">
        <v>8</v>
      </c>
      <c r="B11" s="26" t="s">
        <v>93</v>
      </c>
      <c r="C11" s="29">
        <v>3</v>
      </c>
    </row>
    <row r="12" spans="1:3" ht="15" customHeight="1">
      <c r="A12" s="25">
        <v>9</v>
      </c>
      <c r="B12" s="26" t="s">
        <v>39</v>
      </c>
      <c r="C12" s="29">
        <v>2</v>
      </c>
    </row>
    <row r="13" spans="1:3" ht="15" customHeight="1">
      <c r="A13" s="25">
        <v>10</v>
      </c>
      <c r="B13" s="26" t="s">
        <v>112</v>
      </c>
      <c r="C13" s="29">
        <v>2</v>
      </c>
    </row>
    <row r="14" spans="1:3" ht="15" customHeight="1">
      <c r="A14" s="25">
        <v>11</v>
      </c>
      <c r="B14" s="26" t="s">
        <v>107</v>
      </c>
      <c r="C14" s="29">
        <v>1</v>
      </c>
    </row>
    <row r="15" spans="1:3" ht="15" customHeight="1">
      <c r="A15" s="25">
        <v>12</v>
      </c>
      <c r="B15" s="26" t="s">
        <v>184</v>
      </c>
      <c r="C15" s="29">
        <v>1</v>
      </c>
    </row>
    <row r="16" spans="1:3" ht="15" customHeight="1">
      <c r="A16" s="25">
        <v>13</v>
      </c>
      <c r="B16" s="26" t="s">
        <v>116</v>
      </c>
      <c r="C16" s="29">
        <v>1</v>
      </c>
    </row>
    <row r="17" spans="1:3" ht="15" customHeight="1">
      <c r="A17" s="25">
        <v>14</v>
      </c>
      <c r="B17" s="26" t="s">
        <v>203</v>
      </c>
      <c r="C17" s="29">
        <v>1</v>
      </c>
    </row>
    <row r="18" spans="1:3" ht="15" customHeight="1">
      <c r="A18" s="25">
        <v>15</v>
      </c>
      <c r="B18" s="26" t="s">
        <v>66</v>
      </c>
      <c r="C18" s="29">
        <v>1</v>
      </c>
    </row>
    <row r="19" spans="1:3" ht="15" customHeight="1">
      <c r="A19" s="25">
        <v>16</v>
      </c>
      <c r="B19" s="26" t="s">
        <v>74</v>
      </c>
      <c r="C19" s="29">
        <v>1</v>
      </c>
    </row>
    <row r="20" spans="1:3" ht="15" customHeight="1">
      <c r="A20" s="25">
        <v>17</v>
      </c>
      <c r="B20" s="26" t="s">
        <v>211</v>
      </c>
      <c r="C20" s="29">
        <v>1</v>
      </c>
    </row>
    <row r="21" spans="1:3" ht="15" customHeight="1">
      <c r="A21" s="25">
        <v>18</v>
      </c>
      <c r="B21" s="26" t="s">
        <v>153</v>
      </c>
      <c r="C21" s="29">
        <v>1</v>
      </c>
    </row>
    <row r="22" spans="1:3" ht="15" customHeight="1">
      <c r="A22" s="25">
        <v>19</v>
      </c>
      <c r="B22" s="26" t="s">
        <v>38</v>
      </c>
      <c r="C22" s="29">
        <v>1</v>
      </c>
    </row>
    <row r="23" spans="1:3" ht="15" customHeight="1">
      <c r="A23" s="25">
        <v>20</v>
      </c>
      <c r="B23" s="26" t="s">
        <v>157</v>
      </c>
      <c r="C23" s="29">
        <v>1</v>
      </c>
    </row>
    <row r="24" spans="1:3" ht="15" customHeight="1">
      <c r="A24" s="25">
        <v>21</v>
      </c>
      <c r="B24" s="26" t="s">
        <v>34</v>
      </c>
      <c r="C24" s="29">
        <v>1</v>
      </c>
    </row>
    <row r="25" spans="1:3" ht="15" customHeight="1">
      <c r="A25" s="25">
        <v>22</v>
      </c>
      <c r="B25" s="26" t="s">
        <v>51</v>
      </c>
      <c r="C25" s="29">
        <v>1</v>
      </c>
    </row>
    <row r="26" spans="1:3" ht="15" customHeight="1">
      <c r="A26" s="25">
        <v>23</v>
      </c>
      <c r="B26" s="26" t="s">
        <v>127</v>
      </c>
      <c r="C26" s="29">
        <v>1</v>
      </c>
    </row>
    <row r="27" spans="1:3" ht="15" customHeight="1">
      <c r="A27" s="25">
        <v>24</v>
      </c>
      <c r="B27" s="26" t="s">
        <v>104</v>
      </c>
      <c r="C27" s="29">
        <v>1</v>
      </c>
    </row>
    <row r="28" spans="1:3" ht="15" customHeight="1" thickBot="1">
      <c r="A28" s="27">
        <v>25</v>
      </c>
      <c r="B28" s="28" t="s">
        <v>168</v>
      </c>
      <c r="C28" s="30">
        <v>1</v>
      </c>
    </row>
    <row r="29" ht="12.75">
      <c r="C29" s="4">
        <f>SUM(C4:C28)</f>
        <v>60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2010-09-06T13:43:55Z</dcterms:modified>
  <cp:category/>
  <cp:version/>
  <cp:contentType/>
  <cp:contentStatus/>
</cp:coreProperties>
</file>