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'Individuale'!$A$4:$J$249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<sst xmlns="http://schemas.openxmlformats.org/spreadsheetml/2006/main" count="1295" uniqueCount="654">
  <si>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</si>
  <si>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</si>
  <si>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</si>
  <si>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</si>
  <si>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</si>
  <si>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</si>
  <si>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</si>
  <si>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</si>
  <si>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</si>
  <si>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</si>
  <si>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</si>
  <si>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</si>
  <si>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</si>
  <si>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</si>
  <si>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</si>
  <si>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</si>
  <si>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</si>
  <si>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</si>
  <si>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</si>
  <si>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</si>
  <si>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</si>
  <si>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</si>
  <si>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</si>
  <si>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</si>
  <si>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DAVIDE</t>
  </si>
  <si>
    <t>LUCA</t>
  </si>
  <si>
    <t>FABIO</t>
  </si>
  <si>
    <t>VINCENZO</t>
  </si>
  <si>
    <t>MARIO</t>
  </si>
  <si>
    <t>A.S.D. PODISTICA SOLIDARIETA'</t>
  </si>
  <si>
    <t>GIANLUCA</t>
  </si>
  <si>
    <t>MAURO</t>
  </si>
  <si>
    <t>DE LUCA</t>
  </si>
  <si>
    <t>MIRKO</t>
  </si>
  <si>
    <t>DANIEL</t>
  </si>
  <si>
    <t>GIAMPIERO</t>
  </si>
  <si>
    <t>PEIFFER</t>
  </si>
  <si>
    <t>COSTANTINI</t>
  </si>
  <si>
    <t>GIORGIO</t>
  </si>
  <si>
    <t>EMILIANO</t>
  </si>
  <si>
    <t>ROBERTO</t>
  </si>
  <si>
    <t>FRANCESCA</t>
  </si>
  <si>
    <t>MAURIZIO</t>
  </si>
  <si>
    <t>SIMONE</t>
  </si>
  <si>
    <t>ADELE</t>
  </si>
  <si>
    <t>PAOLA</t>
  </si>
  <si>
    <t>NICOLA</t>
  </si>
  <si>
    <t>ALBANESE</t>
  </si>
  <si>
    <t>CRISTIANO</t>
  </si>
  <si>
    <t>ADRIANO</t>
  </si>
  <si>
    <t>NIGRO</t>
  </si>
  <si>
    <t>BERNARDI</t>
  </si>
  <si>
    <t>GENZANO MARATHON</t>
  </si>
  <si>
    <t>SCOTTI</t>
  </si>
  <si>
    <t>ANTONELLO</t>
  </si>
  <si>
    <t>SANTINI</t>
  </si>
  <si>
    <t>CAT SPORT</t>
  </si>
  <si>
    <t>ATLETICA PALOMBARA</t>
  </si>
  <si>
    <t>PODISTICA 2007</t>
  </si>
  <si>
    <t>UISP ROMA</t>
  </si>
  <si>
    <t>LBM SPORT</t>
  </si>
  <si>
    <t>FABIANI</t>
  </si>
  <si>
    <t>GUBINELLI</t>
  </si>
  <si>
    <t>POMPILIO</t>
  </si>
  <si>
    <t>MARSIGLIA</t>
  </si>
  <si>
    <t>GIANCARLO</t>
  </si>
  <si>
    <t>ANGELO</t>
  </si>
  <si>
    <t>FERNANDO</t>
  </si>
  <si>
    <t>SALVATORE</t>
  </si>
  <si>
    <t>LUIGI</t>
  </si>
  <si>
    <t>MICHELE</t>
  </si>
  <si>
    <t>RICCARDO</t>
  </si>
  <si>
    <t>DE ROSA</t>
  </si>
  <si>
    <t>LAURA</t>
  </si>
  <si>
    <t>MANCINI</t>
  </si>
  <si>
    <t>FABIANA</t>
  </si>
  <si>
    <t>ALBERTO</t>
  </si>
  <si>
    <t>DANIELE</t>
  </si>
  <si>
    <t>LOMBARDOZZI</t>
  </si>
  <si>
    <t>SANDRO</t>
  </si>
  <si>
    <t>ASD PALESTRINA RUNNING</t>
  </si>
  <si>
    <t>VITO</t>
  </si>
  <si>
    <t>MARIANO</t>
  </si>
  <si>
    <t>MATTEO</t>
  </si>
  <si>
    <t>PIETRO</t>
  </si>
  <si>
    <t>DOMENICO</t>
  </si>
  <si>
    <t>BONANNI</t>
  </si>
  <si>
    <t>FILIPPO</t>
  </si>
  <si>
    <t>FAUSTO</t>
  </si>
  <si>
    <t>CAPASSO</t>
  </si>
  <si>
    <t>BRUNO</t>
  </si>
  <si>
    <t>UMBERTO</t>
  </si>
  <si>
    <t>ERNESTO</t>
  </si>
  <si>
    <t>RENATO</t>
  </si>
  <si>
    <t>MASSIMILIANO</t>
  </si>
  <si>
    <t>DE SANTIS</t>
  </si>
  <si>
    <t>IVANO</t>
  </si>
  <si>
    <t>ROSSELLA</t>
  </si>
  <si>
    <t>LUCIANO</t>
  </si>
  <si>
    <t>DI BENEDETTO</t>
  </si>
  <si>
    <t>MARIA</t>
  </si>
  <si>
    <t>PAOLUCCI</t>
  </si>
  <si>
    <t>GIANNI</t>
  </si>
  <si>
    <t>STEFANIA</t>
  </si>
  <si>
    <t>ROSSANO</t>
  </si>
  <si>
    <t>TROIA</t>
  </si>
  <si>
    <t>SM</t>
  </si>
  <si>
    <t>RCF ROMA SUD</t>
  </si>
  <si>
    <t>0:36:29</t>
  </si>
  <si>
    <t>DI GREGORIO</t>
  </si>
  <si>
    <t>SM40</t>
  </si>
  <si>
    <t>TIVOLI MARATHON</t>
  </si>
  <si>
    <t>0:37:50</t>
  </si>
  <si>
    <t>BELLOTTI</t>
  </si>
  <si>
    <t>PUROSANGUE ATHLETICS</t>
  </si>
  <si>
    <t>0:38:58</t>
  </si>
  <si>
    <t>MAUGLIANI</t>
  </si>
  <si>
    <t>ATLETICA VICOVARO</t>
  </si>
  <si>
    <t>0:39:11</t>
  </si>
  <si>
    <t>SM35</t>
  </si>
  <si>
    <t>0:39:22</t>
  </si>
  <si>
    <t>SM45</t>
  </si>
  <si>
    <t>0:39:34</t>
  </si>
  <si>
    <t>ZAGORDI</t>
  </si>
  <si>
    <t>SM55</t>
  </si>
  <si>
    <t>0:40:36</t>
  </si>
  <si>
    <t>LO RE</t>
  </si>
  <si>
    <t>CORRADO</t>
  </si>
  <si>
    <t>ASD NOI POCHI INTIMI</t>
  </si>
  <si>
    <t>0:40:53</t>
  </si>
  <si>
    <t>D'ANTONE</t>
  </si>
  <si>
    <t>ATLETICA LA SBARRA</t>
  </si>
  <si>
    <t>0:41:04</t>
  </si>
  <si>
    <t>CICERCHIA</t>
  </si>
  <si>
    <t>0:41:05</t>
  </si>
  <si>
    <t>CECCONI</t>
  </si>
  <si>
    <t>INDIPENDENTE</t>
  </si>
  <si>
    <t>0:41:19</t>
  </si>
  <si>
    <t>PECCE</t>
  </si>
  <si>
    <t>0:41:37</t>
  </si>
  <si>
    <t>D'ERRIGO</t>
  </si>
  <si>
    <t>0:41:49</t>
  </si>
  <si>
    <t>RUGGERI</t>
  </si>
  <si>
    <t>FORUM</t>
  </si>
  <si>
    <t>FIORAVANTI</t>
  </si>
  <si>
    <t>ELIO</t>
  </si>
  <si>
    <t>SM60</t>
  </si>
  <si>
    <t>0:42:03</t>
  </si>
  <si>
    <t>0:42:27</t>
  </si>
  <si>
    <t>NICOSANTI</t>
  </si>
  <si>
    <t>0:42:43</t>
  </si>
  <si>
    <t>GENTILINI</t>
  </si>
  <si>
    <t>VLADIMIRO</t>
  </si>
  <si>
    <t>ATL. ROCCA DI PAPA</t>
  </si>
  <si>
    <t>0:42:46</t>
  </si>
  <si>
    <t>ESPOSITO</t>
  </si>
  <si>
    <t>VITAMINA RUNNING</t>
  </si>
  <si>
    <t>0:43:01</t>
  </si>
  <si>
    <t>IVAN</t>
  </si>
  <si>
    <t>ATLETICA CARSOLI</t>
  </si>
  <si>
    <t>0:43:05</t>
  </si>
  <si>
    <t>DODDI</t>
  </si>
  <si>
    <t>SM50</t>
  </si>
  <si>
    <t>ASD BEATI GLI ULTIMI</t>
  </si>
  <si>
    <t>0:43:09</t>
  </si>
  <si>
    <t>LAURI</t>
  </si>
  <si>
    <t>BENEDETTO</t>
  </si>
  <si>
    <t>0:43:22</t>
  </si>
  <si>
    <t>SILVESTRO</t>
  </si>
  <si>
    <t>0:43:27</t>
  </si>
  <si>
    <t>CORDA</t>
  </si>
  <si>
    <t>0:43:33</t>
  </si>
  <si>
    <t>PELOSI</t>
  </si>
  <si>
    <t>MARATHON CLUB ROMA</t>
  </si>
  <si>
    <t>0:43:46</t>
  </si>
  <si>
    <t>0:43:50</t>
  </si>
  <si>
    <t>CORSI</t>
  </si>
  <si>
    <t>SCAVO 2000</t>
  </si>
  <si>
    <t>0:43:58</t>
  </si>
  <si>
    <t>PERUZZI</t>
  </si>
  <si>
    <t>TIBUR RUNNERS</t>
  </si>
  <si>
    <t>0:44:00</t>
  </si>
  <si>
    <t>FATTORUSSO</t>
  </si>
  <si>
    <t>0:44:16</t>
  </si>
  <si>
    <t>ROSSI</t>
  </si>
  <si>
    <t>0:44:36</t>
  </si>
  <si>
    <t>TOMBOLINI</t>
  </si>
  <si>
    <t>0:44:41</t>
  </si>
  <si>
    <t>ACCIARI</t>
  </si>
  <si>
    <t>0:44:49</t>
  </si>
  <si>
    <t>MARTELLA</t>
  </si>
  <si>
    <t>0:44:52</t>
  </si>
  <si>
    <t>SAVINA</t>
  </si>
  <si>
    <t>ASD RUNNING SAN BASILIO</t>
  </si>
  <si>
    <t>0:45:01</t>
  </si>
  <si>
    <t>PIERLUIGI</t>
  </si>
  <si>
    <t>RODOLFO</t>
  </si>
  <si>
    <t>FILIPPIDE RUNNERS TEAM</t>
  </si>
  <si>
    <t>0:45:11</t>
  </si>
  <si>
    <t>TODDE</t>
  </si>
  <si>
    <t>0:45:51</t>
  </si>
  <si>
    <t>CAGNO</t>
  </si>
  <si>
    <t>0:45:56</t>
  </si>
  <si>
    <t>0:46:00</t>
  </si>
  <si>
    <t>CICCARELLA</t>
  </si>
  <si>
    <t>0:46:02</t>
  </si>
  <si>
    <t>LORETI</t>
  </si>
  <si>
    <t>SM65</t>
  </si>
  <si>
    <t>SS LAZIO</t>
  </si>
  <si>
    <t>0:46:13</t>
  </si>
  <si>
    <t>FIORINDI</t>
  </si>
  <si>
    <t>PROLIFE NO DOPING TEAM</t>
  </si>
  <si>
    <t>0:46:15</t>
  </si>
  <si>
    <t>0:46:18</t>
  </si>
  <si>
    <t>BRAVETTI</t>
  </si>
  <si>
    <t>ANNALAURA</t>
  </si>
  <si>
    <t>SF40</t>
  </si>
  <si>
    <t>0:46:19</t>
  </si>
  <si>
    <t>MARENNA</t>
  </si>
  <si>
    <t>ASD RUNNING TELESE TERME</t>
  </si>
  <si>
    <t>0:46:34</t>
  </si>
  <si>
    <t>FABRIZI</t>
  </si>
  <si>
    <t>PATTA</t>
  </si>
  <si>
    <t>0:46:37</t>
  </si>
  <si>
    <t>CASTELLANO</t>
  </si>
  <si>
    <t>0:46:38</t>
  </si>
  <si>
    <t>IABONI</t>
  </si>
  <si>
    <t>PODISTICA LUCO DEI MARSI</t>
  </si>
  <si>
    <t>0:46:40</t>
  </si>
  <si>
    <t>TEODORI</t>
  </si>
  <si>
    <t>ATLETICO MONTEROTONDO</t>
  </si>
  <si>
    <t>0:47:17</t>
  </si>
  <si>
    <t>CELEGHIN</t>
  </si>
  <si>
    <t>TIBURTINA RUNNING</t>
  </si>
  <si>
    <t>0:47:32</t>
  </si>
  <si>
    <t>SILIBERTO</t>
  </si>
  <si>
    <t>0:47:38</t>
  </si>
  <si>
    <t>TENTI</t>
  </si>
  <si>
    <t>ASD PONTE DI NONA</t>
  </si>
  <si>
    <t>0:47:49</t>
  </si>
  <si>
    <t>BORDIERI</t>
  </si>
  <si>
    <t>FREE BIKERS TEAM</t>
  </si>
  <si>
    <t>0:47:52</t>
  </si>
  <si>
    <t>MAIOLINI</t>
  </si>
  <si>
    <t>ANTOINI</t>
  </si>
  <si>
    <t>ASD MAGIC RUNNERS</t>
  </si>
  <si>
    <t>0:47:56</t>
  </si>
  <si>
    <t>DI SOMMA</t>
  </si>
  <si>
    <t>0:48:03</t>
  </si>
  <si>
    <t>PASQUA</t>
  </si>
  <si>
    <t>0:48:07</t>
  </si>
  <si>
    <t>LANCIOTTI</t>
  </si>
  <si>
    <t>0:48:18</t>
  </si>
  <si>
    <t>PIAZZOLA</t>
  </si>
  <si>
    <t>ANASTASIO</t>
  </si>
  <si>
    <t>0:48:21</t>
  </si>
  <si>
    <t>CARDARELLI</t>
  </si>
  <si>
    <t>MARCELLA</t>
  </si>
  <si>
    <t>FACCHINI</t>
  </si>
  <si>
    <t>ROMA EST RUNNERS</t>
  </si>
  <si>
    <t>0:48:28</t>
  </si>
  <si>
    <t>IORIO</t>
  </si>
  <si>
    <t>0:48:29</t>
  </si>
  <si>
    <t>STABILE</t>
  </si>
  <si>
    <t>0:48:31</t>
  </si>
  <si>
    <t>ALFIERI</t>
  </si>
  <si>
    <t>0:48:33</t>
  </si>
  <si>
    <t>BATTISTONI</t>
  </si>
  <si>
    <t>ASD IL CAVALIERE</t>
  </si>
  <si>
    <t>0:48:43</t>
  </si>
  <si>
    <t>VICALVI</t>
  </si>
  <si>
    <t>0:48:52</t>
  </si>
  <si>
    <t>BUMBACA</t>
  </si>
  <si>
    <t>0:48:54</t>
  </si>
  <si>
    <t>DI RUBBO</t>
  </si>
  <si>
    <t>0:48:57</t>
  </si>
  <si>
    <t>IACOBACCI</t>
  </si>
  <si>
    <t>0:48:59</t>
  </si>
  <si>
    <t>FICACCI</t>
  </si>
  <si>
    <t>0:49:00</t>
  </si>
  <si>
    <t>TRUCCHIA</t>
  </si>
  <si>
    <t>BOVILLE PODISTICA</t>
  </si>
  <si>
    <t>0:49:11</t>
  </si>
  <si>
    <t>SF35</t>
  </si>
  <si>
    <t>0:49:15</t>
  </si>
  <si>
    <t>VIGNA</t>
  </si>
  <si>
    <t>WALTER</t>
  </si>
  <si>
    <t>PODISTICA SETTECAMMINI</t>
  </si>
  <si>
    <t>0:49:17</t>
  </si>
  <si>
    <t>FERRACCI</t>
  </si>
  <si>
    <t>0:49:20</t>
  </si>
  <si>
    <t>ANGELONI</t>
  </si>
  <si>
    <t>0:49:21</t>
  </si>
  <si>
    <t>GIORGI</t>
  </si>
  <si>
    <t>ARDUINO</t>
  </si>
  <si>
    <t>SPARTAN SPORT ACADEMY</t>
  </si>
  <si>
    <t>0:49:38</t>
  </si>
  <si>
    <t>NUZZI</t>
  </si>
  <si>
    <t>0:49:42</t>
  </si>
  <si>
    <t>0:49:44</t>
  </si>
  <si>
    <t>CIPOLLONI</t>
  </si>
  <si>
    <t>0:49:45</t>
  </si>
  <si>
    <t>VETRUCCIO</t>
  </si>
  <si>
    <t>0:49:56</t>
  </si>
  <si>
    <t>MOSNEAGU</t>
  </si>
  <si>
    <t>JOAN</t>
  </si>
  <si>
    <t>0:50:11</t>
  </si>
  <si>
    <t>ERGASTI</t>
  </si>
  <si>
    <t>0:50:13</t>
  </si>
  <si>
    <t>SCAMARCIO</t>
  </si>
  <si>
    <t>0:50:14</t>
  </si>
  <si>
    <t>BONIFACI</t>
  </si>
  <si>
    <t>ALESSIO</t>
  </si>
  <si>
    <t>0:50:15</t>
  </si>
  <si>
    <t>CORBO</t>
  </si>
  <si>
    <t>0:50:16</t>
  </si>
  <si>
    <t>SPANU</t>
  </si>
  <si>
    <t>COSTANTINO</t>
  </si>
  <si>
    <t>0:50:18</t>
  </si>
  <si>
    <t>FELICI</t>
  </si>
  <si>
    <t>LAMANUZZI</t>
  </si>
  <si>
    <t>0:50:21</t>
  </si>
  <si>
    <t>CIMA</t>
  </si>
  <si>
    <t>0:50:23</t>
  </si>
  <si>
    <t>RICUPITO</t>
  </si>
  <si>
    <t>GIAN LUIGI</t>
  </si>
  <si>
    <t>0:50:33</t>
  </si>
  <si>
    <t>TIBURTINA 2003</t>
  </si>
  <si>
    <t>0:50:34</t>
  </si>
  <si>
    <t>DE PAOLA</t>
  </si>
  <si>
    <t>0:50:38</t>
  </si>
  <si>
    <t>RODRIGUEZ VAZQUEZ</t>
  </si>
  <si>
    <t>JOSE ANTONIO</t>
  </si>
  <si>
    <t>0:51:04</t>
  </si>
  <si>
    <t>SORANO</t>
  </si>
  <si>
    <t>SILVIA</t>
  </si>
  <si>
    <t>0:51:06</t>
  </si>
  <si>
    <t>CARDONE</t>
  </si>
  <si>
    <t>0:51:07</t>
  </si>
  <si>
    <t>TRUSIANI</t>
  </si>
  <si>
    <t>0:51:13</t>
  </si>
  <si>
    <t>CHIALASTRI</t>
  </si>
  <si>
    <t>0:51:25</t>
  </si>
  <si>
    <t>CAVALLARI</t>
  </si>
  <si>
    <t>SF</t>
  </si>
  <si>
    <t>0:51:31</t>
  </si>
  <si>
    <t>TIMPERI</t>
  </si>
  <si>
    <t>MAFFEI</t>
  </si>
  <si>
    <t>IGNAZIO</t>
  </si>
  <si>
    <t>FRANCHELLO</t>
  </si>
  <si>
    <t>ATLETICA CEPRANO</t>
  </si>
  <si>
    <t>0:51:38</t>
  </si>
  <si>
    <t>BERARDINI</t>
  </si>
  <si>
    <t>CLAUFIO</t>
  </si>
  <si>
    <t>0:51:44</t>
  </si>
  <si>
    <t>AFFORTUNATO</t>
  </si>
  <si>
    <t>0:51:45</t>
  </si>
  <si>
    <t>MELAZZI</t>
  </si>
  <si>
    <t>0:51:51</t>
  </si>
  <si>
    <t>GENTILE</t>
  </si>
  <si>
    <t>FANELLI</t>
  </si>
  <si>
    <t>0:52:05</t>
  </si>
  <si>
    <t>GOLVELLI</t>
  </si>
  <si>
    <t>0:52:16</t>
  </si>
  <si>
    <t>0:52:20</t>
  </si>
  <si>
    <t>RODORIGO</t>
  </si>
  <si>
    <t>0:52:24</t>
  </si>
  <si>
    <t>CAPPELLUTI</t>
  </si>
  <si>
    <t>0:52:26</t>
  </si>
  <si>
    <t>MAGINI</t>
  </si>
  <si>
    <t>0:52:27</t>
  </si>
  <si>
    <t>PAOLESSI</t>
  </si>
  <si>
    <t>SF45</t>
  </si>
  <si>
    <t>RIFONDAZIONE PODISTICA</t>
  </si>
  <si>
    <t>0:52:32</t>
  </si>
  <si>
    <t>VENTURA</t>
  </si>
  <si>
    <t>0:52:34</t>
  </si>
  <si>
    <t>MORREA</t>
  </si>
  <si>
    <t>0:52:51</t>
  </si>
  <si>
    <t>FEUDALE</t>
  </si>
  <si>
    <t>MARZIALE</t>
  </si>
  <si>
    <t>0:52:54</t>
  </si>
  <si>
    <t>MATTEUCCI</t>
  </si>
  <si>
    <t>ATLETICA VITA</t>
  </si>
  <si>
    <t>0:53:12</t>
  </si>
  <si>
    <t>CACCARELLI</t>
  </si>
  <si>
    <t>0:53:13</t>
  </si>
  <si>
    <t>IANNILLI</t>
  </si>
  <si>
    <t>0:53:15</t>
  </si>
  <si>
    <t>VIAFORA</t>
  </si>
  <si>
    <t>0:53:20</t>
  </si>
  <si>
    <t>ROTATORI</t>
  </si>
  <si>
    <t>RUNCARD</t>
  </si>
  <si>
    <t>0:53:22</t>
  </si>
  <si>
    <t>DE BONIS</t>
  </si>
  <si>
    <t>0:53:24</t>
  </si>
  <si>
    <t>BUCHICCHIO</t>
  </si>
  <si>
    <t>0:53:32</t>
  </si>
  <si>
    <t>MAURI</t>
  </si>
  <si>
    <t>0:53:40</t>
  </si>
  <si>
    <t>RUBIU</t>
  </si>
  <si>
    <t>0:53:49</t>
  </si>
  <si>
    <t>BUSTO</t>
  </si>
  <si>
    <t>0:53:59</t>
  </si>
  <si>
    <t>BORTOLONI</t>
  </si>
  <si>
    <t>CURATOLA</t>
  </si>
  <si>
    <t>0:54:11</t>
  </si>
  <si>
    <t>PISELLI</t>
  </si>
  <si>
    <t>0:54:12</t>
  </si>
  <si>
    <t>FRATTAROLA</t>
  </si>
  <si>
    <t>0:54:33</t>
  </si>
  <si>
    <t>DI CRISCIO</t>
  </si>
  <si>
    <t>0:54:38</t>
  </si>
  <si>
    <t>PICA</t>
  </si>
  <si>
    <t>SEBASTIANO</t>
  </si>
  <si>
    <t>ALBATROS ROMA</t>
  </si>
  <si>
    <t>DI STEFANO</t>
  </si>
  <si>
    <t>MANUEL</t>
  </si>
  <si>
    <t>0:54:50</t>
  </si>
  <si>
    <t>CARRARINI</t>
  </si>
  <si>
    <t>0:54:52</t>
  </si>
  <si>
    <t>PASI</t>
  </si>
  <si>
    <t>NORMA</t>
  </si>
  <si>
    <t>ROMA ROAD RUNNERS</t>
  </si>
  <si>
    <t>BATTISTA</t>
  </si>
  <si>
    <t>0:55:05</t>
  </si>
  <si>
    <t>IRILLI</t>
  </si>
  <si>
    <t>GASPARI</t>
  </si>
  <si>
    <t>MARTINO</t>
  </si>
  <si>
    <t>0:55:07</t>
  </si>
  <si>
    <t>BELLISI</t>
  </si>
  <si>
    <t>0:55:15</t>
  </si>
  <si>
    <t>ORLANDO</t>
  </si>
  <si>
    <t>0:55:16</t>
  </si>
  <si>
    <t>CIGNITTI</t>
  </si>
  <si>
    <t>0:55:18</t>
  </si>
  <si>
    <t>PELLINI</t>
  </si>
  <si>
    <t>0:55:21</t>
  </si>
  <si>
    <t>ADROVER</t>
  </si>
  <si>
    <t>ALESSANDRA</t>
  </si>
  <si>
    <t>0:55:27</t>
  </si>
  <si>
    <t>SILVESTRI</t>
  </si>
  <si>
    <t>ANNA</t>
  </si>
  <si>
    <t>SF50</t>
  </si>
  <si>
    <t>0:55:29</t>
  </si>
  <si>
    <t>MARIOCCHI</t>
  </si>
  <si>
    <t>0:55:31</t>
  </si>
  <si>
    <t>MOSTI</t>
  </si>
  <si>
    <t>SIMILDA</t>
  </si>
  <si>
    <t>D'AGNANO</t>
  </si>
  <si>
    <t>0:55:32</t>
  </si>
  <si>
    <t>CARIOLI</t>
  </si>
  <si>
    <t>GIAMPAOLO</t>
  </si>
  <si>
    <t>SARRANTONIO</t>
  </si>
  <si>
    <t>ALFREDO</t>
  </si>
  <si>
    <t>TESEI</t>
  </si>
  <si>
    <t>0:55:35</t>
  </si>
  <si>
    <t>DI PASQUALE</t>
  </si>
  <si>
    <t>0:55:40</t>
  </si>
  <si>
    <t>0:55:42</t>
  </si>
  <si>
    <t>PICCOLELLI</t>
  </si>
  <si>
    <t>0:55:50</t>
  </si>
  <si>
    <t>PANTANO</t>
  </si>
  <si>
    <t>SF55</t>
  </si>
  <si>
    <t>UISP</t>
  </si>
  <si>
    <t>0:55:54</t>
  </si>
  <si>
    <t>TRINCA</t>
  </si>
  <si>
    <t>SM70+</t>
  </si>
  <si>
    <t>0:55:57</t>
  </si>
  <si>
    <t>GASBARRI</t>
  </si>
  <si>
    <t>0:56:08</t>
  </si>
  <si>
    <t>BELLOMARÌ</t>
  </si>
  <si>
    <t>0:56:09</t>
  </si>
  <si>
    <t>MACRI</t>
  </si>
  <si>
    <t>0:56:15</t>
  </si>
  <si>
    <t>MARIANI</t>
  </si>
  <si>
    <t>GIOVANNI BATTISTA</t>
  </si>
  <si>
    <t>0:56:28</t>
  </si>
  <si>
    <t>ACINAPURA</t>
  </si>
  <si>
    <t>GIANNICOLA</t>
  </si>
  <si>
    <t>PUCCI</t>
  </si>
  <si>
    <t>MARIANNA</t>
  </si>
  <si>
    <t>0:56:32</t>
  </si>
  <si>
    <t>MORICI</t>
  </si>
  <si>
    <t>TARQUINI</t>
  </si>
  <si>
    <t>GALLIANO</t>
  </si>
  <si>
    <t>0:56:36</t>
  </si>
  <si>
    <t>SPAZIANI</t>
  </si>
  <si>
    <t>0:56:59</t>
  </si>
  <si>
    <t>0:57:05</t>
  </si>
  <si>
    <t>AMMAZZALORSO</t>
  </si>
  <si>
    <t>ANNALISA</t>
  </si>
  <si>
    <t>0:57:06</t>
  </si>
  <si>
    <t>LUCIANI</t>
  </si>
  <si>
    <t>POLSELLI</t>
  </si>
  <si>
    <t>ATLETICA ARCE</t>
  </si>
  <si>
    <t>0:57:14</t>
  </si>
  <si>
    <t>GEMMA</t>
  </si>
  <si>
    <t>0:57:15</t>
  </si>
  <si>
    <t>D'ONOFRIO</t>
  </si>
  <si>
    <t>ASD FART SPORT FRANCAVILLA</t>
  </si>
  <si>
    <t>0:57:33</t>
  </si>
  <si>
    <t>PETRUCCI</t>
  </si>
  <si>
    <t>0:57:35</t>
  </si>
  <si>
    <t>UNGUREANU</t>
  </si>
  <si>
    <t>MARIANA</t>
  </si>
  <si>
    <t>0:58:07</t>
  </si>
  <si>
    <t>TESTI</t>
  </si>
  <si>
    <t>0:58:11</t>
  </si>
  <si>
    <t>CIUCI</t>
  </si>
  <si>
    <t>0:58:12</t>
  </si>
  <si>
    <t>RANALLI</t>
  </si>
  <si>
    <t>0:58:21</t>
  </si>
  <si>
    <t>BENTIVOGLIO</t>
  </si>
  <si>
    <t>0:58:30</t>
  </si>
  <si>
    <t>MORERA</t>
  </si>
  <si>
    <t>FIAMME GIALLE</t>
  </si>
  <si>
    <t>0:58:45</t>
  </si>
  <si>
    <t>GABRIELLI</t>
  </si>
  <si>
    <t>DARIO</t>
  </si>
  <si>
    <t>0:58:52</t>
  </si>
  <si>
    <t>IANNUCCI</t>
  </si>
  <si>
    <t>0:58:58</t>
  </si>
  <si>
    <t>SOMMA</t>
  </si>
  <si>
    <t>PODISTICA PONTINIA</t>
  </si>
  <si>
    <t>0:59:05</t>
  </si>
  <si>
    <t>TONDINI</t>
  </si>
  <si>
    <t>ELISABETTA</t>
  </si>
  <si>
    <t>0:59:19</t>
  </si>
  <si>
    <t>MORESCHINI</t>
  </si>
  <si>
    <t>0:59:22</t>
  </si>
  <si>
    <t>LIBOA</t>
  </si>
  <si>
    <t>0:59:25</t>
  </si>
  <si>
    <t>MANNESCHI</t>
  </si>
  <si>
    <t>NICOLETTA</t>
  </si>
  <si>
    <t>0:59:33</t>
  </si>
  <si>
    <t>FULVIO</t>
  </si>
  <si>
    <t>0:59:47</t>
  </si>
  <si>
    <t>0:59:57</t>
  </si>
  <si>
    <t>0:59:59</t>
  </si>
  <si>
    <t>CATONI</t>
  </si>
  <si>
    <t>ANTONELLA</t>
  </si>
  <si>
    <t>1:00:06</t>
  </si>
  <si>
    <t>LABOUREUR</t>
  </si>
  <si>
    <t>1:00:12</t>
  </si>
  <si>
    <t>POTENTE</t>
  </si>
  <si>
    <t>ENZO</t>
  </si>
  <si>
    <t>1:00:21</t>
  </si>
  <si>
    <t>MACCARONI</t>
  </si>
  <si>
    <t>GUIDO</t>
  </si>
  <si>
    <t>ASD BARLETTA SPORTIVA</t>
  </si>
  <si>
    <t>1:00:23</t>
  </si>
  <si>
    <t>1:00:30</t>
  </si>
  <si>
    <t>MAURICI</t>
  </si>
  <si>
    <t>CRISTINA</t>
  </si>
  <si>
    <t>1:01:19</t>
  </si>
  <si>
    <t>REORDINO</t>
  </si>
  <si>
    <t>1:01:21</t>
  </si>
  <si>
    <t>DI TANNA</t>
  </si>
  <si>
    <t>AMATO NICOLA</t>
  </si>
  <si>
    <t>FULMINI E SAETTE</t>
  </si>
  <si>
    <t>1:01:34</t>
  </si>
  <si>
    <t>CAROSI</t>
  </si>
  <si>
    <t>1:01:46</t>
  </si>
  <si>
    <t>PARMEGIANI</t>
  </si>
  <si>
    <t>SANTINA</t>
  </si>
  <si>
    <t>1:01:50</t>
  </si>
  <si>
    <t>1:02:11</t>
  </si>
  <si>
    <t>RICCIO</t>
  </si>
  <si>
    <t>MICARELLI</t>
  </si>
  <si>
    <t>DE  MATTIA</t>
  </si>
  <si>
    <t>1:02:42</t>
  </si>
  <si>
    <t>RENZI</t>
  </si>
  <si>
    <t>1:02:58</t>
  </si>
  <si>
    <t>POSSENTI</t>
  </si>
  <si>
    <t>1:03:05</t>
  </si>
  <si>
    <t>TRECCA</t>
  </si>
  <si>
    <t>1:03:30</t>
  </si>
  <si>
    <t>TRULLI</t>
  </si>
  <si>
    <t>MARIA ELENA</t>
  </si>
  <si>
    <t>1:03:33</t>
  </si>
  <si>
    <t>PASCUCCI</t>
  </si>
  <si>
    <t>OLINDO</t>
  </si>
  <si>
    <t>1:03:40</t>
  </si>
  <si>
    <t>IATTARELLI</t>
  </si>
  <si>
    <t>1:03:43</t>
  </si>
  <si>
    <t>FINA</t>
  </si>
  <si>
    <t>1:03:56</t>
  </si>
  <si>
    <t>TABACCO</t>
  </si>
  <si>
    <t>MARIANNINA</t>
  </si>
  <si>
    <t>1:03:59</t>
  </si>
  <si>
    <t>BRUSCHI</t>
  </si>
  <si>
    <t>1:04:20</t>
  </si>
  <si>
    <t>VENTURI</t>
  </si>
  <si>
    <t>CHANTAL</t>
  </si>
  <si>
    <t>1:04:22</t>
  </si>
  <si>
    <t>DI ROCCO</t>
  </si>
  <si>
    <t>1:04:25</t>
  </si>
  <si>
    <t>CARLIZZA</t>
  </si>
  <si>
    <t>MARIA ALBENA</t>
  </si>
  <si>
    <t>1:05:30</t>
  </si>
  <si>
    <t>GIOVANNETTI</t>
  </si>
  <si>
    <t>BAO</t>
  </si>
  <si>
    <t>WEIHUA</t>
  </si>
  <si>
    <t>1:05:43</t>
  </si>
  <si>
    <t>MOSCATELLI</t>
  </si>
  <si>
    <t>1:05:59</t>
  </si>
  <si>
    <t>MANZONI</t>
  </si>
  <si>
    <t>1:06:06</t>
  </si>
  <si>
    <t>ANDREA ALFONSO</t>
  </si>
  <si>
    <t>1:06:48</t>
  </si>
  <si>
    <t>BALZOTTI</t>
  </si>
  <si>
    <t>1:07:18</t>
  </si>
  <si>
    <t>DI FRANCESCO</t>
  </si>
  <si>
    <t>1:07:42</t>
  </si>
  <si>
    <t>D'AMORE</t>
  </si>
  <si>
    <t>1:07:47</t>
  </si>
  <si>
    <t>PAOLACCI</t>
  </si>
  <si>
    <t>UBERTO</t>
  </si>
  <si>
    <t>1:08:44</t>
  </si>
  <si>
    <t>ZARLENGA</t>
  </si>
  <si>
    <t>CHIARA</t>
  </si>
  <si>
    <t>1:09:03</t>
  </si>
  <si>
    <t>1:09:51</t>
  </si>
  <si>
    <t>LOMBARDI</t>
  </si>
  <si>
    <t>FORTUNATO</t>
  </si>
  <si>
    <t>1:11:16</t>
  </si>
  <si>
    <t>GROSSI</t>
  </si>
  <si>
    <t>CARINI</t>
  </si>
  <si>
    <t>1:11:22</t>
  </si>
  <si>
    <t>MARINUCCI</t>
  </si>
  <si>
    <t>BIAGGETTI</t>
  </si>
  <si>
    <t>1:11:52</t>
  </si>
  <si>
    <t>1:12:54</t>
  </si>
  <si>
    <t>1:13:03</t>
  </si>
  <si>
    <t>ORATI</t>
  </si>
  <si>
    <t>1:13:08</t>
  </si>
  <si>
    <t>PERNA</t>
  </si>
  <si>
    <t>1:13:27</t>
  </si>
  <si>
    <t>1:14:00</t>
  </si>
  <si>
    <t>CORRADI</t>
  </si>
  <si>
    <t>1:16:34</t>
  </si>
  <si>
    <t>LO RUSSO</t>
  </si>
  <si>
    <t>GERARDO</t>
  </si>
  <si>
    <t>1:16:38</t>
  </si>
  <si>
    <t>1:17:36</t>
  </si>
  <si>
    <t>PONZIANI</t>
  </si>
  <si>
    <t>GIUSTINO</t>
  </si>
  <si>
    <t>1:23:05</t>
  </si>
  <si>
    <t>MONTAGNA</t>
  </si>
  <si>
    <t>1:23:06</t>
  </si>
  <si>
    <t>Corsa delle 3 Ville</t>
  </si>
  <si>
    <t>6ª edizione</t>
  </si>
  <si>
    <t>Tivoli (RM) Italia - Domenica 06/09/2015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</si>
</sst>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horizontal="center" vertical="center"/>
    </xf>
    <xf numFmtId="0" fontId="50" fillId="56" borderId="30" xfId="0" applyFont="1" applyFill="1" applyBorder="1" applyAlignment="1">
      <alignment horizontal="center" vertical="center"/>
    </xf>
    <xf numFmtId="0" fontId="50" fillId="56" borderId="30" xfId="0" applyFont="1" applyFill="1" applyBorder="1" applyAlignment="1">
      <alignment vertical="center"/>
    </xf>
    <xf numFmtId="0" fontId="50" fillId="56" borderId="30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0" customWidth="1"/>
    <col min="4" max="4" width="9.7109375" style="2" customWidth="1"/>
    <col min="5" max="5" width="35.7109375" style="21" customWidth="1"/>
    <col min="6" max="7" width="10.7109375" style="27" customWidth="1"/>
    <col min="8" max="10" width="10.7109375" style="1" customWidth="1"/>
  </cols>
  <sheetData>
    <row r="1" spans="1:10" ht="45" customHeight="1">
      <c r="A1" s="33" t="s">
        <v>651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652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653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105</v>
      </c>
      <c r="C5" s="31" t="s">
        <v>77</v>
      </c>
      <c r="D5" s="11" t="s">
        <v>106</v>
      </c>
      <c r="E5" s="31" t="s">
        <v>107</v>
      </c>
      <c r="F5" s="25" t="s">
        <v>108</v>
      </c>
      <c r="G5" s="25">
        <v>0.02090321759259259</v>
      </c>
      <c r="H5" s="11" t="str">
        <f>TEXT(INT((HOUR(G5)*3600+MINUTE(G5)*60+SECOND(G5))/$J$3/60),"0")&amp;"."&amp;TEXT(MOD((HOUR(G5)*3600+MINUTE(G5)*60+SECOND(G5))/$J$3,60),"00")&amp;"/km"</f>
        <v>3.01/km</v>
      </c>
      <c r="I5" s="14">
        <f>G5-$G$5</f>
        <v>0</v>
      </c>
      <c r="J5" s="14">
        <f>G5-INDEX($G$5:$G$357,MATCH(D5,$D$5:$D$357,0))</f>
        <v>0</v>
      </c>
    </row>
    <row r="6" spans="1:10" s="10" customFormat="1" ht="15" customHeight="1">
      <c r="A6" s="12">
        <v>2</v>
      </c>
      <c r="B6" s="26" t="s">
        <v>109</v>
      </c>
      <c r="C6" s="26" t="s">
        <v>40</v>
      </c>
      <c r="D6" s="12" t="s">
        <v>110</v>
      </c>
      <c r="E6" s="26" t="s">
        <v>111</v>
      </c>
      <c r="F6" s="24" t="s">
        <v>112</v>
      </c>
      <c r="G6" s="24">
        <v>0.021389039351851852</v>
      </c>
      <c r="H6" s="12" t="str">
        <f aca="true" t="shared" si="0" ref="H6:H69">TEXT(INT((HOUR(G6)*3600+MINUTE(G6)*60+SECOND(G6))/$J$3/60),"0")&amp;"."&amp;TEXT(MOD((HOUR(G6)*3600+MINUTE(G6)*60+SECOND(G6))/$J$3,60),"00")&amp;"/km"</f>
        <v>3.05/km</v>
      </c>
      <c r="I6" s="13">
        <f aca="true" t="shared" si="1" ref="I6:I69">G6-$G$5</f>
        <v>0.0004858217592592605</v>
      </c>
      <c r="J6" s="13">
        <f>G6-INDEX($G$5:$G$357,MATCH(D6,$D$5:$D$357,0))</f>
        <v>0</v>
      </c>
    </row>
    <row r="7" spans="1:10" s="10" customFormat="1" ht="15" customHeight="1">
      <c r="A7" s="12">
        <v>3</v>
      </c>
      <c r="B7" s="26" t="s">
        <v>113</v>
      </c>
      <c r="C7" s="26" t="s">
        <v>13</v>
      </c>
      <c r="D7" s="12" t="s">
        <v>106</v>
      </c>
      <c r="E7" s="26" t="s">
        <v>114</v>
      </c>
      <c r="F7" s="24" t="s">
        <v>115</v>
      </c>
      <c r="G7" s="24">
        <v>0.021470127314814815</v>
      </c>
      <c r="H7" s="12" t="str">
        <f t="shared" si="0"/>
        <v>3.06/km</v>
      </c>
      <c r="I7" s="13">
        <f t="shared" si="1"/>
        <v>0.0005669097222222239</v>
      </c>
      <c r="J7" s="13">
        <f>G7-INDEX($G$5:$G$357,MATCH(D7,$D$5:$D$357,0))</f>
        <v>0.0005669097222222239</v>
      </c>
    </row>
    <row r="8" spans="1:10" s="10" customFormat="1" ht="15" customHeight="1">
      <c r="A8" s="12">
        <v>4</v>
      </c>
      <c r="B8" s="26" t="s">
        <v>116</v>
      </c>
      <c r="C8" s="26" t="s">
        <v>24</v>
      </c>
      <c r="D8" s="12" t="s">
        <v>106</v>
      </c>
      <c r="E8" s="26" t="s">
        <v>117</v>
      </c>
      <c r="F8" s="24" t="s">
        <v>118</v>
      </c>
      <c r="G8" s="24">
        <v>0.023229282407407407</v>
      </c>
      <c r="H8" s="12" t="str">
        <f t="shared" si="0"/>
        <v>3.21/km</v>
      </c>
      <c r="I8" s="13">
        <f t="shared" si="1"/>
        <v>0.0023260648148148155</v>
      </c>
      <c r="J8" s="13">
        <f>G8-INDEX($G$5:$G$357,MATCH(D8,$D$5:$D$357,0))</f>
        <v>0.0023260648148148155</v>
      </c>
    </row>
    <row r="9" spans="1:10" s="10" customFormat="1" ht="15" customHeight="1">
      <c r="A9" s="22">
        <v>5</v>
      </c>
      <c r="B9" s="32" t="s">
        <v>74</v>
      </c>
      <c r="C9" s="32" t="s">
        <v>16</v>
      </c>
      <c r="D9" s="22" t="s">
        <v>119</v>
      </c>
      <c r="E9" s="32" t="s">
        <v>29</v>
      </c>
      <c r="F9" s="28" t="s">
        <v>120</v>
      </c>
      <c r="G9" s="28">
        <v>0.0238775</v>
      </c>
      <c r="H9" s="22" t="str">
        <f t="shared" si="0"/>
        <v>3.26/km</v>
      </c>
      <c r="I9" s="23">
        <f t="shared" si="1"/>
        <v>0.002974282407407408</v>
      </c>
      <c r="J9" s="23">
        <f>G9-INDEX($G$5:$G$357,MATCH(D9,$D$5:$D$357,0))</f>
        <v>0</v>
      </c>
    </row>
    <row r="10" spans="1:10" s="10" customFormat="1" ht="15" customHeight="1">
      <c r="A10" s="22">
        <v>6</v>
      </c>
      <c r="B10" s="32" t="s">
        <v>32</v>
      </c>
      <c r="C10" s="32" t="s">
        <v>14</v>
      </c>
      <c r="D10" s="22" t="s">
        <v>121</v>
      </c>
      <c r="E10" s="32" t="s">
        <v>29</v>
      </c>
      <c r="F10" s="28" t="s">
        <v>122</v>
      </c>
      <c r="G10" s="28">
        <v>0.024525462962962968</v>
      </c>
      <c r="H10" s="22" t="str">
        <f t="shared" si="0"/>
        <v>3.32/km</v>
      </c>
      <c r="I10" s="23">
        <f t="shared" si="1"/>
        <v>0.0036222453703703764</v>
      </c>
      <c r="J10" s="23">
        <f>G10-INDEX($G$5:$G$357,MATCH(D10,$D$5:$D$357,0))</f>
        <v>0</v>
      </c>
    </row>
    <row r="11" spans="1:10" s="10" customFormat="1" ht="15" customHeight="1">
      <c r="A11" s="22">
        <v>7</v>
      </c>
      <c r="B11" s="32" t="s">
        <v>123</v>
      </c>
      <c r="C11" s="32" t="s">
        <v>12</v>
      </c>
      <c r="D11" s="22" t="s">
        <v>124</v>
      </c>
      <c r="E11" s="32" t="s">
        <v>29</v>
      </c>
      <c r="F11" s="28" t="s">
        <v>125</v>
      </c>
      <c r="G11" s="28">
        <v>0.024618854166666666</v>
      </c>
      <c r="H11" s="22" t="str">
        <f t="shared" si="0"/>
        <v>3.33/km</v>
      </c>
      <c r="I11" s="23">
        <f t="shared" si="1"/>
        <v>0.0037156365740740743</v>
      </c>
      <c r="J11" s="23">
        <f>G11-INDEX($G$5:$G$357,MATCH(D11,$D$5:$D$357,0))</f>
        <v>0</v>
      </c>
    </row>
    <row r="12" spans="1:10" s="10" customFormat="1" ht="15" customHeight="1">
      <c r="A12" s="12">
        <v>8</v>
      </c>
      <c r="B12" s="26" t="s">
        <v>126</v>
      </c>
      <c r="C12" s="26" t="s">
        <v>127</v>
      </c>
      <c r="D12" s="12" t="s">
        <v>110</v>
      </c>
      <c r="E12" s="26" t="s">
        <v>128</v>
      </c>
      <c r="F12" s="24" t="s">
        <v>129</v>
      </c>
      <c r="G12" s="24">
        <v>0.024700162037037038</v>
      </c>
      <c r="H12" s="12" t="str">
        <f t="shared" si="0"/>
        <v>3.33/km</v>
      </c>
      <c r="I12" s="13">
        <f t="shared" si="1"/>
        <v>0.0037969444444444465</v>
      </c>
      <c r="J12" s="13">
        <f>G12-INDEX($G$5:$G$357,MATCH(D12,$D$5:$D$357,0))</f>
        <v>0.003311122685185186</v>
      </c>
    </row>
    <row r="13" spans="1:10" s="10" customFormat="1" ht="15" customHeight="1">
      <c r="A13" s="12">
        <v>9</v>
      </c>
      <c r="B13" s="26" t="s">
        <v>130</v>
      </c>
      <c r="C13" s="26" t="s">
        <v>12</v>
      </c>
      <c r="D13" s="12" t="s">
        <v>124</v>
      </c>
      <c r="E13" s="26" t="s">
        <v>131</v>
      </c>
      <c r="F13" s="24" t="s">
        <v>132</v>
      </c>
      <c r="G13" s="24">
        <v>0.02478121527777778</v>
      </c>
      <c r="H13" s="12" t="str">
        <f t="shared" si="0"/>
        <v>3.34/km</v>
      </c>
      <c r="I13" s="13">
        <f t="shared" si="1"/>
        <v>0.0038779976851851874</v>
      </c>
      <c r="J13" s="13">
        <f>G13-INDEX($G$5:$G$357,MATCH(D13,$D$5:$D$357,0))</f>
        <v>0.00016236111111111312</v>
      </c>
    </row>
    <row r="14" spans="1:10" s="10" customFormat="1" ht="15" customHeight="1">
      <c r="A14" s="22">
        <v>10</v>
      </c>
      <c r="B14" s="32" t="s">
        <v>133</v>
      </c>
      <c r="C14" s="32" t="s">
        <v>39</v>
      </c>
      <c r="D14" s="22" t="s">
        <v>106</v>
      </c>
      <c r="E14" s="32" t="s">
        <v>29</v>
      </c>
      <c r="F14" s="28" t="s">
        <v>134</v>
      </c>
      <c r="G14" s="28">
        <v>0.02480403935185185</v>
      </c>
      <c r="H14" s="22" t="str">
        <f t="shared" si="0"/>
        <v>3.34/km</v>
      </c>
      <c r="I14" s="23">
        <f t="shared" si="1"/>
        <v>0.0039008217592592584</v>
      </c>
      <c r="J14" s="23">
        <f>G14-INDEX($G$5:$G$357,MATCH(D14,$D$5:$D$357,0))</f>
        <v>0.0039008217592592584</v>
      </c>
    </row>
    <row r="15" spans="1:10" s="10" customFormat="1" ht="15" customHeight="1">
      <c r="A15" s="12">
        <v>11</v>
      </c>
      <c r="B15" s="26" t="s">
        <v>135</v>
      </c>
      <c r="C15" s="26" t="s">
        <v>25</v>
      </c>
      <c r="D15" s="12" t="s">
        <v>119</v>
      </c>
      <c r="E15" s="26" t="s">
        <v>136</v>
      </c>
      <c r="F15" s="24" t="s">
        <v>137</v>
      </c>
      <c r="G15" s="24">
        <v>0.02500076388888889</v>
      </c>
      <c r="H15" s="12" t="str">
        <f t="shared" si="0"/>
        <v>3.36/km</v>
      </c>
      <c r="I15" s="13">
        <f t="shared" si="1"/>
        <v>0.004097546296296297</v>
      </c>
      <c r="J15" s="13">
        <f>G15-INDEX($G$5:$G$357,MATCH(D15,$D$5:$D$357,0))</f>
        <v>0.001123263888888889</v>
      </c>
    </row>
    <row r="16" spans="1:10" s="10" customFormat="1" ht="15" customHeight="1">
      <c r="A16" s="12">
        <v>12</v>
      </c>
      <c r="B16" s="26" t="s">
        <v>138</v>
      </c>
      <c r="C16" s="26" t="s">
        <v>15</v>
      </c>
      <c r="D16" s="12" t="s">
        <v>121</v>
      </c>
      <c r="E16" s="26" t="s">
        <v>128</v>
      </c>
      <c r="F16" s="24" t="s">
        <v>139</v>
      </c>
      <c r="G16" s="24">
        <v>0.02508185185185185</v>
      </c>
      <c r="H16" s="12" t="str">
        <f t="shared" si="0"/>
        <v>3.37/km</v>
      </c>
      <c r="I16" s="13">
        <f t="shared" si="1"/>
        <v>0.00417863425925926</v>
      </c>
      <c r="J16" s="13">
        <f>G16-INDEX($G$5:$G$357,MATCH(D16,$D$5:$D$357,0))</f>
        <v>0.000556388888888884</v>
      </c>
    </row>
    <row r="17" spans="1:10" s="10" customFormat="1" ht="15" customHeight="1">
      <c r="A17" s="22">
        <v>13</v>
      </c>
      <c r="B17" s="32" t="s">
        <v>140</v>
      </c>
      <c r="C17" s="32" t="s">
        <v>31</v>
      </c>
      <c r="D17" s="22" t="s">
        <v>121</v>
      </c>
      <c r="E17" s="32" t="s">
        <v>29</v>
      </c>
      <c r="F17" s="28" t="s">
        <v>141</v>
      </c>
      <c r="G17" s="28">
        <v>0.025209351851851854</v>
      </c>
      <c r="H17" s="22" t="str">
        <f t="shared" si="0"/>
        <v>3.38/km</v>
      </c>
      <c r="I17" s="23">
        <f t="shared" si="1"/>
        <v>0.004306134259259263</v>
      </c>
      <c r="J17" s="23">
        <f>G17-INDEX($G$5:$G$357,MATCH(D17,$D$5:$D$357,0))</f>
        <v>0.0006838888888888867</v>
      </c>
    </row>
    <row r="18" spans="1:10" s="10" customFormat="1" ht="15" customHeight="1">
      <c r="A18" s="12">
        <v>14</v>
      </c>
      <c r="B18" s="26" t="s">
        <v>142</v>
      </c>
      <c r="C18" s="26" t="s">
        <v>23</v>
      </c>
      <c r="D18" s="12" t="s">
        <v>106</v>
      </c>
      <c r="E18" s="26" t="s">
        <v>143</v>
      </c>
      <c r="F18" s="24" t="s">
        <v>141</v>
      </c>
      <c r="G18" s="24">
        <v>0.025243101851851846</v>
      </c>
      <c r="H18" s="12" t="str">
        <f t="shared" si="0"/>
        <v>3.38/km</v>
      </c>
      <c r="I18" s="13">
        <f t="shared" si="1"/>
        <v>0.004339884259259255</v>
      </c>
      <c r="J18" s="13">
        <f>G18-INDEX($G$5:$G$357,MATCH(D18,$D$5:$D$357,0))</f>
        <v>0.004339884259259255</v>
      </c>
    </row>
    <row r="19" spans="1:10" s="10" customFormat="1" ht="15" customHeight="1">
      <c r="A19" s="12">
        <v>15</v>
      </c>
      <c r="B19" s="26" t="s">
        <v>144</v>
      </c>
      <c r="C19" s="26" t="s">
        <v>145</v>
      </c>
      <c r="D19" s="12" t="s">
        <v>146</v>
      </c>
      <c r="E19" s="26" t="s">
        <v>143</v>
      </c>
      <c r="F19" s="24" t="s">
        <v>147</v>
      </c>
      <c r="G19" s="24">
        <v>0.025313194444444447</v>
      </c>
      <c r="H19" s="12" t="str">
        <f t="shared" si="0"/>
        <v>3.39/km</v>
      </c>
      <c r="I19" s="13">
        <f t="shared" si="1"/>
        <v>0.004409976851851856</v>
      </c>
      <c r="J19" s="13">
        <f>G19-INDEX($G$5:$G$357,MATCH(D19,$D$5:$D$357,0))</f>
        <v>0</v>
      </c>
    </row>
    <row r="20" spans="1:10" s="10" customFormat="1" ht="15" customHeight="1">
      <c r="A20" s="12">
        <v>16</v>
      </c>
      <c r="B20" s="26" t="s">
        <v>51</v>
      </c>
      <c r="C20" s="26" t="s">
        <v>19</v>
      </c>
      <c r="D20" s="12" t="s">
        <v>106</v>
      </c>
      <c r="E20" s="26" t="s">
        <v>52</v>
      </c>
      <c r="F20" s="24" t="s">
        <v>148</v>
      </c>
      <c r="G20" s="24">
        <v>0.025533240740740745</v>
      </c>
      <c r="H20" s="12" t="str">
        <f t="shared" si="0"/>
        <v>3.41/km</v>
      </c>
      <c r="I20" s="13">
        <f t="shared" si="1"/>
        <v>0.004630023148148154</v>
      </c>
      <c r="J20" s="13">
        <f>G20-INDEX($G$5:$G$357,MATCH(D20,$D$5:$D$357,0))</f>
        <v>0.004630023148148154</v>
      </c>
    </row>
    <row r="21" spans="1:10" ht="15" customHeight="1">
      <c r="A21" s="12">
        <v>17</v>
      </c>
      <c r="B21" s="26" t="s">
        <v>149</v>
      </c>
      <c r="C21" s="26" t="s">
        <v>104</v>
      </c>
      <c r="D21" s="12" t="s">
        <v>106</v>
      </c>
      <c r="E21" s="26" t="s">
        <v>58</v>
      </c>
      <c r="F21" s="24" t="s">
        <v>150</v>
      </c>
      <c r="G21" s="24">
        <v>0.025637488425925923</v>
      </c>
      <c r="H21" s="12" t="str">
        <f t="shared" si="0"/>
        <v>3.42/km</v>
      </c>
      <c r="I21" s="13">
        <f t="shared" si="1"/>
        <v>0.004734270833333332</v>
      </c>
      <c r="J21" s="13">
        <f>G21-INDEX($G$5:$G$357,MATCH(D21,$D$5:$D$357,0))</f>
        <v>0.004734270833333332</v>
      </c>
    </row>
    <row r="22" spans="1:10" ht="15" customHeight="1">
      <c r="A22" s="12">
        <v>18</v>
      </c>
      <c r="B22" s="26" t="s">
        <v>151</v>
      </c>
      <c r="C22" s="26" t="s">
        <v>152</v>
      </c>
      <c r="D22" s="12" t="s">
        <v>110</v>
      </c>
      <c r="E22" s="26" t="s">
        <v>153</v>
      </c>
      <c r="F22" s="24" t="s">
        <v>154</v>
      </c>
      <c r="G22" s="24">
        <v>0.025846030092592592</v>
      </c>
      <c r="H22" s="12" t="str">
        <f t="shared" si="0"/>
        <v>3.43/km</v>
      </c>
      <c r="I22" s="13">
        <f t="shared" si="1"/>
        <v>0.004942812500000001</v>
      </c>
      <c r="J22" s="13">
        <f>G22-INDEX($G$5:$G$357,MATCH(D22,$D$5:$D$357,0))</f>
        <v>0.0044569907407407405</v>
      </c>
    </row>
    <row r="23" spans="1:10" ht="15" customHeight="1">
      <c r="A23" s="12">
        <v>19</v>
      </c>
      <c r="B23" s="26" t="s">
        <v>155</v>
      </c>
      <c r="C23" s="26" t="s">
        <v>12</v>
      </c>
      <c r="D23" s="12" t="s">
        <v>119</v>
      </c>
      <c r="E23" s="26" t="s">
        <v>156</v>
      </c>
      <c r="F23" s="24" t="s">
        <v>157</v>
      </c>
      <c r="G23" s="24">
        <v>0.025891643518518515</v>
      </c>
      <c r="H23" s="12" t="str">
        <f t="shared" si="0"/>
        <v>3.44/km</v>
      </c>
      <c r="I23" s="13">
        <f t="shared" si="1"/>
        <v>0.004988425925925924</v>
      </c>
      <c r="J23" s="13">
        <f>G23-INDEX($G$5:$G$357,MATCH(D23,$D$5:$D$357,0))</f>
        <v>0.002014143518518516</v>
      </c>
    </row>
    <row r="24" spans="1:10" ht="15" customHeight="1">
      <c r="A24" s="12">
        <v>20</v>
      </c>
      <c r="B24" s="26" t="s">
        <v>95</v>
      </c>
      <c r="C24" s="26" t="s">
        <v>158</v>
      </c>
      <c r="D24" s="12" t="s">
        <v>119</v>
      </c>
      <c r="E24" s="26" t="s">
        <v>159</v>
      </c>
      <c r="F24" s="24" t="s">
        <v>160</v>
      </c>
      <c r="G24" s="24">
        <v>0.025914687500000002</v>
      </c>
      <c r="H24" s="12" t="str">
        <f t="shared" si="0"/>
        <v>3.44/km</v>
      </c>
      <c r="I24" s="13">
        <f t="shared" si="1"/>
        <v>0.005011469907407411</v>
      </c>
      <c r="J24" s="13">
        <f>G24-INDEX($G$5:$G$357,MATCH(D24,$D$5:$D$357,0))</f>
        <v>0.0020371875000000025</v>
      </c>
    </row>
    <row r="25" spans="1:10" ht="15" customHeight="1">
      <c r="A25" s="12">
        <v>21</v>
      </c>
      <c r="B25" s="26" t="s">
        <v>161</v>
      </c>
      <c r="C25" s="26" t="s">
        <v>102</v>
      </c>
      <c r="D25" s="12" t="s">
        <v>162</v>
      </c>
      <c r="E25" s="26" t="s">
        <v>163</v>
      </c>
      <c r="F25" s="24" t="s">
        <v>164</v>
      </c>
      <c r="G25" s="24">
        <v>0.02613488425925926</v>
      </c>
      <c r="H25" s="12" t="str">
        <f t="shared" si="0"/>
        <v>3.46/km</v>
      </c>
      <c r="I25" s="13">
        <f t="shared" si="1"/>
        <v>0.005231666666666669</v>
      </c>
      <c r="J25" s="13">
        <f>G25-INDEX($G$5:$G$357,MATCH(D25,$D$5:$D$357,0))</f>
        <v>0</v>
      </c>
    </row>
    <row r="26" spans="1:10" ht="15" customHeight="1">
      <c r="A26" s="12">
        <v>22</v>
      </c>
      <c r="B26" s="26" t="s">
        <v>165</v>
      </c>
      <c r="C26" s="26" t="s">
        <v>166</v>
      </c>
      <c r="D26" s="12" t="s">
        <v>110</v>
      </c>
      <c r="E26" s="26" t="s">
        <v>163</v>
      </c>
      <c r="F26" s="24" t="s">
        <v>167</v>
      </c>
      <c r="G26" s="24">
        <v>0.02622707175925926</v>
      </c>
      <c r="H26" s="12" t="str">
        <f t="shared" si="0"/>
        <v>3.47/km</v>
      </c>
      <c r="I26" s="13">
        <f t="shared" si="1"/>
        <v>0.0053238541666666694</v>
      </c>
      <c r="J26" s="13">
        <f>G26-INDEX($G$5:$G$357,MATCH(D26,$D$5:$D$357,0))</f>
        <v>0.004838032407407409</v>
      </c>
    </row>
    <row r="27" spans="1:10" ht="15" customHeight="1">
      <c r="A27" s="22">
        <v>23</v>
      </c>
      <c r="B27" s="32" t="s">
        <v>37</v>
      </c>
      <c r="C27" s="32" t="s">
        <v>168</v>
      </c>
      <c r="D27" s="22" t="s">
        <v>162</v>
      </c>
      <c r="E27" s="32" t="s">
        <v>29</v>
      </c>
      <c r="F27" s="28" t="s">
        <v>169</v>
      </c>
      <c r="G27" s="28">
        <v>0.026331423611111113</v>
      </c>
      <c r="H27" s="22" t="str">
        <f t="shared" si="0"/>
        <v>3.48/km</v>
      </c>
      <c r="I27" s="23">
        <f t="shared" si="1"/>
        <v>0.0054282060185185214</v>
      </c>
      <c r="J27" s="23">
        <f>G27-INDEX($G$5:$G$357,MATCH(D27,$D$5:$D$357,0))</f>
        <v>0.00019653935185185226</v>
      </c>
    </row>
    <row r="28" spans="1:10" ht="15" customHeight="1">
      <c r="A28" s="22">
        <v>24</v>
      </c>
      <c r="B28" s="32" t="s">
        <v>170</v>
      </c>
      <c r="C28" s="32" t="s">
        <v>30</v>
      </c>
      <c r="D28" s="22" t="s">
        <v>110</v>
      </c>
      <c r="E28" s="32" t="s">
        <v>29</v>
      </c>
      <c r="F28" s="28" t="s">
        <v>171</v>
      </c>
      <c r="G28" s="28">
        <v>0.026401226851851853</v>
      </c>
      <c r="H28" s="22" t="str">
        <f t="shared" si="0"/>
        <v>3.48/km</v>
      </c>
      <c r="I28" s="23">
        <f t="shared" si="1"/>
        <v>0.0054980092592592615</v>
      </c>
      <c r="J28" s="23">
        <f>G28-INDEX($G$5:$G$357,MATCH(D28,$D$5:$D$357,0))</f>
        <v>0.005012187500000001</v>
      </c>
    </row>
    <row r="29" spans="1:10" ht="15" customHeight="1">
      <c r="A29" s="12">
        <v>25</v>
      </c>
      <c r="B29" s="26" t="s">
        <v>172</v>
      </c>
      <c r="C29" s="26" t="s">
        <v>25</v>
      </c>
      <c r="D29" s="12" t="s">
        <v>119</v>
      </c>
      <c r="E29" s="26" t="s">
        <v>173</v>
      </c>
      <c r="F29" s="24" t="s">
        <v>174</v>
      </c>
      <c r="G29" s="24">
        <v>0.02640119212962963</v>
      </c>
      <c r="H29" s="12" t="str">
        <f t="shared" si="0"/>
        <v>3.48/km</v>
      </c>
      <c r="I29" s="13">
        <f t="shared" si="1"/>
        <v>0.005497974537037039</v>
      </c>
      <c r="J29" s="13">
        <f>G29-INDEX($G$5:$G$357,MATCH(D29,$D$5:$D$357,0))</f>
        <v>0.002523692129629631</v>
      </c>
    </row>
    <row r="30" spans="1:10" ht="15" customHeight="1">
      <c r="A30" s="12">
        <v>26</v>
      </c>
      <c r="B30" s="26" t="s">
        <v>62</v>
      </c>
      <c r="C30" s="26" t="s">
        <v>83</v>
      </c>
      <c r="D30" s="12" t="s">
        <v>106</v>
      </c>
      <c r="E30" s="26" t="s">
        <v>57</v>
      </c>
      <c r="F30" s="24" t="s">
        <v>175</v>
      </c>
      <c r="G30" s="24">
        <v>0.026482233796296297</v>
      </c>
      <c r="H30" s="12" t="str">
        <f t="shared" si="0"/>
        <v>3.49/km</v>
      </c>
      <c r="I30" s="13">
        <f t="shared" si="1"/>
        <v>0.005579016203703706</v>
      </c>
      <c r="J30" s="13">
        <f>G30-INDEX($G$5:$G$357,MATCH(D30,$D$5:$D$357,0))</f>
        <v>0.005579016203703706</v>
      </c>
    </row>
    <row r="31" spans="1:10" ht="15" customHeight="1">
      <c r="A31" s="12">
        <v>27</v>
      </c>
      <c r="B31" s="26" t="s">
        <v>176</v>
      </c>
      <c r="C31" s="26" t="s">
        <v>18</v>
      </c>
      <c r="D31" s="12" t="s">
        <v>110</v>
      </c>
      <c r="E31" s="26" t="s">
        <v>177</v>
      </c>
      <c r="F31" s="24" t="s">
        <v>178</v>
      </c>
      <c r="G31" s="24">
        <v>0.026481886574074073</v>
      </c>
      <c r="H31" s="12" t="str">
        <f t="shared" si="0"/>
        <v>3.49/km</v>
      </c>
      <c r="I31" s="13">
        <f t="shared" si="1"/>
        <v>0.005578668981481481</v>
      </c>
      <c r="J31" s="13">
        <f>G31-INDEX($G$5:$G$357,MATCH(D31,$D$5:$D$357,0))</f>
        <v>0.005092847222222221</v>
      </c>
    </row>
    <row r="32" spans="1:10" ht="15" customHeight="1">
      <c r="A32" s="12">
        <v>28</v>
      </c>
      <c r="B32" s="26" t="s">
        <v>179</v>
      </c>
      <c r="C32" s="26" t="s">
        <v>77</v>
      </c>
      <c r="D32" s="12" t="s">
        <v>106</v>
      </c>
      <c r="E32" s="26" t="s">
        <v>180</v>
      </c>
      <c r="F32" s="24" t="s">
        <v>181</v>
      </c>
      <c r="G32" s="24">
        <v>0.026493240740740744</v>
      </c>
      <c r="H32" s="12" t="str">
        <f t="shared" si="0"/>
        <v>3.49/km</v>
      </c>
      <c r="I32" s="13">
        <f t="shared" si="1"/>
        <v>0.005590023148148153</v>
      </c>
      <c r="J32" s="13">
        <f>G32-INDEX($G$5:$G$357,MATCH(D32,$D$5:$D$357,0))</f>
        <v>0.005590023148148153</v>
      </c>
    </row>
    <row r="33" spans="1:10" ht="15" customHeight="1">
      <c r="A33" s="12">
        <v>29</v>
      </c>
      <c r="B33" s="26" t="s">
        <v>182</v>
      </c>
      <c r="C33" s="26" t="s">
        <v>42</v>
      </c>
      <c r="D33" s="12" t="s">
        <v>110</v>
      </c>
      <c r="E33" s="26" t="s">
        <v>56</v>
      </c>
      <c r="F33" s="24" t="s">
        <v>183</v>
      </c>
      <c r="G33" s="24">
        <v>0.02649388888888889</v>
      </c>
      <c r="H33" s="12" t="str">
        <f t="shared" si="0"/>
        <v>3.49/km</v>
      </c>
      <c r="I33" s="13">
        <f t="shared" si="1"/>
        <v>0.0055906712962962984</v>
      </c>
      <c r="J33" s="13">
        <f>G33-INDEX($G$5:$G$357,MATCH(D33,$D$5:$D$357,0))</f>
        <v>0.005104849537037038</v>
      </c>
    </row>
    <row r="34" spans="1:10" ht="15" customHeight="1">
      <c r="A34" s="22">
        <v>30</v>
      </c>
      <c r="B34" s="32" t="s">
        <v>184</v>
      </c>
      <c r="C34" s="32" t="s">
        <v>23</v>
      </c>
      <c r="D34" s="22" t="s">
        <v>121</v>
      </c>
      <c r="E34" s="32" t="s">
        <v>29</v>
      </c>
      <c r="F34" s="28" t="s">
        <v>185</v>
      </c>
      <c r="G34" s="28">
        <v>0.026655636574074073</v>
      </c>
      <c r="H34" s="22" t="str">
        <f t="shared" si="0"/>
        <v>3.50/km</v>
      </c>
      <c r="I34" s="23">
        <f t="shared" si="1"/>
        <v>0.005752418981481482</v>
      </c>
      <c r="J34" s="23">
        <f>G34-INDEX($G$5:$G$357,MATCH(D34,$D$5:$D$357,0))</f>
        <v>0.0021301736111111053</v>
      </c>
    </row>
    <row r="35" spans="1:10" ht="15" customHeight="1">
      <c r="A35" s="22">
        <v>31</v>
      </c>
      <c r="B35" s="32" t="s">
        <v>186</v>
      </c>
      <c r="C35" s="32" t="s">
        <v>15</v>
      </c>
      <c r="D35" s="22" t="s">
        <v>121</v>
      </c>
      <c r="E35" s="32" t="s">
        <v>29</v>
      </c>
      <c r="F35" s="28" t="s">
        <v>187</v>
      </c>
      <c r="G35" s="28">
        <v>0.026667685185185183</v>
      </c>
      <c r="H35" s="22" t="str">
        <f t="shared" si="0"/>
        <v>3.50/km</v>
      </c>
      <c r="I35" s="23">
        <f t="shared" si="1"/>
        <v>0.005764467592592592</v>
      </c>
      <c r="J35" s="23">
        <f>G35-INDEX($G$5:$G$357,MATCH(D35,$D$5:$D$357,0))</f>
        <v>0.0021422222222222155</v>
      </c>
    </row>
    <row r="36" spans="1:10" ht="15" customHeight="1">
      <c r="A36" s="12">
        <v>32</v>
      </c>
      <c r="B36" s="26" t="s">
        <v>188</v>
      </c>
      <c r="C36" s="26" t="s">
        <v>22</v>
      </c>
      <c r="D36" s="12" t="s">
        <v>146</v>
      </c>
      <c r="E36" s="26" t="s">
        <v>153</v>
      </c>
      <c r="F36" s="24" t="s">
        <v>189</v>
      </c>
      <c r="G36" s="24">
        <v>0.02671304398148148</v>
      </c>
      <c r="H36" s="12" t="str">
        <f t="shared" si="0"/>
        <v>3.51/km</v>
      </c>
      <c r="I36" s="13">
        <f t="shared" si="1"/>
        <v>0.00580982638888889</v>
      </c>
      <c r="J36" s="13">
        <f>G36-INDEX($G$5:$G$357,MATCH(D36,$D$5:$D$357,0))</f>
        <v>0.0013998495370370345</v>
      </c>
    </row>
    <row r="37" spans="1:10" ht="15" customHeight="1">
      <c r="A37" s="12">
        <v>33</v>
      </c>
      <c r="B37" s="26" t="s">
        <v>190</v>
      </c>
      <c r="C37" s="26" t="s">
        <v>20</v>
      </c>
      <c r="D37" s="12" t="s">
        <v>121</v>
      </c>
      <c r="E37" s="26" t="s">
        <v>111</v>
      </c>
      <c r="F37" s="24" t="s">
        <v>191</v>
      </c>
      <c r="G37" s="24">
        <v>0.026841296296296294</v>
      </c>
      <c r="H37" s="12" t="str">
        <f t="shared" si="0"/>
        <v>3.52/km</v>
      </c>
      <c r="I37" s="13">
        <f t="shared" si="1"/>
        <v>0.005938078703703702</v>
      </c>
      <c r="J37" s="13">
        <f>G37-INDEX($G$5:$G$357,MATCH(D37,$D$5:$D$357,0))</f>
        <v>0.002315833333333326</v>
      </c>
    </row>
    <row r="38" spans="1:10" ht="15" customHeight="1">
      <c r="A38" s="12">
        <v>34</v>
      </c>
      <c r="B38" s="26" t="s">
        <v>192</v>
      </c>
      <c r="C38" s="26" t="s">
        <v>26</v>
      </c>
      <c r="D38" s="12" t="s">
        <v>162</v>
      </c>
      <c r="E38" s="26" t="s">
        <v>193</v>
      </c>
      <c r="F38" s="24" t="s">
        <v>194</v>
      </c>
      <c r="G38" s="24">
        <v>0.026887233796296293</v>
      </c>
      <c r="H38" s="12" t="str">
        <f t="shared" si="0"/>
        <v>3.52/km</v>
      </c>
      <c r="I38" s="13">
        <f t="shared" si="1"/>
        <v>0.0059840162037037015</v>
      </c>
      <c r="J38" s="13">
        <f>G38-INDEX($G$5:$G$357,MATCH(D38,$D$5:$D$357,0))</f>
        <v>0.0007523495370370323</v>
      </c>
    </row>
    <row r="39" spans="1:10" ht="15" customHeight="1">
      <c r="A39" s="12">
        <v>35</v>
      </c>
      <c r="B39" s="26" t="s">
        <v>195</v>
      </c>
      <c r="C39" s="26" t="s">
        <v>196</v>
      </c>
      <c r="D39" s="12" t="s">
        <v>162</v>
      </c>
      <c r="E39" s="26" t="s">
        <v>197</v>
      </c>
      <c r="F39" s="24" t="s">
        <v>198</v>
      </c>
      <c r="G39" s="24">
        <v>0.02696821759259259</v>
      </c>
      <c r="H39" s="12" t="str">
        <f t="shared" si="0"/>
        <v>3.53/km</v>
      </c>
      <c r="I39" s="13">
        <f t="shared" si="1"/>
        <v>0.0060649999999999975</v>
      </c>
      <c r="J39" s="13">
        <f>G39-INDEX($G$5:$G$357,MATCH(D39,$D$5:$D$357,0))</f>
        <v>0.0008333333333333283</v>
      </c>
    </row>
    <row r="40" spans="1:10" ht="15" customHeight="1">
      <c r="A40" s="22">
        <v>36</v>
      </c>
      <c r="B40" s="32" t="s">
        <v>199</v>
      </c>
      <c r="C40" s="32" t="s">
        <v>13</v>
      </c>
      <c r="D40" s="22" t="s">
        <v>119</v>
      </c>
      <c r="E40" s="32" t="s">
        <v>29</v>
      </c>
      <c r="F40" s="28" t="s">
        <v>200</v>
      </c>
      <c r="G40" s="28">
        <v>0.027269502314814818</v>
      </c>
      <c r="H40" s="22" t="str">
        <f t="shared" si="0"/>
        <v>3.56/km</v>
      </c>
      <c r="I40" s="23">
        <f t="shared" si="1"/>
        <v>0.006366284722222226</v>
      </c>
      <c r="J40" s="23">
        <f>G40-INDEX($G$5:$G$357,MATCH(D40,$D$5:$D$357,0))</f>
        <v>0.003392002314814818</v>
      </c>
    </row>
    <row r="41" spans="1:10" ht="15" customHeight="1">
      <c r="A41" s="22">
        <v>37</v>
      </c>
      <c r="B41" s="32" t="s">
        <v>201</v>
      </c>
      <c r="C41" s="32" t="s">
        <v>16</v>
      </c>
      <c r="D41" s="22" t="s">
        <v>110</v>
      </c>
      <c r="E41" s="32" t="s">
        <v>29</v>
      </c>
      <c r="F41" s="28" t="s">
        <v>202</v>
      </c>
      <c r="G41" s="28">
        <v>0.027281111111111107</v>
      </c>
      <c r="H41" s="22" t="str">
        <f t="shared" si="0"/>
        <v>3.56/km</v>
      </c>
      <c r="I41" s="23">
        <f t="shared" si="1"/>
        <v>0.006377893518518515</v>
      </c>
      <c r="J41" s="23">
        <f>G41-INDEX($G$5:$G$357,MATCH(D41,$D$5:$D$357,0))</f>
        <v>0.005892071759259255</v>
      </c>
    </row>
    <row r="42" spans="1:10" ht="15" customHeight="1">
      <c r="A42" s="12">
        <v>38</v>
      </c>
      <c r="B42" s="26" t="s">
        <v>99</v>
      </c>
      <c r="C42" s="26" t="s">
        <v>28</v>
      </c>
      <c r="D42" s="12" t="s">
        <v>119</v>
      </c>
      <c r="E42" s="26" t="s">
        <v>131</v>
      </c>
      <c r="F42" s="24" t="s">
        <v>203</v>
      </c>
      <c r="G42" s="24">
        <v>0.027327372685185185</v>
      </c>
      <c r="H42" s="12" t="str">
        <f t="shared" si="0"/>
        <v>3.56/km</v>
      </c>
      <c r="I42" s="13">
        <f t="shared" si="1"/>
        <v>0.006424155092592594</v>
      </c>
      <c r="J42" s="13">
        <f>G42-INDEX($G$5:$G$357,MATCH(D42,$D$5:$D$357,0))</f>
        <v>0.003449872685185186</v>
      </c>
    </row>
    <row r="43" spans="1:10" ht="15" customHeight="1">
      <c r="A43" s="12">
        <v>39</v>
      </c>
      <c r="B43" s="26" t="s">
        <v>204</v>
      </c>
      <c r="C43" s="26" t="s">
        <v>30</v>
      </c>
      <c r="D43" s="12" t="s">
        <v>121</v>
      </c>
      <c r="E43" s="26" t="s">
        <v>60</v>
      </c>
      <c r="F43" s="24" t="s">
        <v>205</v>
      </c>
      <c r="G43" s="24">
        <v>0.02748890046296296</v>
      </c>
      <c r="H43" s="12" t="str">
        <f t="shared" si="0"/>
        <v>3.58/km</v>
      </c>
      <c r="I43" s="13">
        <f t="shared" si="1"/>
        <v>0.0065856828703703685</v>
      </c>
      <c r="J43" s="13">
        <f>G43-INDEX($G$5:$G$357,MATCH(D43,$D$5:$D$357,0))</f>
        <v>0.002963437499999992</v>
      </c>
    </row>
    <row r="44" spans="1:10" ht="15" customHeight="1">
      <c r="A44" s="12">
        <v>40</v>
      </c>
      <c r="B44" s="26" t="s">
        <v>206</v>
      </c>
      <c r="C44" s="26" t="s">
        <v>90</v>
      </c>
      <c r="D44" s="12" t="s">
        <v>207</v>
      </c>
      <c r="E44" s="26" t="s">
        <v>208</v>
      </c>
      <c r="F44" s="24" t="s">
        <v>209</v>
      </c>
      <c r="G44" s="24">
        <v>0.02761686342592593</v>
      </c>
      <c r="H44" s="12" t="str">
        <f t="shared" si="0"/>
        <v>3.59/km</v>
      </c>
      <c r="I44" s="13">
        <f t="shared" si="1"/>
        <v>0.006713645833333337</v>
      </c>
      <c r="J44" s="13">
        <f>G44-INDEX($G$5:$G$357,MATCH(D44,$D$5:$D$357,0))</f>
        <v>0</v>
      </c>
    </row>
    <row r="45" spans="1:10" ht="15" customHeight="1">
      <c r="A45" s="12">
        <v>41</v>
      </c>
      <c r="B45" s="26" t="s">
        <v>210</v>
      </c>
      <c r="C45" s="26" t="s">
        <v>24</v>
      </c>
      <c r="D45" s="12" t="s">
        <v>110</v>
      </c>
      <c r="E45" s="26" t="s">
        <v>211</v>
      </c>
      <c r="F45" s="24" t="s">
        <v>212</v>
      </c>
      <c r="G45" s="24">
        <v>0.027639942129629627</v>
      </c>
      <c r="H45" s="12" t="str">
        <f t="shared" si="0"/>
        <v>3.59/km</v>
      </c>
      <c r="I45" s="13">
        <f t="shared" si="1"/>
        <v>0.006736724537037036</v>
      </c>
      <c r="J45" s="13">
        <f>G45-INDEX($G$5:$G$357,MATCH(D45,$D$5:$D$357,0))</f>
        <v>0.006250902777777775</v>
      </c>
    </row>
    <row r="46" spans="1:10" ht="15" customHeight="1">
      <c r="A46" s="22">
        <v>42</v>
      </c>
      <c r="B46" s="32" t="s">
        <v>165</v>
      </c>
      <c r="C46" s="32" t="s">
        <v>76</v>
      </c>
      <c r="D46" s="22" t="s">
        <v>162</v>
      </c>
      <c r="E46" s="32" t="s">
        <v>29</v>
      </c>
      <c r="F46" s="28" t="s">
        <v>213</v>
      </c>
      <c r="G46" s="28">
        <v>0.027662256944444446</v>
      </c>
      <c r="H46" s="22" t="str">
        <f t="shared" si="0"/>
        <v>3.59/km</v>
      </c>
      <c r="I46" s="23">
        <f t="shared" si="1"/>
        <v>0.006759039351851855</v>
      </c>
      <c r="J46" s="23">
        <f>G46-INDEX($G$5:$G$357,MATCH(D46,$D$5:$D$357,0))</f>
        <v>0.0015273726851851854</v>
      </c>
    </row>
    <row r="47" spans="1:10" ht="15" customHeight="1">
      <c r="A47" s="22">
        <v>43</v>
      </c>
      <c r="B47" s="32" t="s">
        <v>214</v>
      </c>
      <c r="C47" s="32" t="s">
        <v>215</v>
      </c>
      <c r="D47" s="22" t="s">
        <v>216</v>
      </c>
      <c r="E47" s="32" t="s">
        <v>29</v>
      </c>
      <c r="F47" s="28" t="s">
        <v>217</v>
      </c>
      <c r="G47" s="28">
        <v>0.027778472222222222</v>
      </c>
      <c r="H47" s="22" t="str">
        <f t="shared" si="0"/>
        <v>4.00/km</v>
      </c>
      <c r="I47" s="23">
        <f t="shared" si="1"/>
        <v>0.0068752546296296305</v>
      </c>
      <c r="J47" s="23">
        <f>G47-INDEX($G$5:$G$357,MATCH(D47,$D$5:$D$357,0))</f>
        <v>0</v>
      </c>
    </row>
    <row r="48" spans="1:10" ht="15" customHeight="1">
      <c r="A48" s="12">
        <v>44</v>
      </c>
      <c r="B48" s="26" t="s">
        <v>218</v>
      </c>
      <c r="C48" s="26" t="s">
        <v>77</v>
      </c>
      <c r="D48" s="12" t="s">
        <v>106</v>
      </c>
      <c r="E48" s="26" t="s">
        <v>219</v>
      </c>
      <c r="F48" s="24" t="s">
        <v>220</v>
      </c>
      <c r="G48" s="24">
        <v>0.027882314814814818</v>
      </c>
      <c r="H48" s="12" t="str">
        <f t="shared" si="0"/>
        <v>4.01/km</v>
      </c>
      <c r="I48" s="13">
        <f t="shared" si="1"/>
        <v>0.006979097222222227</v>
      </c>
      <c r="J48" s="13">
        <f>G48-INDEX($G$5:$G$357,MATCH(D48,$D$5:$D$357,0))</f>
        <v>0.006979097222222227</v>
      </c>
    </row>
    <row r="49" spans="1:10" ht="15" customHeight="1">
      <c r="A49" s="12">
        <v>45</v>
      </c>
      <c r="B49" s="26" t="s">
        <v>221</v>
      </c>
      <c r="C49" s="26" t="s">
        <v>49</v>
      </c>
      <c r="D49" s="12" t="s">
        <v>119</v>
      </c>
      <c r="E49" s="26" t="s">
        <v>58</v>
      </c>
      <c r="F49" s="24" t="s">
        <v>220</v>
      </c>
      <c r="G49" s="24">
        <v>0.028091296296296298</v>
      </c>
      <c r="H49" s="12" t="str">
        <f t="shared" si="0"/>
        <v>4.03/km</v>
      </c>
      <c r="I49" s="13">
        <f t="shared" si="1"/>
        <v>0.007188078703703707</v>
      </c>
      <c r="J49" s="13">
        <f>G49-INDEX($G$5:$G$357,MATCH(D49,$D$5:$D$357,0))</f>
        <v>0.004213796296296299</v>
      </c>
    </row>
    <row r="50" spans="1:10" ht="15" customHeight="1">
      <c r="A50" s="22">
        <v>46</v>
      </c>
      <c r="B50" s="32" t="s">
        <v>222</v>
      </c>
      <c r="C50" s="32" t="s">
        <v>45</v>
      </c>
      <c r="D50" s="22" t="s">
        <v>216</v>
      </c>
      <c r="E50" s="32" t="s">
        <v>29</v>
      </c>
      <c r="F50" s="28" t="s">
        <v>223</v>
      </c>
      <c r="G50" s="28">
        <v>0.028183310185185186</v>
      </c>
      <c r="H50" s="22" t="str">
        <f t="shared" si="0"/>
        <v>4.04/km</v>
      </c>
      <c r="I50" s="23">
        <f t="shared" si="1"/>
        <v>0.007280092592592595</v>
      </c>
      <c r="J50" s="23">
        <f>G50-INDEX($G$5:$G$357,MATCH(D50,$D$5:$D$357,0))</f>
        <v>0.0004048379629629645</v>
      </c>
    </row>
    <row r="51" spans="1:10" ht="15" customHeight="1">
      <c r="A51" s="22">
        <v>47</v>
      </c>
      <c r="B51" s="32" t="s">
        <v>224</v>
      </c>
      <c r="C51" s="32" t="s">
        <v>21</v>
      </c>
      <c r="D51" s="22" t="s">
        <v>162</v>
      </c>
      <c r="E51" s="32" t="s">
        <v>29</v>
      </c>
      <c r="F51" s="28" t="s">
        <v>225</v>
      </c>
      <c r="G51" s="28">
        <v>0.028194594907407406</v>
      </c>
      <c r="H51" s="22" t="str">
        <f t="shared" si="0"/>
        <v>4.04/km</v>
      </c>
      <c r="I51" s="23">
        <f t="shared" si="1"/>
        <v>0.007291377314814815</v>
      </c>
      <c r="J51" s="23">
        <f>G51-INDEX($G$5:$G$357,MATCH(D51,$D$5:$D$357,0))</f>
        <v>0.0020597106481481456</v>
      </c>
    </row>
    <row r="52" spans="1:10" ht="15" customHeight="1">
      <c r="A52" s="12">
        <v>48</v>
      </c>
      <c r="B52" s="26" t="s">
        <v>226</v>
      </c>
      <c r="C52" s="26" t="s">
        <v>18</v>
      </c>
      <c r="D52" s="12" t="s">
        <v>124</v>
      </c>
      <c r="E52" s="26" t="s">
        <v>227</v>
      </c>
      <c r="F52" s="24" t="s">
        <v>228</v>
      </c>
      <c r="G52" s="24">
        <v>0.028230254629629633</v>
      </c>
      <c r="H52" s="12" t="str">
        <f t="shared" si="0"/>
        <v>4.04/km</v>
      </c>
      <c r="I52" s="13">
        <f t="shared" si="1"/>
        <v>0.007327037037037042</v>
      </c>
      <c r="J52" s="13">
        <f>G52-INDEX($G$5:$G$357,MATCH(D52,$D$5:$D$357,0))</f>
        <v>0.0036114004629629673</v>
      </c>
    </row>
    <row r="53" spans="1:10" ht="15" customHeight="1">
      <c r="A53" s="12">
        <v>49</v>
      </c>
      <c r="B53" s="26" t="s">
        <v>229</v>
      </c>
      <c r="C53" s="26" t="s">
        <v>69</v>
      </c>
      <c r="D53" s="12" t="s">
        <v>124</v>
      </c>
      <c r="E53" s="26" t="s">
        <v>230</v>
      </c>
      <c r="F53" s="24" t="s">
        <v>231</v>
      </c>
      <c r="G53" s="24">
        <v>0.02824172453703704</v>
      </c>
      <c r="H53" s="12" t="str">
        <f t="shared" si="0"/>
        <v>4.04/km</v>
      </c>
      <c r="I53" s="13">
        <f t="shared" si="1"/>
        <v>0.007338506944444448</v>
      </c>
      <c r="J53" s="13">
        <f>G53-INDEX($G$5:$G$357,MATCH(D53,$D$5:$D$357,0))</f>
        <v>0.0036228703703703735</v>
      </c>
    </row>
    <row r="54" spans="1:10" ht="15" customHeight="1">
      <c r="A54" s="12">
        <v>50</v>
      </c>
      <c r="B54" s="26" t="s">
        <v>232</v>
      </c>
      <c r="C54" s="26" t="s">
        <v>43</v>
      </c>
      <c r="D54" s="12" t="s">
        <v>106</v>
      </c>
      <c r="E54" s="26" t="s">
        <v>233</v>
      </c>
      <c r="F54" s="24" t="s">
        <v>234</v>
      </c>
      <c r="G54" s="24">
        <v>0.02828795138888889</v>
      </c>
      <c r="H54" s="12" t="str">
        <f t="shared" si="0"/>
        <v>4.04/km</v>
      </c>
      <c r="I54" s="13">
        <f t="shared" si="1"/>
        <v>0.007384733796296297</v>
      </c>
      <c r="J54" s="13">
        <f>G54-INDEX($G$5:$G$357,MATCH(D54,$D$5:$D$357,0))</f>
        <v>0.007384733796296297</v>
      </c>
    </row>
    <row r="55" spans="1:10" ht="15" customHeight="1">
      <c r="A55" s="22">
        <v>51</v>
      </c>
      <c r="B55" s="32" t="s">
        <v>235</v>
      </c>
      <c r="C55" s="32" t="s">
        <v>21</v>
      </c>
      <c r="D55" s="22" t="s">
        <v>106</v>
      </c>
      <c r="E55" s="32" t="s">
        <v>29</v>
      </c>
      <c r="F55" s="28" t="s">
        <v>236</v>
      </c>
      <c r="G55" s="28">
        <v>0.028333877314814817</v>
      </c>
      <c r="H55" s="22" t="str">
        <f t="shared" si="0"/>
        <v>4.05/km</v>
      </c>
      <c r="I55" s="23">
        <f t="shared" si="1"/>
        <v>0.007430659722222226</v>
      </c>
      <c r="J55" s="23">
        <f>G55-INDEX($G$5:$G$357,MATCH(D55,$D$5:$D$357,0))</f>
        <v>0.007430659722222226</v>
      </c>
    </row>
    <row r="56" spans="1:10" ht="15" customHeight="1">
      <c r="A56" s="12">
        <v>52</v>
      </c>
      <c r="B56" s="26" t="s">
        <v>237</v>
      </c>
      <c r="C56" s="26" t="s">
        <v>38</v>
      </c>
      <c r="D56" s="12" t="s">
        <v>119</v>
      </c>
      <c r="E56" s="26" t="s">
        <v>238</v>
      </c>
      <c r="F56" s="24" t="s">
        <v>239</v>
      </c>
      <c r="G56" s="24">
        <v>0.028357175925925928</v>
      </c>
      <c r="H56" s="12" t="str">
        <f t="shared" si="0"/>
        <v>4.05/km</v>
      </c>
      <c r="I56" s="13">
        <f t="shared" si="1"/>
        <v>0.007453958333333337</v>
      </c>
      <c r="J56" s="13">
        <f>G56-INDEX($G$5:$G$357,MATCH(D56,$D$5:$D$357,0))</f>
        <v>0.004479675925925929</v>
      </c>
    </row>
    <row r="57" spans="1:10" ht="15" customHeight="1">
      <c r="A57" s="12">
        <v>53</v>
      </c>
      <c r="B57" s="26" t="s">
        <v>240</v>
      </c>
      <c r="C57" s="26" t="s">
        <v>43</v>
      </c>
      <c r="D57" s="12" t="s">
        <v>106</v>
      </c>
      <c r="E57" s="26" t="s">
        <v>241</v>
      </c>
      <c r="F57" s="24" t="s">
        <v>242</v>
      </c>
      <c r="G57" s="24">
        <v>0.028369143518518516</v>
      </c>
      <c r="H57" s="12" t="str">
        <f t="shared" si="0"/>
        <v>4.05/km</v>
      </c>
      <c r="I57" s="13">
        <f t="shared" si="1"/>
        <v>0.0074659259259259245</v>
      </c>
      <c r="J57" s="13">
        <f>G57-INDEX($G$5:$G$357,MATCH(D57,$D$5:$D$357,0))</f>
        <v>0.0074659259259259245</v>
      </c>
    </row>
    <row r="58" spans="1:10" ht="15" customHeight="1">
      <c r="A58" s="12">
        <v>54</v>
      </c>
      <c r="B58" s="26" t="s">
        <v>243</v>
      </c>
      <c r="C58" s="26" t="s">
        <v>244</v>
      </c>
      <c r="D58" s="12" t="s">
        <v>124</v>
      </c>
      <c r="E58" s="26" t="s">
        <v>245</v>
      </c>
      <c r="F58" s="24" t="s">
        <v>246</v>
      </c>
      <c r="G58" s="24">
        <v>0.028391250000000003</v>
      </c>
      <c r="H58" s="12" t="str">
        <f t="shared" si="0"/>
        <v>4.05/km</v>
      </c>
      <c r="I58" s="13">
        <f t="shared" si="1"/>
        <v>0.007488032407407412</v>
      </c>
      <c r="J58" s="13">
        <f>G58-INDEX($G$5:$G$357,MATCH(D58,$D$5:$D$357,0))</f>
        <v>0.0037723958333333377</v>
      </c>
    </row>
    <row r="59" spans="1:10" ht="15" customHeight="1">
      <c r="A59" s="12">
        <v>55</v>
      </c>
      <c r="B59" s="26" t="s">
        <v>247</v>
      </c>
      <c r="C59" s="26" t="s">
        <v>16</v>
      </c>
      <c r="D59" s="12" t="s">
        <v>106</v>
      </c>
      <c r="E59" s="26" t="s">
        <v>131</v>
      </c>
      <c r="F59" s="24" t="s">
        <v>248</v>
      </c>
      <c r="G59" s="24">
        <v>0.028507928240740745</v>
      </c>
      <c r="H59" s="12" t="str">
        <f t="shared" si="0"/>
        <v>4.06/km</v>
      </c>
      <c r="I59" s="13">
        <f t="shared" si="1"/>
        <v>0.007604710648148154</v>
      </c>
      <c r="J59" s="13">
        <f>G59-INDEX($G$5:$G$357,MATCH(D59,$D$5:$D$357,0))</f>
        <v>0.007604710648148154</v>
      </c>
    </row>
    <row r="60" spans="1:10" ht="15" customHeight="1">
      <c r="A60" s="12">
        <v>56</v>
      </c>
      <c r="B60" s="26" t="s">
        <v>249</v>
      </c>
      <c r="C60" s="26" t="s">
        <v>16</v>
      </c>
      <c r="D60" s="12" t="s">
        <v>106</v>
      </c>
      <c r="E60" s="26" t="s">
        <v>163</v>
      </c>
      <c r="F60" s="24" t="s">
        <v>250</v>
      </c>
      <c r="G60" s="24">
        <v>0.028541817129629634</v>
      </c>
      <c r="H60" s="12" t="str">
        <f t="shared" si="0"/>
        <v>4.07/km</v>
      </c>
      <c r="I60" s="13">
        <f t="shared" si="1"/>
        <v>0.007638599537037043</v>
      </c>
      <c r="J60" s="13">
        <f>G60-INDEX($G$5:$G$357,MATCH(D60,$D$5:$D$357,0))</f>
        <v>0.007638599537037043</v>
      </c>
    </row>
    <row r="61" spans="1:10" ht="15" customHeight="1">
      <c r="A61" s="12">
        <v>57</v>
      </c>
      <c r="B61" s="26" t="s">
        <v>251</v>
      </c>
      <c r="C61" s="26" t="s">
        <v>13</v>
      </c>
      <c r="D61" s="12" t="s">
        <v>110</v>
      </c>
      <c r="E61" s="26" t="s">
        <v>163</v>
      </c>
      <c r="F61" s="24" t="s">
        <v>252</v>
      </c>
      <c r="G61" s="24">
        <v>0.02854171296296296</v>
      </c>
      <c r="H61" s="12" t="str">
        <f t="shared" si="0"/>
        <v>4.07/km</v>
      </c>
      <c r="I61" s="13">
        <f t="shared" si="1"/>
        <v>0.007638495370370368</v>
      </c>
      <c r="J61" s="13">
        <f>G61-INDEX($G$5:$G$357,MATCH(D61,$D$5:$D$357,0))</f>
        <v>0.007152673611111108</v>
      </c>
    </row>
    <row r="62" spans="1:10" ht="15" customHeight="1">
      <c r="A62" s="22">
        <v>58</v>
      </c>
      <c r="B62" s="32" t="s">
        <v>253</v>
      </c>
      <c r="C62" s="32" t="s">
        <v>254</v>
      </c>
      <c r="D62" s="22" t="s">
        <v>207</v>
      </c>
      <c r="E62" s="32" t="s">
        <v>29</v>
      </c>
      <c r="F62" s="28" t="s">
        <v>255</v>
      </c>
      <c r="G62" s="28">
        <v>0.028565034722222226</v>
      </c>
      <c r="H62" s="22" t="str">
        <f t="shared" si="0"/>
        <v>4.07/km</v>
      </c>
      <c r="I62" s="23">
        <f t="shared" si="1"/>
        <v>0.007661817129629635</v>
      </c>
      <c r="J62" s="23">
        <f>G62-INDEX($G$5:$G$357,MATCH(D62,$D$5:$D$357,0))</f>
        <v>0.0009481712962962976</v>
      </c>
    </row>
    <row r="63" spans="1:10" ht="15" customHeight="1">
      <c r="A63" s="22">
        <v>59</v>
      </c>
      <c r="B63" s="32" t="s">
        <v>256</v>
      </c>
      <c r="C63" s="32" t="s">
        <v>257</v>
      </c>
      <c r="D63" s="22" t="s">
        <v>216</v>
      </c>
      <c r="E63" s="32" t="s">
        <v>29</v>
      </c>
      <c r="F63" s="28" t="s">
        <v>255</v>
      </c>
      <c r="G63" s="28">
        <v>0.028589050925925924</v>
      </c>
      <c r="H63" s="22" t="str">
        <f t="shared" si="0"/>
        <v>4.07/km</v>
      </c>
      <c r="I63" s="23">
        <f t="shared" si="1"/>
        <v>0.007685833333333333</v>
      </c>
      <c r="J63" s="23">
        <f>G63-INDEX($G$5:$G$357,MATCH(D63,$D$5:$D$357,0))</f>
        <v>0.0008105787037037022</v>
      </c>
    </row>
    <row r="64" spans="1:10" ht="15" customHeight="1">
      <c r="A64" s="12">
        <v>60</v>
      </c>
      <c r="B64" s="26" t="s">
        <v>258</v>
      </c>
      <c r="C64" s="26" t="s">
        <v>21</v>
      </c>
      <c r="D64" s="12" t="s">
        <v>121</v>
      </c>
      <c r="E64" s="26" t="s">
        <v>259</v>
      </c>
      <c r="F64" s="24" t="s">
        <v>260</v>
      </c>
      <c r="G64" s="24">
        <v>0.028727002314814815</v>
      </c>
      <c r="H64" s="12" t="str">
        <f t="shared" si="0"/>
        <v>4.08/km</v>
      </c>
      <c r="I64" s="13">
        <f t="shared" si="1"/>
        <v>0.007823784722222223</v>
      </c>
      <c r="J64" s="13">
        <f>G64-INDEX($G$5:$G$357,MATCH(D64,$D$5:$D$357,0))</f>
        <v>0.004201539351851847</v>
      </c>
    </row>
    <row r="65" spans="1:10" ht="15" customHeight="1">
      <c r="A65" s="12">
        <v>61</v>
      </c>
      <c r="B65" s="26" t="s">
        <v>261</v>
      </c>
      <c r="C65" s="26" t="s">
        <v>15</v>
      </c>
      <c r="D65" s="12" t="s">
        <v>106</v>
      </c>
      <c r="E65" s="26" t="s">
        <v>197</v>
      </c>
      <c r="F65" s="24" t="s">
        <v>262</v>
      </c>
      <c r="G65" s="24">
        <v>0.02885482638888889</v>
      </c>
      <c r="H65" s="12" t="str">
        <f t="shared" si="0"/>
        <v>4.09/km</v>
      </c>
      <c r="I65" s="13">
        <f t="shared" si="1"/>
        <v>0.007951608796296299</v>
      </c>
      <c r="J65" s="13">
        <f>G65-INDEX($G$5:$G$357,MATCH(D65,$D$5:$D$357,0))</f>
        <v>0.007951608796296299</v>
      </c>
    </row>
    <row r="66" spans="1:10" ht="15" customHeight="1">
      <c r="A66" s="12">
        <v>62</v>
      </c>
      <c r="B66" s="26" t="s">
        <v>263</v>
      </c>
      <c r="C66" s="26" t="s">
        <v>15</v>
      </c>
      <c r="D66" s="12" t="s">
        <v>162</v>
      </c>
      <c r="E66" s="26" t="s">
        <v>173</v>
      </c>
      <c r="F66" s="24" t="s">
        <v>264</v>
      </c>
      <c r="G66" s="24">
        <v>0.028947592592592594</v>
      </c>
      <c r="H66" s="12" t="str">
        <f t="shared" si="0"/>
        <v>4.10/km</v>
      </c>
      <c r="I66" s="13">
        <f t="shared" si="1"/>
        <v>0.008044375000000003</v>
      </c>
      <c r="J66" s="13">
        <f>G66-INDEX($G$5:$G$357,MATCH(D66,$D$5:$D$357,0))</f>
        <v>0.0028127083333333337</v>
      </c>
    </row>
    <row r="67" spans="1:10" ht="15" customHeight="1">
      <c r="A67" s="12">
        <v>63</v>
      </c>
      <c r="B67" s="26" t="s">
        <v>265</v>
      </c>
      <c r="C67" s="26" t="s">
        <v>76</v>
      </c>
      <c r="D67" s="12" t="s">
        <v>124</v>
      </c>
      <c r="E67" s="26" t="s">
        <v>131</v>
      </c>
      <c r="F67" s="24" t="s">
        <v>266</v>
      </c>
      <c r="G67" s="24">
        <v>0.02899349537037037</v>
      </c>
      <c r="H67" s="12" t="str">
        <f t="shared" si="0"/>
        <v>4.11/km</v>
      </c>
      <c r="I67" s="13">
        <f t="shared" si="1"/>
        <v>0.00809027777777778</v>
      </c>
      <c r="J67" s="13">
        <f>G67-INDEX($G$5:$G$357,MATCH(D67,$D$5:$D$357,0))</f>
        <v>0.004374641203703705</v>
      </c>
    </row>
    <row r="68" spans="1:10" ht="15" customHeight="1">
      <c r="A68" s="12">
        <v>64</v>
      </c>
      <c r="B68" s="26" t="s">
        <v>267</v>
      </c>
      <c r="C68" s="26" t="s">
        <v>42</v>
      </c>
      <c r="D68" s="12" t="s">
        <v>121</v>
      </c>
      <c r="E68" s="26" t="s">
        <v>268</v>
      </c>
      <c r="F68" s="24" t="s">
        <v>269</v>
      </c>
      <c r="G68" s="24">
        <v>0.029027928240740738</v>
      </c>
      <c r="H68" s="12" t="str">
        <f t="shared" si="0"/>
        <v>4.11/km</v>
      </c>
      <c r="I68" s="13">
        <f t="shared" si="1"/>
        <v>0.008124710648148147</v>
      </c>
      <c r="J68" s="13">
        <f>G68-INDEX($G$5:$G$357,MATCH(D68,$D$5:$D$357,0))</f>
        <v>0.00450246527777777</v>
      </c>
    </row>
    <row r="69" spans="1:10" ht="15" customHeight="1">
      <c r="A69" s="12">
        <v>65</v>
      </c>
      <c r="B69" s="26" t="s">
        <v>270</v>
      </c>
      <c r="C69" s="26" t="s">
        <v>30</v>
      </c>
      <c r="D69" s="12" t="s">
        <v>106</v>
      </c>
      <c r="E69" s="26" t="s">
        <v>60</v>
      </c>
      <c r="F69" s="24" t="s">
        <v>271</v>
      </c>
      <c r="G69" s="24">
        <v>0.029074444444444444</v>
      </c>
      <c r="H69" s="12" t="str">
        <f t="shared" si="0"/>
        <v>4.11/km</v>
      </c>
      <c r="I69" s="13">
        <f t="shared" si="1"/>
        <v>0.008171226851851853</v>
      </c>
      <c r="J69" s="13">
        <f>G69-INDEX($G$5:$G$357,MATCH(D69,$D$5:$D$357,0))</f>
        <v>0.008171226851851853</v>
      </c>
    </row>
    <row r="70" spans="1:10" ht="15" customHeight="1">
      <c r="A70" s="12">
        <v>66</v>
      </c>
      <c r="B70" s="26" t="s">
        <v>272</v>
      </c>
      <c r="C70" s="26" t="s">
        <v>70</v>
      </c>
      <c r="D70" s="12" t="s">
        <v>162</v>
      </c>
      <c r="E70" s="26" t="s">
        <v>233</v>
      </c>
      <c r="F70" s="24" t="s">
        <v>273</v>
      </c>
      <c r="G70" s="24">
        <v>0.02916739583333333</v>
      </c>
      <c r="H70" s="12" t="str">
        <f>TEXT(INT((HOUR(G70)*3600+MINUTE(G70)*60+SECOND(G70))/$J$3/60),"0")&amp;"."&amp;TEXT(MOD((HOUR(G70)*3600+MINUTE(G70)*60+SECOND(G70))/$J$3,60),"00")&amp;"/km"</f>
        <v>4.12/km</v>
      </c>
      <c r="I70" s="13">
        <f>G70-$G$5</f>
        <v>0.00826417824074074</v>
      </c>
      <c r="J70" s="13">
        <f>G70-INDEX($G$5:$G$357,MATCH(D70,$D$5:$D$357,0))</f>
        <v>0.003032511574074071</v>
      </c>
    </row>
    <row r="71" spans="1:10" ht="15" customHeight="1">
      <c r="A71" s="12">
        <v>67</v>
      </c>
      <c r="B71" s="26" t="s">
        <v>274</v>
      </c>
      <c r="C71" s="26" t="s">
        <v>27</v>
      </c>
      <c r="D71" s="12" t="s">
        <v>121</v>
      </c>
      <c r="E71" s="26" t="s">
        <v>233</v>
      </c>
      <c r="F71" s="24" t="s">
        <v>275</v>
      </c>
      <c r="G71" s="24">
        <v>0.029306504629629627</v>
      </c>
      <c r="H71" s="12" t="str">
        <f>TEXT(INT((HOUR(G71)*3600+MINUTE(G71)*60+SECOND(G71))/$J$3/60),"0")&amp;"."&amp;TEXT(MOD((HOUR(G71)*3600+MINUTE(G71)*60+SECOND(G71))/$J$3,60),"00")&amp;"/km"</f>
        <v>4.13/km</v>
      </c>
      <c r="I71" s="13">
        <f>G71-$G$5</f>
        <v>0.008403287037037036</v>
      </c>
      <c r="J71" s="13">
        <f>G71-INDEX($G$5:$G$357,MATCH(D71,$D$5:$D$357,0))</f>
        <v>0.004781041666666659</v>
      </c>
    </row>
    <row r="72" spans="1:10" ht="15" customHeight="1">
      <c r="A72" s="12">
        <v>68</v>
      </c>
      <c r="B72" s="26" t="s">
        <v>276</v>
      </c>
      <c r="C72" s="26" t="s">
        <v>82</v>
      </c>
      <c r="D72" s="12" t="s">
        <v>106</v>
      </c>
      <c r="E72" s="26" t="s">
        <v>227</v>
      </c>
      <c r="F72" s="24" t="s">
        <v>277</v>
      </c>
      <c r="G72" s="24">
        <v>0.02930653935185185</v>
      </c>
      <c r="H72" s="12" t="str">
        <f aca="true" t="shared" si="2" ref="H72:H117">TEXT(INT((HOUR(G72)*3600+MINUTE(G72)*60+SECOND(G72))/$J$3/60),"0")&amp;"."&amp;TEXT(MOD((HOUR(G72)*3600+MINUTE(G72)*60+SECOND(G72))/$J$3,60),"00")&amp;"/km"</f>
        <v>4.13/km</v>
      </c>
      <c r="I72" s="13">
        <f aca="true" t="shared" si="3" ref="I72:I117">G72-$G$5</f>
        <v>0.008403321759259258</v>
      </c>
      <c r="J72" s="13">
        <f>G72-INDEX($G$5:$G$357,MATCH(D72,$D$5:$D$357,0))</f>
        <v>0.008403321759259258</v>
      </c>
    </row>
    <row r="73" spans="1:10" ht="15" customHeight="1">
      <c r="A73" s="12">
        <v>69</v>
      </c>
      <c r="B73" s="26" t="s">
        <v>278</v>
      </c>
      <c r="C73" s="26" t="s">
        <v>17</v>
      </c>
      <c r="D73" s="12" t="s">
        <v>121</v>
      </c>
      <c r="E73" s="26" t="s">
        <v>136</v>
      </c>
      <c r="F73" s="24" t="s">
        <v>279</v>
      </c>
      <c r="G73" s="24">
        <v>0.029433090277777782</v>
      </c>
      <c r="H73" s="12" t="str">
        <f t="shared" si="2"/>
        <v>4.14/km</v>
      </c>
      <c r="I73" s="13">
        <f t="shared" si="3"/>
        <v>0.00852987268518519</v>
      </c>
      <c r="J73" s="13">
        <f>G73-INDEX($G$5:$G$357,MATCH(D73,$D$5:$D$357,0))</f>
        <v>0.004907627314814814</v>
      </c>
    </row>
    <row r="74" spans="1:10" ht="15" customHeight="1">
      <c r="A74" s="12">
        <v>70</v>
      </c>
      <c r="B74" s="26" t="s">
        <v>280</v>
      </c>
      <c r="C74" s="26" t="s">
        <v>17</v>
      </c>
      <c r="D74" s="12" t="s">
        <v>146</v>
      </c>
      <c r="E74" s="26" t="s">
        <v>281</v>
      </c>
      <c r="F74" s="24" t="s">
        <v>282</v>
      </c>
      <c r="G74" s="24">
        <v>0.029491863425925927</v>
      </c>
      <c r="H74" s="12" t="str">
        <f t="shared" si="2"/>
        <v>4.15/km</v>
      </c>
      <c r="I74" s="13">
        <f t="shared" si="3"/>
        <v>0.008588645833333335</v>
      </c>
      <c r="J74" s="13">
        <f>G74-INDEX($G$5:$G$357,MATCH(D74,$D$5:$D$357,0))</f>
        <v>0.004178668981481479</v>
      </c>
    </row>
    <row r="75" spans="1:10" ht="15" customHeight="1">
      <c r="A75" s="12">
        <v>71</v>
      </c>
      <c r="B75" s="26" t="s">
        <v>165</v>
      </c>
      <c r="C75" s="26" t="s">
        <v>41</v>
      </c>
      <c r="D75" s="12" t="s">
        <v>283</v>
      </c>
      <c r="E75" s="26" t="s">
        <v>111</v>
      </c>
      <c r="F75" s="24" t="s">
        <v>284</v>
      </c>
      <c r="G75" s="24">
        <v>0.029606990740740743</v>
      </c>
      <c r="H75" s="12" t="str">
        <f t="shared" si="2"/>
        <v>4.16/km</v>
      </c>
      <c r="I75" s="13">
        <f t="shared" si="3"/>
        <v>0.008703773148148151</v>
      </c>
      <c r="J75" s="13">
        <f>G75-INDEX($G$5:$G$357,MATCH(D75,$D$5:$D$357,0))</f>
        <v>0</v>
      </c>
    </row>
    <row r="76" spans="1:10" ht="15" customHeight="1">
      <c r="A76" s="12">
        <v>72</v>
      </c>
      <c r="B76" s="26" t="s">
        <v>285</v>
      </c>
      <c r="C76" s="26" t="s">
        <v>286</v>
      </c>
      <c r="D76" s="12" t="s">
        <v>106</v>
      </c>
      <c r="E76" s="26" t="s">
        <v>287</v>
      </c>
      <c r="F76" s="24" t="s">
        <v>288</v>
      </c>
      <c r="G76" s="24">
        <v>0.02966508101851852</v>
      </c>
      <c r="H76" s="12" t="str">
        <f t="shared" si="2"/>
        <v>4.16/km</v>
      </c>
      <c r="I76" s="13">
        <f t="shared" si="3"/>
        <v>0.008761863425925928</v>
      </c>
      <c r="J76" s="13">
        <f>G76-INDEX($G$5:$G$357,MATCH(D76,$D$5:$D$357,0))</f>
        <v>0.008761863425925928</v>
      </c>
    </row>
    <row r="77" spans="1:10" ht="15" customHeight="1">
      <c r="A77" s="12">
        <v>73</v>
      </c>
      <c r="B77" s="26" t="s">
        <v>289</v>
      </c>
      <c r="C77" s="26" t="s">
        <v>28</v>
      </c>
      <c r="D77" s="12" t="s">
        <v>162</v>
      </c>
      <c r="E77" s="26" t="s">
        <v>80</v>
      </c>
      <c r="F77" s="24" t="s">
        <v>290</v>
      </c>
      <c r="G77" s="24">
        <v>0.0297574537037037</v>
      </c>
      <c r="H77" s="12" t="str">
        <f t="shared" si="2"/>
        <v>4.17/km</v>
      </c>
      <c r="I77" s="13">
        <f t="shared" si="3"/>
        <v>0.008854236111111108</v>
      </c>
      <c r="J77" s="13">
        <f>G77-INDEX($G$5:$G$357,MATCH(D77,$D$5:$D$357,0))</f>
        <v>0.0036225694444444387</v>
      </c>
    </row>
    <row r="78" spans="1:10" ht="15" customHeight="1">
      <c r="A78" s="12">
        <v>74</v>
      </c>
      <c r="B78" s="26" t="s">
        <v>291</v>
      </c>
      <c r="C78" s="26" t="s">
        <v>79</v>
      </c>
      <c r="D78" s="12" t="s">
        <v>162</v>
      </c>
      <c r="E78" s="26" t="s">
        <v>163</v>
      </c>
      <c r="F78" s="24" t="s">
        <v>292</v>
      </c>
      <c r="G78" s="24">
        <v>0.029839016203703706</v>
      </c>
      <c r="H78" s="12" t="str">
        <f t="shared" si="2"/>
        <v>4.18/km</v>
      </c>
      <c r="I78" s="13">
        <f t="shared" si="3"/>
        <v>0.008935798611111115</v>
      </c>
      <c r="J78" s="13">
        <f>G78-INDEX($G$5:$G$357,MATCH(D78,$D$5:$D$357,0))</f>
        <v>0.0037041319444444457</v>
      </c>
    </row>
    <row r="79" spans="1:10" ht="15" customHeight="1">
      <c r="A79" s="12">
        <v>75</v>
      </c>
      <c r="B79" s="26" t="s">
        <v>293</v>
      </c>
      <c r="C79" s="26" t="s">
        <v>294</v>
      </c>
      <c r="D79" s="12" t="s">
        <v>124</v>
      </c>
      <c r="E79" s="26" t="s">
        <v>295</v>
      </c>
      <c r="F79" s="24" t="s">
        <v>296</v>
      </c>
      <c r="G79" s="24">
        <v>0.02996582175925926</v>
      </c>
      <c r="H79" s="12" t="str">
        <f t="shared" si="2"/>
        <v>4.19/km</v>
      </c>
      <c r="I79" s="13">
        <f t="shared" si="3"/>
        <v>0.009062604166666668</v>
      </c>
      <c r="J79" s="13">
        <f>G79-INDEX($G$5:$G$357,MATCH(D79,$D$5:$D$357,0))</f>
        <v>0.005346967592592594</v>
      </c>
    </row>
    <row r="80" spans="1:10" ht="15" customHeight="1">
      <c r="A80" s="22">
        <v>76</v>
      </c>
      <c r="B80" s="32" t="s">
        <v>297</v>
      </c>
      <c r="C80" s="32" t="s">
        <v>85</v>
      </c>
      <c r="D80" s="22" t="s">
        <v>124</v>
      </c>
      <c r="E80" s="32" t="s">
        <v>29</v>
      </c>
      <c r="F80" s="28" t="s">
        <v>298</v>
      </c>
      <c r="G80" s="28">
        <v>0.030058703703703702</v>
      </c>
      <c r="H80" s="22" t="str">
        <f t="shared" si="2"/>
        <v>4.20/km</v>
      </c>
      <c r="I80" s="23">
        <f t="shared" si="3"/>
        <v>0.00915548611111111</v>
      </c>
      <c r="J80" s="23">
        <f>G80-INDEX($G$5:$G$357,MATCH(D80,$D$5:$D$357,0))</f>
        <v>0.0054398495370370364</v>
      </c>
    </row>
    <row r="81" spans="1:10" ht="15" customHeight="1">
      <c r="A81" s="12">
        <v>77</v>
      </c>
      <c r="B81" s="26" t="s">
        <v>53</v>
      </c>
      <c r="C81" s="26" t="s">
        <v>23</v>
      </c>
      <c r="D81" s="12" t="s">
        <v>121</v>
      </c>
      <c r="E81" s="26" t="s">
        <v>136</v>
      </c>
      <c r="F81" s="24" t="s">
        <v>299</v>
      </c>
      <c r="G81" s="24">
        <v>0.03005892361111111</v>
      </c>
      <c r="H81" s="12" t="str">
        <f t="shared" si="2"/>
        <v>4.20/km</v>
      </c>
      <c r="I81" s="13">
        <f t="shared" si="3"/>
        <v>0.00915570601851852</v>
      </c>
      <c r="J81" s="13">
        <f>G81-INDEX($G$5:$G$357,MATCH(D81,$D$5:$D$357,0))</f>
        <v>0.005533460648148143</v>
      </c>
    </row>
    <row r="82" spans="1:10" ht="15" customHeight="1">
      <c r="A82" s="12">
        <v>78</v>
      </c>
      <c r="B82" s="26" t="s">
        <v>300</v>
      </c>
      <c r="C82" s="26" t="s">
        <v>71</v>
      </c>
      <c r="D82" s="12" t="s">
        <v>162</v>
      </c>
      <c r="E82" s="26" t="s">
        <v>131</v>
      </c>
      <c r="F82" s="24" t="s">
        <v>301</v>
      </c>
      <c r="G82" s="24">
        <v>0.030185590277777775</v>
      </c>
      <c r="H82" s="12" t="str">
        <f t="shared" si="2"/>
        <v>4.21/km</v>
      </c>
      <c r="I82" s="13">
        <f t="shared" si="3"/>
        <v>0.009282372685185183</v>
      </c>
      <c r="J82" s="13">
        <f>G82-INDEX($G$5:$G$357,MATCH(D82,$D$5:$D$357,0))</f>
        <v>0.004050706018518514</v>
      </c>
    </row>
    <row r="83" spans="1:10" ht="15" customHeight="1">
      <c r="A83" s="12">
        <v>79</v>
      </c>
      <c r="B83" s="26" t="s">
        <v>302</v>
      </c>
      <c r="C83" s="26" t="s">
        <v>48</v>
      </c>
      <c r="D83" s="12" t="s">
        <v>110</v>
      </c>
      <c r="E83" s="26" t="s">
        <v>58</v>
      </c>
      <c r="F83" s="24" t="s">
        <v>303</v>
      </c>
      <c r="G83" s="24">
        <v>0.030232245370370368</v>
      </c>
      <c r="H83" s="12" t="str">
        <f t="shared" si="2"/>
        <v>4.21/km</v>
      </c>
      <c r="I83" s="13">
        <f t="shared" si="3"/>
        <v>0.009329027777777776</v>
      </c>
      <c r="J83" s="13">
        <f>G83-INDEX($G$5:$G$357,MATCH(D83,$D$5:$D$357,0))</f>
        <v>0.008843206018518516</v>
      </c>
    </row>
    <row r="84" spans="1:10" ht="15" customHeight="1">
      <c r="A84" s="22">
        <v>80</v>
      </c>
      <c r="B84" s="32" t="s">
        <v>304</v>
      </c>
      <c r="C84" s="32" t="s">
        <v>305</v>
      </c>
      <c r="D84" s="22" t="s">
        <v>119</v>
      </c>
      <c r="E84" s="32" t="s">
        <v>29</v>
      </c>
      <c r="F84" s="28" t="s">
        <v>306</v>
      </c>
      <c r="G84" s="28">
        <v>0.030290439814814815</v>
      </c>
      <c r="H84" s="22" t="str">
        <f t="shared" si="2"/>
        <v>4.22/km</v>
      </c>
      <c r="I84" s="23">
        <f t="shared" si="3"/>
        <v>0.009387222222222224</v>
      </c>
      <c r="J84" s="23">
        <f>G84-INDEX($G$5:$G$357,MATCH(D84,$D$5:$D$357,0))</f>
        <v>0.006412939814814816</v>
      </c>
    </row>
    <row r="85" spans="1:10" ht="15" customHeight="1">
      <c r="A85" s="12">
        <v>81</v>
      </c>
      <c r="B85" s="26" t="s">
        <v>307</v>
      </c>
      <c r="C85" s="26" t="s">
        <v>14</v>
      </c>
      <c r="D85" s="12" t="s">
        <v>106</v>
      </c>
      <c r="E85" s="26" t="s">
        <v>60</v>
      </c>
      <c r="F85" s="24" t="s">
        <v>308</v>
      </c>
      <c r="G85" s="24">
        <v>0.030382777777777776</v>
      </c>
      <c r="H85" s="12" t="str">
        <f t="shared" si="2"/>
        <v>4.23/km</v>
      </c>
      <c r="I85" s="13">
        <f t="shared" si="3"/>
        <v>0.009479560185185185</v>
      </c>
      <c r="J85" s="13">
        <f>G85-INDEX($G$5:$G$357,MATCH(D85,$D$5:$D$357,0))</f>
        <v>0.009479560185185185</v>
      </c>
    </row>
    <row r="86" spans="1:10" ht="15" customHeight="1">
      <c r="A86" s="22">
        <v>82</v>
      </c>
      <c r="B86" s="32" t="s">
        <v>309</v>
      </c>
      <c r="C86" s="32" t="s">
        <v>82</v>
      </c>
      <c r="D86" s="22" t="s">
        <v>162</v>
      </c>
      <c r="E86" s="32" t="s">
        <v>29</v>
      </c>
      <c r="F86" s="28" t="s">
        <v>310</v>
      </c>
      <c r="G86" s="28">
        <v>0.030417430555555555</v>
      </c>
      <c r="H86" s="22" t="str">
        <f t="shared" si="2"/>
        <v>4.23/km</v>
      </c>
      <c r="I86" s="23">
        <f t="shared" si="3"/>
        <v>0.009514212962962964</v>
      </c>
      <c r="J86" s="23">
        <f>G86-INDEX($G$5:$G$357,MATCH(D86,$D$5:$D$357,0))</f>
        <v>0.004282546296296295</v>
      </c>
    </row>
    <row r="87" spans="1:10" ht="15" customHeight="1">
      <c r="A87" s="12">
        <v>83</v>
      </c>
      <c r="B87" s="26" t="s">
        <v>311</v>
      </c>
      <c r="C87" s="26" t="s">
        <v>312</v>
      </c>
      <c r="D87" s="12" t="s">
        <v>121</v>
      </c>
      <c r="E87" s="26" t="s">
        <v>111</v>
      </c>
      <c r="F87" s="24" t="s">
        <v>313</v>
      </c>
      <c r="G87" s="24">
        <v>0.0304872337962963</v>
      </c>
      <c r="H87" s="12" t="str">
        <f t="shared" si="2"/>
        <v>4.23/km</v>
      </c>
      <c r="I87" s="13">
        <f t="shared" si="3"/>
        <v>0.009584016203703707</v>
      </c>
      <c r="J87" s="13">
        <f>G87-INDEX($G$5:$G$357,MATCH(D87,$D$5:$D$357,0))</f>
        <v>0.005961770833333331</v>
      </c>
    </row>
    <row r="88" spans="1:10" ht="15" customHeight="1">
      <c r="A88" s="12">
        <v>84</v>
      </c>
      <c r="B88" s="26" t="s">
        <v>314</v>
      </c>
      <c r="C88" s="26" t="s">
        <v>24</v>
      </c>
      <c r="D88" s="12" t="s">
        <v>121</v>
      </c>
      <c r="E88" s="26" t="s">
        <v>111</v>
      </c>
      <c r="F88" s="24" t="s">
        <v>315</v>
      </c>
      <c r="G88" s="24">
        <v>0.030510208333333334</v>
      </c>
      <c r="H88" s="12" t="str">
        <f t="shared" si="2"/>
        <v>4.24/km</v>
      </c>
      <c r="I88" s="13">
        <f t="shared" si="3"/>
        <v>0.009606990740740742</v>
      </c>
      <c r="J88" s="13">
        <f>G88-INDEX($G$5:$G$357,MATCH(D88,$D$5:$D$357,0))</f>
        <v>0.005984745370370366</v>
      </c>
    </row>
    <row r="89" spans="1:10" ht="15" customHeight="1">
      <c r="A89" s="12">
        <v>85</v>
      </c>
      <c r="B89" s="26" t="s">
        <v>316</v>
      </c>
      <c r="C89" s="26" t="s">
        <v>317</v>
      </c>
      <c r="D89" s="12" t="s">
        <v>110</v>
      </c>
      <c r="E89" s="26" t="s">
        <v>111</v>
      </c>
      <c r="F89" s="24" t="s">
        <v>318</v>
      </c>
      <c r="G89" s="24">
        <v>0.030556678240740737</v>
      </c>
      <c r="H89" s="12" t="str">
        <f t="shared" si="2"/>
        <v>4.24/km</v>
      </c>
      <c r="I89" s="13">
        <f t="shared" si="3"/>
        <v>0.009653460648148145</v>
      </c>
      <c r="J89" s="13">
        <f>G89-INDEX($G$5:$G$357,MATCH(D89,$D$5:$D$357,0))</f>
        <v>0.009167638888888885</v>
      </c>
    </row>
    <row r="90" spans="1:10" ht="15" customHeight="1">
      <c r="A90" s="12">
        <v>86</v>
      </c>
      <c r="B90" s="26" t="s">
        <v>319</v>
      </c>
      <c r="C90" s="26" t="s">
        <v>26</v>
      </c>
      <c r="D90" s="12" t="s">
        <v>121</v>
      </c>
      <c r="E90" s="26" t="s">
        <v>111</v>
      </c>
      <c r="F90" s="24" t="s">
        <v>318</v>
      </c>
      <c r="G90" s="24">
        <v>0.030567997685185186</v>
      </c>
      <c r="H90" s="12" t="str">
        <f t="shared" si="2"/>
        <v>4.24/km</v>
      </c>
      <c r="I90" s="13">
        <f t="shared" si="3"/>
        <v>0.009664780092592595</v>
      </c>
      <c r="J90" s="13">
        <f>G90-INDEX($G$5:$G$357,MATCH(D90,$D$5:$D$357,0))</f>
        <v>0.006042534722222218</v>
      </c>
    </row>
    <row r="91" spans="1:10" ht="15" customHeight="1">
      <c r="A91" s="12">
        <v>87</v>
      </c>
      <c r="B91" s="26" t="s">
        <v>320</v>
      </c>
      <c r="C91" s="26" t="s">
        <v>85</v>
      </c>
      <c r="D91" s="12" t="s">
        <v>110</v>
      </c>
      <c r="E91" s="26" t="s">
        <v>163</v>
      </c>
      <c r="F91" s="24" t="s">
        <v>321</v>
      </c>
      <c r="G91" s="24">
        <v>0.030567962962962963</v>
      </c>
      <c r="H91" s="12" t="str">
        <f t="shared" si="2"/>
        <v>4.24/km</v>
      </c>
      <c r="I91" s="13">
        <f t="shared" si="3"/>
        <v>0.009664745370370372</v>
      </c>
      <c r="J91" s="13">
        <f>G91-INDEX($G$5:$G$357,MATCH(D91,$D$5:$D$357,0))</f>
        <v>0.009178923611111112</v>
      </c>
    </row>
    <row r="92" spans="1:10" ht="15" customHeight="1">
      <c r="A92" s="12">
        <v>88</v>
      </c>
      <c r="B92" s="26" t="s">
        <v>322</v>
      </c>
      <c r="C92" s="26" t="s">
        <v>16</v>
      </c>
      <c r="D92" s="12" t="s">
        <v>110</v>
      </c>
      <c r="E92" s="26" t="s">
        <v>230</v>
      </c>
      <c r="F92" s="24" t="s">
        <v>323</v>
      </c>
      <c r="G92" s="24">
        <v>0.030602106481481484</v>
      </c>
      <c r="H92" s="12" t="str">
        <f t="shared" si="2"/>
        <v>4.24/km</v>
      </c>
      <c r="I92" s="13">
        <f t="shared" si="3"/>
        <v>0.009698888888888892</v>
      </c>
      <c r="J92" s="13">
        <f>G92-INDEX($G$5:$G$357,MATCH(D92,$D$5:$D$357,0))</f>
        <v>0.009213067129629632</v>
      </c>
    </row>
    <row r="93" spans="1:10" ht="15" customHeight="1">
      <c r="A93" s="22">
        <v>89</v>
      </c>
      <c r="B93" s="32" t="s">
        <v>324</v>
      </c>
      <c r="C93" s="32" t="s">
        <v>325</v>
      </c>
      <c r="D93" s="22" t="s">
        <v>121</v>
      </c>
      <c r="E93" s="32" t="s">
        <v>29</v>
      </c>
      <c r="F93" s="28" t="s">
        <v>326</v>
      </c>
      <c r="G93" s="28">
        <v>0.030614259259259258</v>
      </c>
      <c r="H93" s="22" t="str">
        <f t="shared" si="2"/>
        <v>4.25/km</v>
      </c>
      <c r="I93" s="23">
        <f t="shared" si="3"/>
        <v>0.009711041666666666</v>
      </c>
      <c r="J93" s="23">
        <f>G93-INDEX($G$5:$G$357,MATCH(D93,$D$5:$D$357,0))</f>
        <v>0.00608879629629629</v>
      </c>
    </row>
    <row r="94" spans="1:10" ht="15" customHeight="1">
      <c r="A94" s="12">
        <v>90</v>
      </c>
      <c r="B94" s="26" t="s">
        <v>142</v>
      </c>
      <c r="C94" s="26" t="s">
        <v>40</v>
      </c>
      <c r="D94" s="12" t="s">
        <v>146</v>
      </c>
      <c r="E94" s="26" t="s">
        <v>327</v>
      </c>
      <c r="F94" s="24" t="s">
        <v>328</v>
      </c>
      <c r="G94" s="24">
        <v>0.030636909722222227</v>
      </c>
      <c r="H94" s="12" t="str">
        <f t="shared" si="2"/>
        <v>4.25/km</v>
      </c>
      <c r="I94" s="13">
        <f t="shared" si="3"/>
        <v>0.009733692129629636</v>
      </c>
      <c r="J94" s="13">
        <f>G94-INDEX($G$5:$G$357,MATCH(D94,$D$5:$D$357,0))</f>
        <v>0.00532371527777778</v>
      </c>
    </row>
    <row r="95" spans="1:10" ht="15" customHeight="1">
      <c r="A95" s="22">
        <v>91</v>
      </c>
      <c r="B95" s="32" t="s">
        <v>329</v>
      </c>
      <c r="C95" s="32" t="s">
        <v>26</v>
      </c>
      <c r="D95" s="22" t="s">
        <v>110</v>
      </c>
      <c r="E95" s="32" t="s">
        <v>29</v>
      </c>
      <c r="F95" s="28" t="s">
        <v>330</v>
      </c>
      <c r="G95" s="28">
        <v>0.03066077546296296</v>
      </c>
      <c r="H95" s="22" t="str">
        <f t="shared" si="2"/>
        <v>4.25/km</v>
      </c>
      <c r="I95" s="23">
        <f t="shared" si="3"/>
        <v>0.00975755787037037</v>
      </c>
      <c r="J95" s="23">
        <f>G95-INDEX($G$5:$G$357,MATCH(D95,$D$5:$D$357,0))</f>
        <v>0.009271736111111109</v>
      </c>
    </row>
    <row r="96" spans="1:10" ht="15" customHeight="1">
      <c r="A96" s="12">
        <v>92</v>
      </c>
      <c r="B96" s="26" t="s">
        <v>331</v>
      </c>
      <c r="C96" s="26" t="s">
        <v>332</v>
      </c>
      <c r="D96" s="12" t="s">
        <v>162</v>
      </c>
      <c r="E96" s="26" t="s">
        <v>197</v>
      </c>
      <c r="F96" s="24" t="s">
        <v>333</v>
      </c>
      <c r="G96" s="24">
        <v>0.030683738425925925</v>
      </c>
      <c r="H96" s="12" t="str">
        <f t="shared" si="2"/>
        <v>4.25/km</v>
      </c>
      <c r="I96" s="13">
        <f t="shared" si="3"/>
        <v>0.009780520833333334</v>
      </c>
      <c r="J96" s="13">
        <f>G96-INDEX($G$5:$G$357,MATCH(D96,$D$5:$D$357,0))</f>
        <v>0.004548854166666665</v>
      </c>
    </row>
    <row r="97" spans="1:10" ht="15" customHeight="1">
      <c r="A97" s="12">
        <v>93</v>
      </c>
      <c r="B97" s="26" t="s">
        <v>334</v>
      </c>
      <c r="C97" s="26" t="s">
        <v>335</v>
      </c>
      <c r="D97" s="12" t="s">
        <v>283</v>
      </c>
      <c r="E97" s="26" t="s">
        <v>197</v>
      </c>
      <c r="F97" s="24" t="s">
        <v>336</v>
      </c>
      <c r="G97" s="24">
        <v>0.030706643518518522</v>
      </c>
      <c r="H97" s="12" t="str">
        <f t="shared" si="2"/>
        <v>4.25/km</v>
      </c>
      <c r="I97" s="13">
        <f t="shared" si="3"/>
        <v>0.00980342592592593</v>
      </c>
      <c r="J97" s="13">
        <f>G97-INDEX($G$5:$G$357,MATCH(D97,$D$5:$D$357,0))</f>
        <v>0.0010996527777777793</v>
      </c>
    </row>
    <row r="98" spans="1:10" ht="15" customHeight="1">
      <c r="A98" s="22">
        <v>94</v>
      </c>
      <c r="B98" s="32" t="s">
        <v>337</v>
      </c>
      <c r="C98" s="32" t="s">
        <v>16</v>
      </c>
      <c r="D98" s="22" t="s">
        <v>110</v>
      </c>
      <c r="E98" s="32" t="s">
        <v>29</v>
      </c>
      <c r="F98" s="28" t="s">
        <v>338</v>
      </c>
      <c r="G98" s="28">
        <v>0.03073003472222222</v>
      </c>
      <c r="H98" s="22" t="str">
        <f t="shared" si="2"/>
        <v>4.26/km</v>
      </c>
      <c r="I98" s="23">
        <f t="shared" si="3"/>
        <v>0.009826817129629628</v>
      </c>
      <c r="J98" s="23">
        <f>G98-INDEX($G$5:$G$357,MATCH(D98,$D$5:$D$357,0))</f>
        <v>0.009340995370370368</v>
      </c>
    </row>
    <row r="99" spans="1:10" ht="15" customHeight="1">
      <c r="A99" s="12">
        <v>95</v>
      </c>
      <c r="B99" s="26" t="s">
        <v>339</v>
      </c>
      <c r="C99" s="26" t="s">
        <v>35</v>
      </c>
      <c r="D99" s="12" t="s">
        <v>110</v>
      </c>
      <c r="E99" s="26" t="s">
        <v>163</v>
      </c>
      <c r="F99" s="24" t="s">
        <v>340</v>
      </c>
      <c r="G99" s="24">
        <v>0.030984849537037038</v>
      </c>
      <c r="H99" s="12" t="str">
        <f t="shared" si="2"/>
        <v>4.28/km</v>
      </c>
      <c r="I99" s="13">
        <f t="shared" si="3"/>
        <v>0.010081631944444447</v>
      </c>
      <c r="J99" s="13">
        <f>G99-INDEX($G$5:$G$357,MATCH(D99,$D$5:$D$357,0))</f>
        <v>0.009595810185185186</v>
      </c>
    </row>
    <row r="100" spans="1:10" ht="15" customHeight="1">
      <c r="A100" s="22">
        <v>96</v>
      </c>
      <c r="B100" s="32" t="s">
        <v>341</v>
      </c>
      <c r="C100" s="32" t="s">
        <v>12</v>
      </c>
      <c r="D100" s="22" t="s">
        <v>146</v>
      </c>
      <c r="E100" s="32" t="s">
        <v>29</v>
      </c>
      <c r="F100" s="28" t="s">
        <v>342</v>
      </c>
      <c r="G100" s="28">
        <v>0.030983842592592594</v>
      </c>
      <c r="H100" s="22" t="str">
        <f t="shared" si="2"/>
        <v>4.28/km</v>
      </c>
      <c r="I100" s="23">
        <f t="shared" si="3"/>
        <v>0.010080625000000003</v>
      </c>
      <c r="J100" s="23">
        <f>G100-INDEX($G$5:$G$357,MATCH(D100,$D$5:$D$357,0))</f>
        <v>0.005670648148148147</v>
      </c>
    </row>
    <row r="101" spans="1:10" ht="15" customHeight="1">
      <c r="A101" s="12">
        <v>97</v>
      </c>
      <c r="B101" s="26" t="s">
        <v>343</v>
      </c>
      <c r="C101" s="26" t="s">
        <v>75</v>
      </c>
      <c r="D101" s="12" t="s">
        <v>344</v>
      </c>
      <c r="E101" s="26" t="s">
        <v>111</v>
      </c>
      <c r="F101" s="24" t="s">
        <v>345</v>
      </c>
      <c r="G101" s="24">
        <v>0.03099559027777778</v>
      </c>
      <c r="H101" s="12" t="str">
        <f t="shared" si="2"/>
        <v>4.28/km</v>
      </c>
      <c r="I101" s="13">
        <f t="shared" si="3"/>
        <v>0.010092372685185189</v>
      </c>
      <c r="J101" s="13">
        <f>G101-INDEX($G$5:$G$357,MATCH(D101,$D$5:$D$357,0))</f>
        <v>0</v>
      </c>
    </row>
    <row r="102" spans="1:10" ht="15" customHeight="1">
      <c r="A102" s="12">
        <v>98</v>
      </c>
      <c r="B102" s="26" t="s">
        <v>346</v>
      </c>
      <c r="C102" s="26" t="s">
        <v>17</v>
      </c>
      <c r="D102" s="12" t="s">
        <v>162</v>
      </c>
      <c r="E102" s="26" t="s">
        <v>111</v>
      </c>
      <c r="F102" s="24" t="s">
        <v>345</v>
      </c>
      <c r="G102" s="24">
        <v>0.03106525462962963</v>
      </c>
      <c r="H102" s="12" t="str">
        <f t="shared" si="2"/>
        <v>4.28/km</v>
      </c>
      <c r="I102" s="13">
        <f t="shared" si="3"/>
        <v>0.010162037037037039</v>
      </c>
      <c r="J102" s="13">
        <f>G102-INDEX($G$5:$G$357,MATCH(D102,$D$5:$D$357,0))</f>
        <v>0.00493037037037037</v>
      </c>
    </row>
    <row r="103" spans="1:10" ht="15" customHeight="1">
      <c r="A103" s="12">
        <v>99</v>
      </c>
      <c r="B103" s="26" t="s">
        <v>347</v>
      </c>
      <c r="C103" s="26" t="s">
        <v>348</v>
      </c>
      <c r="D103" s="12" t="s">
        <v>162</v>
      </c>
      <c r="E103" s="26" t="s">
        <v>111</v>
      </c>
      <c r="F103" s="24" t="s">
        <v>345</v>
      </c>
      <c r="G103" s="24">
        <v>0.03117010416666667</v>
      </c>
      <c r="H103" s="12" t="str">
        <f t="shared" si="2"/>
        <v>4.29/km</v>
      </c>
      <c r="I103" s="13">
        <f t="shared" si="3"/>
        <v>0.01026688657407408</v>
      </c>
      <c r="J103" s="13">
        <f>G103-INDEX($G$5:$G$357,MATCH(D103,$D$5:$D$357,0))</f>
        <v>0.00503521990740741</v>
      </c>
    </row>
    <row r="104" spans="1:10" ht="15" customHeight="1">
      <c r="A104" s="12">
        <v>100</v>
      </c>
      <c r="B104" s="26" t="s">
        <v>349</v>
      </c>
      <c r="C104" s="26" t="s">
        <v>14</v>
      </c>
      <c r="D104" s="12" t="s">
        <v>121</v>
      </c>
      <c r="E104" s="26" t="s">
        <v>350</v>
      </c>
      <c r="F104" s="24" t="s">
        <v>351</v>
      </c>
      <c r="G104" s="24">
        <v>0.031261828703703705</v>
      </c>
      <c r="H104" s="12" t="str">
        <f t="shared" si="2"/>
        <v>4.30/km</v>
      </c>
      <c r="I104" s="13">
        <f t="shared" si="3"/>
        <v>0.010358611111111114</v>
      </c>
      <c r="J104" s="13">
        <f>G104-INDEX($G$5:$G$357,MATCH(D104,$D$5:$D$357,0))</f>
        <v>0.006736365740740737</v>
      </c>
    </row>
    <row r="105" spans="1:10" ht="15" customHeight="1">
      <c r="A105" s="12">
        <v>101</v>
      </c>
      <c r="B105" s="26" t="s">
        <v>352</v>
      </c>
      <c r="C105" s="26" t="s">
        <v>353</v>
      </c>
      <c r="D105" s="12" t="s">
        <v>121</v>
      </c>
      <c r="E105" s="26" t="s">
        <v>227</v>
      </c>
      <c r="F105" s="24" t="s">
        <v>354</v>
      </c>
      <c r="G105" s="24">
        <v>0.03127362268518518</v>
      </c>
      <c r="H105" s="12" t="str">
        <f t="shared" si="2"/>
        <v>4.30/km</v>
      </c>
      <c r="I105" s="13">
        <f t="shared" si="3"/>
        <v>0.010370405092592589</v>
      </c>
      <c r="J105" s="13">
        <f>G105-INDEX($G$5:$G$357,MATCH(D105,$D$5:$D$357,0))</f>
        <v>0.006748159722222213</v>
      </c>
    </row>
    <row r="106" spans="1:10" ht="15" customHeight="1">
      <c r="A106" s="12">
        <v>102</v>
      </c>
      <c r="B106" s="26" t="s">
        <v>355</v>
      </c>
      <c r="C106" s="26" t="s">
        <v>85</v>
      </c>
      <c r="D106" s="12" t="s">
        <v>124</v>
      </c>
      <c r="E106" s="26" t="s">
        <v>259</v>
      </c>
      <c r="F106" s="24" t="s">
        <v>356</v>
      </c>
      <c r="G106" s="24">
        <v>0.03138961805555556</v>
      </c>
      <c r="H106" s="12" t="str">
        <f t="shared" si="2"/>
        <v>4.31/km</v>
      </c>
      <c r="I106" s="13">
        <f t="shared" si="3"/>
        <v>0.01048640046296297</v>
      </c>
      <c r="J106" s="13">
        <f>G106-INDEX($G$5:$G$357,MATCH(D106,$D$5:$D$357,0))</f>
        <v>0.006770763888888896</v>
      </c>
    </row>
    <row r="107" spans="1:10" ht="15" customHeight="1">
      <c r="A107" s="12">
        <v>103</v>
      </c>
      <c r="B107" s="26" t="s">
        <v>357</v>
      </c>
      <c r="C107" s="26" t="s">
        <v>17</v>
      </c>
      <c r="D107" s="12" t="s">
        <v>119</v>
      </c>
      <c r="E107" s="26" t="s">
        <v>111</v>
      </c>
      <c r="F107" s="24" t="s">
        <v>358</v>
      </c>
      <c r="G107" s="24">
        <v>0.03141232638888889</v>
      </c>
      <c r="H107" s="12" t="str">
        <f t="shared" si="2"/>
        <v>4.31/km</v>
      </c>
      <c r="I107" s="13">
        <f t="shared" si="3"/>
        <v>0.0105091087962963</v>
      </c>
      <c r="J107" s="13">
        <f>G107-INDEX($G$5:$G$357,MATCH(D107,$D$5:$D$357,0))</f>
        <v>0.007534826388888891</v>
      </c>
    </row>
    <row r="108" spans="1:10" ht="15" customHeight="1">
      <c r="A108" s="22">
        <v>104</v>
      </c>
      <c r="B108" s="32" t="s">
        <v>359</v>
      </c>
      <c r="C108" s="32" t="s">
        <v>20</v>
      </c>
      <c r="D108" s="22" t="s">
        <v>110</v>
      </c>
      <c r="E108" s="32" t="s">
        <v>29</v>
      </c>
      <c r="F108" s="28" t="s">
        <v>358</v>
      </c>
      <c r="G108" s="28">
        <v>0.03142462962962963</v>
      </c>
      <c r="H108" s="22" t="str">
        <f t="shared" si="2"/>
        <v>4.32/km</v>
      </c>
      <c r="I108" s="23">
        <f t="shared" si="3"/>
        <v>0.010521412037037037</v>
      </c>
      <c r="J108" s="23">
        <f>G108-INDEX($G$5:$G$357,MATCH(D108,$D$5:$D$357,0))</f>
        <v>0.010035590277777777</v>
      </c>
    </row>
    <row r="109" spans="1:10" ht="15" customHeight="1">
      <c r="A109" s="12">
        <v>105</v>
      </c>
      <c r="B109" s="26" t="s">
        <v>360</v>
      </c>
      <c r="C109" s="26" t="s">
        <v>44</v>
      </c>
      <c r="D109" s="12" t="s">
        <v>216</v>
      </c>
      <c r="E109" s="26" t="s">
        <v>230</v>
      </c>
      <c r="F109" s="24" t="s">
        <v>361</v>
      </c>
      <c r="G109" s="24">
        <v>0.031446840277777784</v>
      </c>
      <c r="H109" s="12" t="str">
        <f t="shared" si="2"/>
        <v>4.32/km</v>
      </c>
      <c r="I109" s="13">
        <f t="shared" si="3"/>
        <v>0.010543622685185192</v>
      </c>
      <c r="J109" s="13">
        <f>G109-INDEX($G$5:$G$357,MATCH(D109,$D$5:$D$357,0))</f>
        <v>0.003668368055555562</v>
      </c>
    </row>
    <row r="110" spans="1:10" ht="15" customHeight="1">
      <c r="A110" s="22">
        <v>106</v>
      </c>
      <c r="B110" s="32" t="s">
        <v>362</v>
      </c>
      <c r="C110" s="32" t="s">
        <v>18</v>
      </c>
      <c r="D110" s="22" t="s">
        <v>207</v>
      </c>
      <c r="E110" s="32" t="s">
        <v>29</v>
      </c>
      <c r="F110" s="28" t="s">
        <v>363</v>
      </c>
      <c r="G110" s="28">
        <v>0.031459456018518524</v>
      </c>
      <c r="H110" s="22" t="str">
        <f t="shared" si="2"/>
        <v>4.32/km</v>
      </c>
      <c r="I110" s="23">
        <f t="shared" si="3"/>
        <v>0.010556238425925932</v>
      </c>
      <c r="J110" s="23">
        <f>G110-INDEX($G$5:$G$357,MATCH(D110,$D$5:$D$357,0))</f>
        <v>0.0038425925925925954</v>
      </c>
    </row>
    <row r="111" spans="1:10" ht="15" customHeight="1">
      <c r="A111" s="22">
        <v>107</v>
      </c>
      <c r="B111" s="32" t="s">
        <v>61</v>
      </c>
      <c r="C111" s="32" t="s">
        <v>21</v>
      </c>
      <c r="D111" s="22" t="s">
        <v>162</v>
      </c>
      <c r="E111" s="32" t="s">
        <v>29</v>
      </c>
      <c r="F111" s="28" t="s">
        <v>364</v>
      </c>
      <c r="G111" s="28">
        <v>0.031470960648148145</v>
      </c>
      <c r="H111" s="22" t="str">
        <f t="shared" si="2"/>
        <v>4.32/km</v>
      </c>
      <c r="I111" s="23">
        <f t="shared" si="3"/>
        <v>0.010567743055555554</v>
      </c>
      <c r="J111" s="23">
        <f>G111-INDEX($G$5:$G$357,MATCH(D111,$D$5:$D$357,0))</f>
        <v>0.005336076388888885</v>
      </c>
    </row>
    <row r="112" spans="1:10" ht="15" customHeight="1">
      <c r="A112" s="12">
        <v>108</v>
      </c>
      <c r="B112" s="26" t="s">
        <v>365</v>
      </c>
      <c r="C112" s="26" t="s">
        <v>21</v>
      </c>
      <c r="D112" s="12" t="s">
        <v>106</v>
      </c>
      <c r="E112" s="26" t="s">
        <v>163</v>
      </c>
      <c r="F112" s="24" t="s">
        <v>366</v>
      </c>
      <c r="G112" s="24">
        <v>0.03151638888888889</v>
      </c>
      <c r="H112" s="12" t="str">
        <f t="shared" si="2"/>
        <v>4.32/km</v>
      </c>
      <c r="I112" s="13">
        <f t="shared" si="3"/>
        <v>0.010613171296296301</v>
      </c>
      <c r="J112" s="13">
        <f>G112-INDEX($G$5:$G$357,MATCH(D112,$D$5:$D$357,0))</f>
        <v>0.010613171296296301</v>
      </c>
    </row>
    <row r="113" spans="1:10" ht="15" customHeight="1">
      <c r="A113" s="22">
        <v>109</v>
      </c>
      <c r="B113" s="32" t="s">
        <v>367</v>
      </c>
      <c r="C113" s="32" t="s">
        <v>49</v>
      </c>
      <c r="D113" s="22" t="s">
        <v>162</v>
      </c>
      <c r="E113" s="32" t="s">
        <v>29</v>
      </c>
      <c r="F113" s="28" t="s">
        <v>368</v>
      </c>
      <c r="G113" s="28">
        <v>0.03165592592592593</v>
      </c>
      <c r="H113" s="22" t="str">
        <f t="shared" si="2"/>
        <v>4.34/km</v>
      </c>
      <c r="I113" s="23">
        <f t="shared" si="3"/>
        <v>0.010752708333333336</v>
      </c>
      <c r="J113" s="23">
        <f>G113-INDEX($G$5:$G$357,MATCH(D113,$D$5:$D$357,0))</f>
        <v>0.005521041666666667</v>
      </c>
    </row>
    <row r="114" spans="1:10" ht="15" customHeight="1">
      <c r="A114" s="12">
        <v>110</v>
      </c>
      <c r="B114" s="26" t="s">
        <v>369</v>
      </c>
      <c r="C114" s="26" t="s">
        <v>14</v>
      </c>
      <c r="D114" s="12" t="s">
        <v>121</v>
      </c>
      <c r="E114" s="26" t="s">
        <v>163</v>
      </c>
      <c r="F114" s="24" t="s">
        <v>370</v>
      </c>
      <c r="G114" s="24">
        <v>0.031679328703703706</v>
      </c>
      <c r="H114" s="12" t="str">
        <f t="shared" si="2"/>
        <v>4.34/km</v>
      </c>
      <c r="I114" s="13">
        <f t="shared" si="3"/>
        <v>0.010776111111111115</v>
      </c>
      <c r="J114" s="13">
        <f>G114-INDEX($G$5:$G$357,MATCH(D114,$D$5:$D$357,0))</f>
        <v>0.007153865740740738</v>
      </c>
    </row>
    <row r="115" spans="1:10" ht="15" customHeight="1">
      <c r="A115" s="12">
        <v>111</v>
      </c>
      <c r="B115" s="26" t="s">
        <v>371</v>
      </c>
      <c r="C115" s="26" t="s">
        <v>45</v>
      </c>
      <c r="D115" s="12" t="s">
        <v>372</v>
      </c>
      <c r="E115" s="26" t="s">
        <v>373</v>
      </c>
      <c r="F115" s="24" t="s">
        <v>374</v>
      </c>
      <c r="G115" s="24">
        <v>0.03171391203703704</v>
      </c>
      <c r="H115" s="12" t="str">
        <f t="shared" si="2"/>
        <v>4.34/km</v>
      </c>
      <c r="I115" s="13">
        <f t="shared" si="3"/>
        <v>0.010810694444444446</v>
      </c>
      <c r="J115" s="13">
        <f>G115-INDEX($G$5:$G$357,MATCH(D115,$D$5:$D$357,0))</f>
        <v>0</v>
      </c>
    </row>
    <row r="116" spans="1:10" ht="15" customHeight="1">
      <c r="A116" s="22">
        <v>112</v>
      </c>
      <c r="B116" s="32" t="s">
        <v>375</v>
      </c>
      <c r="C116" s="32" t="s">
        <v>13</v>
      </c>
      <c r="D116" s="22" t="s">
        <v>110</v>
      </c>
      <c r="E116" s="32" t="s">
        <v>29</v>
      </c>
      <c r="F116" s="28" t="s">
        <v>376</v>
      </c>
      <c r="G116" s="28">
        <v>0.031783356481481485</v>
      </c>
      <c r="H116" s="22" t="str">
        <f t="shared" si="2"/>
        <v>4.35/km</v>
      </c>
      <c r="I116" s="23">
        <f t="shared" si="3"/>
        <v>0.010880138888888894</v>
      </c>
      <c r="J116" s="23">
        <f>G116-INDEX($G$5:$G$357,MATCH(D116,$D$5:$D$357,0))</f>
        <v>0.010394317129629634</v>
      </c>
    </row>
    <row r="117" spans="1:10" ht="15" customHeight="1">
      <c r="A117" s="12">
        <v>113</v>
      </c>
      <c r="B117" s="26" t="s">
        <v>377</v>
      </c>
      <c r="C117" s="26" t="s">
        <v>13</v>
      </c>
      <c r="D117" s="12" t="s">
        <v>106</v>
      </c>
      <c r="E117" s="26" t="s">
        <v>111</v>
      </c>
      <c r="F117" s="24" t="s">
        <v>378</v>
      </c>
      <c r="G117" s="24">
        <v>0.0318175</v>
      </c>
      <c r="H117" s="12" t="str">
        <f t="shared" si="2"/>
        <v>4.35/km</v>
      </c>
      <c r="I117" s="13">
        <f t="shared" si="3"/>
        <v>0.010914282407407407</v>
      </c>
      <c r="J117" s="13">
        <f>G117-INDEX($G$5:$G$357,MATCH(D117,$D$5:$D$357,0))</f>
        <v>0.010914282407407407</v>
      </c>
    </row>
    <row r="118" spans="1:10" ht="15" customHeight="1">
      <c r="A118" s="22">
        <v>114</v>
      </c>
      <c r="B118" s="32" t="s">
        <v>379</v>
      </c>
      <c r="C118" s="32" t="s">
        <v>380</v>
      </c>
      <c r="D118" s="22" t="s">
        <v>124</v>
      </c>
      <c r="E118" s="32" t="s">
        <v>29</v>
      </c>
      <c r="F118" s="28" t="s">
        <v>381</v>
      </c>
      <c r="G118" s="28">
        <v>0.03181721064814815</v>
      </c>
      <c r="H118" s="22" t="str">
        <f aca="true" t="shared" si="4" ref="H118:H181">TEXT(INT((HOUR(G118)*3600+MINUTE(G118)*60+SECOND(G118))/$J$3/60),"0")&amp;"."&amp;TEXT(MOD((HOUR(G118)*3600+MINUTE(G118)*60+SECOND(G118))/$J$3,60),"00")&amp;"/km"</f>
        <v>4.35/km</v>
      </c>
      <c r="I118" s="23">
        <f aca="true" t="shared" si="5" ref="I118:I181">G118-$G$5</f>
        <v>0.01091399305555556</v>
      </c>
      <c r="J118" s="23">
        <f>G118-INDEX($G$5:$G$357,MATCH(D118,$D$5:$D$357,0))</f>
        <v>0.007198356481481486</v>
      </c>
    </row>
    <row r="119" spans="1:10" ht="15" customHeight="1">
      <c r="A119" s="12">
        <v>115</v>
      </c>
      <c r="B119" s="26" t="s">
        <v>382</v>
      </c>
      <c r="C119" s="26" t="s">
        <v>12</v>
      </c>
      <c r="D119" s="12" t="s">
        <v>124</v>
      </c>
      <c r="E119" s="26" t="s">
        <v>383</v>
      </c>
      <c r="F119" s="24" t="s">
        <v>384</v>
      </c>
      <c r="G119" s="24">
        <v>0.031886909722222224</v>
      </c>
      <c r="H119" s="12" t="str">
        <f t="shared" si="4"/>
        <v>4.36/km</v>
      </c>
      <c r="I119" s="13">
        <f t="shared" si="5"/>
        <v>0.010983692129629633</v>
      </c>
      <c r="J119" s="13">
        <f>G119-INDEX($G$5:$G$357,MATCH(D119,$D$5:$D$357,0))</f>
        <v>0.007268055555555559</v>
      </c>
    </row>
    <row r="120" spans="1:10" ht="15" customHeight="1">
      <c r="A120" s="12">
        <v>116</v>
      </c>
      <c r="B120" s="26" t="s">
        <v>385</v>
      </c>
      <c r="C120" s="26" t="s">
        <v>23</v>
      </c>
      <c r="D120" s="12" t="s">
        <v>124</v>
      </c>
      <c r="E120" s="26" t="s">
        <v>383</v>
      </c>
      <c r="F120" s="24" t="s">
        <v>386</v>
      </c>
      <c r="G120" s="24">
        <v>0.03191055555555556</v>
      </c>
      <c r="H120" s="12" t="str">
        <f t="shared" si="4"/>
        <v>4.36/km</v>
      </c>
      <c r="I120" s="13">
        <f t="shared" si="5"/>
        <v>0.011007337962962969</v>
      </c>
      <c r="J120" s="13">
        <f>G120-INDEX($G$5:$G$357,MATCH(D120,$D$5:$D$357,0))</f>
        <v>0.0072917013888888944</v>
      </c>
    </row>
    <row r="121" spans="1:10" ht="15" customHeight="1">
      <c r="A121" s="12">
        <v>117</v>
      </c>
      <c r="B121" s="26" t="s">
        <v>387</v>
      </c>
      <c r="C121" s="26" t="s">
        <v>65</v>
      </c>
      <c r="D121" s="12" t="s">
        <v>121</v>
      </c>
      <c r="E121" s="26" t="s">
        <v>163</v>
      </c>
      <c r="F121" s="24" t="s">
        <v>388</v>
      </c>
      <c r="G121" s="24">
        <v>0.031933055555555555</v>
      </c>
      <c r="H121" s="12" t="str">
        <f t="shared" si="4"/>
        <v>4.36/km</v>
      </c>
      <c r="I121" s="13">
        <f t="shared" si="5"/>
        <v>0.011029837962962964</v>
      </c>
      <c r="J121" s="13">
        <f>G121-INDEX($G$5:$G$357,MATCH(D121,$D$5:$D$357,0))</f>
        <v>0.007407592592592587</v>
      </c>
    </row>
    <row r="122" spans="1:10" ht="15" customHeight="1">
      <c r="A122" s="12">
        <v>118</v>
      </c>
      <c r="B122" s="26" t="s">
        <v>389</v>
      </c>
      <c r="C122" s="26" t="s">
        <v>14</v>
      </c>
      <c r="D122" s="12" t="s">
        <v>162</v>
      </c>
      <c r="E122" s="26" t="s">
        <v>287</v>
      </c>
      <c r="F122" s="24" t="s">
        <v>390</v>
      </c>
      <c r="G122" s="24">
        <v>0.03194535879629629</v>
      </c>
      <c r="H122" s="12" t="str">
        <f t="shared" si="4"/>
        <v>4.36/km</v>
      </c>
      <c r="I122" s="13">
        <f t="shared" si="5"/>
        <v>0.011042141203703702</v>
      </c>
      <c r="J122" s="13">
        <f>G122-INDEX($G$5:$G$357,MATCH(D122,$D$5:$D$357,0))</f>
        <v>0.005810474537037032</v>
      </c>
    </row>
    <row r="123" spans="1:10" ht="15" customHeight="1">
      <c r="A123" s="12">
        <v>119</v>
      </c>
      <c r="B123" s="26" t="s">
        <v>391</v>
      </c>
      <c r="C123" s="26" t="s">
        <v>16</v>
      </c>
      <c r="D123" s="12" t="s">
        <v>110</v>
      </c>
      <c r="E123" s="26" t="s">
        <v>392</v>
      </c>
      <c r="F123" s="24" t="s">
        <v>393</v>
      </c>
      <c r="G123" s="24">
        <v>0.03203703703703704</v>
      </c>
      <c r="H123" s="12" t="str">
        <f t="shared" si="4"/>
        <v>4.37/km</v>
      </c>
      <c r="I123" s="13">
        <f t="shared" si="5"/>
        <v>0.011133819444444446</v>
      </c>
      <c r="J123" s="13">
        <f>G123-INDEX($G$5:$G$357,MATCH(D123,$D$5:$D$357,0))</f>
        <v>0.010647997685185186</v>
      </c>
    </row>
    <row r="124" spans="1:10" ht="15" customHeight="1">
      <c r="A124" s="12">
        <v>120</v>
      </c>
      <c r="B124" s="26" t="s">
        <v>86</v>
      </c>
      <c r="C124" s="26" t="s">
        <v>20</v>
      </c>
      <c r="D124" s="12" t="s">
        <v>121</v>
      </c>
      <c r="E124" s="26" t="s">
        <v>111</v>
      </c>
      <c r="F124" s="24" t="s">
        <v>393</v>
      </c>
      <c r="G124" s="24">
        <v>0.032153726851851853</v>
      </c>
      <c r="H124" s="12" t="str">
        <f t="shared" si="4"/>
        <v>4.38/km</v>
      </c>
      <c r="I124" s="13">
        <f t="shared" si="5"/>
        <v>0.011250509259259262</v>
      </c>
      <c r="J124" s="13">
        <f>G124-INDEX($G$5:$G$357,MATCH(D124,$D$5:$D$357,0))</f>
        <v>0.007628263888888886</v>
      </c>
    </row>
    <row r="125" spans="1:10" ht="15" customHeight="1">
      <c r="A125" s="22">
        <v>121</v>
      </c>
      <c r="B125" s="32" t="s">
        <v>394</v>
      </c>
      <c r="C125" s="32" t="s">
        <v>42</v>
      </c>
      <c r="D125" s="22" t="s">
        <v>162</v>
      </c>
      <c r="E125" s="32" t="s">
        <v>29</v>
      </c>
      <c r="F125" s="28" t="s">
        <v>395</v>
      </c>
      <c r="G125" s="28">
        <v>0.03223488425925926</v>
      </c>
      <c r="H125" s="22" t="str">
        <f t="shared" si="4"/>
        <v>4.39/km</v>
      </c>
      <c r="I125" s="23">
        <f t="shared" si="5"/>
        <v>0.011331666666666667</v>
      </c>
      <c r="J125" s="23">
        <f>G125-INDEX($G$5:$G$357,MATCH(D125,$D$5:$D$357,0))</f>
        <v>0.006099999999999998</v>
      </c>
    </row>
    <row r="126" spans="1:10" ht="15" customHeight="1">
      <c r="A126" s="12">
        <v>122</v>
      </c>
      <c r="B126" s="26" t="s">
        <v>396</v>
      </c>
      <c r="C126" s="26" t="s">
        <v>93</v>
      </c>
      <c r="D126" s="12" t="s">
        <v>162</v>
      </c>
      <c r="E126" s="26" t="s">
        <v>259</v>
      </c>
      <c r="F126" s="24" t="s">
        <v>397</v>
      </c>
      <c r="G126" s="24">
        <v>0.03236219907407407</v>
      </c>
      <c r="H126" s="12" t="str">
        <f t="shared" si="4"/>
        <v>4.40/km</v>
      </c>
      <c r="I126" s="13">
        <f t="shared" si="5"/>
        <v>0.011458981481481476</v>
      </c>
      <c r="J126" s="13">
        <f>G126-INDEX($G$5:$G$357,MATCH(D126,$D$5:$D$357,0))</f>
        <v>0.006227314814814807</v>
      </c>
    </row>
    <row r="127" spans="1:10" ht="15" customHeight="1">
      <c r="A127" s="22">
        <v>123</v>
      </c>
      <c r="B127" s="32" t="s">
        <v>398</v>
      </c>
      <c r="C127" s="32" t="s">
        <v>66</v>
      </c>
      <c r="D127" s="22" t="s">
        <v>121</v>
      </c>
      <c r="E127" s="32" t="s">
        <v>29</v>
      </c>
      <c r="F127" s="28" t="s">
        <v>399</v>
      </c>
      <c r="G127" s="28">
        <v>0.03238476851851852</v>
      </c>
      <c r="H127" s="22" t="str">
        <f t="shared" si="4"/>
        <v>4.40/km</v>
      </c>
      <c r="I127" s="23">
        <f t="shared" si="5"/>
        <v>0.01148155092592593</v>
      </c>
      <c r="J127" s="23">
        <f>G127-INDEX($G$5:$G$357,MATCH(D127,$D$5:$D$357,0))</f>
        <v>0.007859305555555553</v>
      </c>
    </row>
    <row r="128" spans="1:10" ht="15" customHeight="1">
      <c r="A128" s="12">
        <v>124</v>
      </c>
      <c r="B128" s="26" t="s">
        <v>400</v>
      </c>
      <c r="C128" s="26" t="s">
        <v>13</v>
      </c>
      <c r="D128" s="12" t="s">
        <v>119</v>
      </c>
      <c r="E128" s="26" t="s">
        <v>111</v>
      </c>
      <c r="F128" s="24" t="s">
        <v>401</v>
      </c>
      <c r="G128" s="24">
        <v>0.03241935185185185</v>
      </c>
      <c r="H128" s="12" t="str">
        <f t="shared" si="4"/>
        <v>4.40/km</v>
      </c>
      <c r="I128" s="13">
        <f t="shared" si="5"/>
        <v>0.01151613425925926</v>
      </c>
      <c r="J128" s="13">
        <f>G128-INDEX($G$5:$G$357,MATCH(D128,$D$5:$D$357,0))</f>
        <v>0.008541851851851853</v>
      </c>
    </row>
    <row r="129" spans="1:10" ht="15" customHeight="1">
      <c r="A129" s="22">
        <v>125</v>
      </c>
      <c r="B129" s="32" t="s">
        <v>402</v>
      </c>
      <c r="C129" s="32" t="s">
        <v>54</v>
      </c>
      <c r="D129" s="22" t="s">
        <v>162</v>
      </c>
      <c r="E129" s="32" t="s">
        <v>29</v>
      </c>
      <c r="F129" s="28" t="s">
        <v>403</v>
      </c>
      <c r="G129" s="28">
        <v>0.032466226851851854</v>
      </c>
      <c r="H129" s="22" t="str">
        <f t="shared" si="4"/>
        <v>4.41/km</v>
      </c>
      <c r="I129" s="23">
        <f t="shared" si="5"/>
        <v>0.011563009259259262</v>
      </c>
      <c r="J129" s="23">
        <f>G129-INDEX($G$5:$G$357,MATCH(D129,$D$5:$D$357,0))</f>
        <v>0.006331342592592593</v>
      </c>
    </row>
    <row r="130" spans="1:10" ht="15" customHeight="1">
      <c r="A130" s="22">
        <v>126</v>
      </c>
      <c r="B130" s="32" t="s">
        <v>404</v>
      </c>
      <c r="C130" s="32" t="s">
        <v>26</v>
      </c>
      <c r="D130" s="22" t="s">
        <v>110</v>
      </c>
      <c r="E130" s="32" t="s">
        <v>29</v>
      </c>
      <c r="F130" s="28" t="s">
        <v>403</v>
      </c>
      <c r="G130" s="28">
        <v>0.032546701388888884</v>
      </c>
      <c r="H130" s="22" t="str">
        <f t="shared" si="4"/>
        <v>4.41/km</v>
      </c>
      <c r="I130" s="23">
        <f t="shared" si="5"/>
        <v>0.011643483796296292</v>
      </c>
      <c r="J130" s="23">
        <f>G130-INDEX($G$5:$G$357,MATCH(D130,$D$5:$D$357,0))</f>
        <v>0.011157662037037032</v>
      </c>
    </row>
    <row r="131" spans="1:10" ht="15" customHeight="1">
      <c r="A131" s="12">
        <v>127</v>
      </c>
      <c r="B131" s="26" t="s">
        <v>405</v>
      </c>
      <c r="C131" s="26" t="s">
        <v>16</v>
      </c>
      <c r="D131" s="12" t="s">
        <v>121</v>
      </c>
      <c r="E131" s="26" t="s">
        <v>111</v>
      </c>
      <c r="F131" s="24" t="s">
        <v>406</v>
      </c>
      <c r="G131" s="24">
        <v>0.03255798611111111</v>
      </c>
      <c r="H131" s="12" t="str">
        <f t="shared" si="4"/>
        <v>4.41/km</v>
      </c>
      <c r="I131" s="13">
        <f t="shared" si="5"/>
        <v>0.01165476851851852</v>
      </c>
      <c r="J131" s="13">
        <f>G131-INDEX($G$5:$G$357,MATCH(D131,$D$5:$D$357,0))</f>
        <v>0.008032523148148143</v>
      </c>
    </row>
    <row r="132" spans="1:10" ht="15" customHeight="1">
      <c r="A132" s="12">
        <v>128</v>
      </c>
      <c r="B132" s="26" t="s">
        <v>407</v>
      </c>
      <c r="C132" s="26" t="s">
        <v>90</v>
      </c>
      <c r="D132" s="12" t="s">
        <v>124</v>
      </c>
      <c r="E132" s="26" t="s">
        <v>111</v>
      </c>
      <c r="F132" s="24" t="s">
        <v>408</v>
      </c>
      <c r="G132" s="24">
        <v>0.03261636574074074</v>
      </c>
      <c r="H132" s="12" t="str">
        <f t="shared" si="4"/>
        <v>4.42/km</v>
      </c>
      <c r="I132" s="13">
        <f t="shared" si="5"/>
        <v>0.01171314814814815</v>
      </c>
      <c r="J132" s="13">
        <f>G132-INDEX($G$5:$G$357,MATCH(D132,$D$5:$D$357,0))</f>
        <v>0.007997511574074075</v>
      </c>
    </row>
    <row r="133" spans="1:10" ht="15" customHeight="1">
      <c r="A133" s="12">
        <v>129</v>
      </c>
      <c r="B133" s="26" t="s">
        <v>409</v>
      </c>
      <c r="C133" s="26" t="s">
        <v>21</v>
      </c>
      <c r="D133" s="12" t="s">
        <v>119</v>
      </c>
      <c r="E133" s="26" t="s">
        <v>80</v>
      </c>
      <c r="F133" s="24" t="s">
        <v>410</v>
      </c>
      <c r="G133" s="24">
        <v>0.03262789351851852</v>
      </c>
      <c r="H133" s="12" t="str">
        <f t="shared" si="4"/>
        <v>4.42/km</v>
      </c>
      <c r="I133" s="13">
        <f t="shared" si="5"/>
        <v>0.011724675925925927</v>
      </c>
      <c r="J133" s="13">
        <f>G133-INDEX($G$5:$G$357,MATCH(D133,$D$5:$D$357,0))</f>
        <v>0.008750393518518518</v>
      </c>
    </row>
    <row r="134" spans="1:10" ht="15" customHeight="1">
      <c r="A134" s="12">
        <v>130</v>
      </c>
      <c r="B134" s="26" t="s">
        <v>411</v>
      </c>
      <c r="C134" s="26" t="s">
        <v>67</v>
      </c>
      <c r="D134" s="12" t="s">
        <v>124</v>
      </c>
      <c r="E134" s="26" t="s">
        <v>58</v>
      </c>
      <c r="F134" s="24" t="s">
        <v>412</v>
      </c>
      <c r="G134" s="24">
        <v>0.03265100694444444</v>
      </c>
      <c r="H134" s="12" t="str">
        <f t="shared" si="4"/>
        <v>4.42/km</v>
      </c>
      <c r="I134" s="13">
        <f t="shared" si="5"/>
        <v>0.011747789351851851</v>
      </c>
      <c r="J134" s="13">
        <f>G134-INDEX($G$5:$G$357,MATCH(D134,$D$5:$D$357,0))</f>
        <v>0.008032152777777777</v>
      </c>
    </row>
    <row r="135" spans="1:10" ht="15" customHeight="1">
      <c r="A135" s="12">
        <v>131</v>
      </c>
      <c r="B135" s="26" t="s">
        <v>413</v>
      </c>
      <c r="C135" s="26" t="s">
        <v>414</v>
      </c>
      <c r="D135" s="12" t="s">
        <v>124</v>
      </c>
      <c r="E135" s="26" t="s">
        <v>415</v>
      </c>
      <c r="F135" s="24" t="s">
        <v>412</v>
      </c>
      <c r="G135" s="24">
        <v>0.03265064814814815</v>
      </c>
      <c r="H135" s="12" t="str">
        <f t="shared" si="4"/>
        <v>4.42/km</v>
      </c>
      <c r="I135" s="13">
        <f t="shared" si="5"/>
        <v>0.01174743055555556</v>
      </c>
      <c r="J135" s="13">
        <f>G135-INDEX($G$5:$G$357,MATCH(D135,$D$5:$D$357,0))</f>
        <v>0.008031793981481485</v>
      </c>
    </row>
    <row r="136" spans="1:10" ht="15" customHeight="1">
      <c r="A136" s="22">
        <v>132</v>
      </c>
      <c r="B136" s="32" t="s">
        <v>416</v>
      </c>
      <c r="C136" s="32" t="s">
        <v>417</v>
      </c>
      <c r="D136" s="22" t="s">
        <v>106</v>
      </c>
      <c r="E136" s="32" t="s">
        <v>29</v>
      </c>
      <c r="F136" s="28" t="s">
        <v>418</v>
      </c>
      <c r="G136" s="28">
        <v>0.032685405092592594</v>
      </c>
      <c r="H136" s="22" t="str">
        <f t="shared" si="4"/>
        <v>4.42/km</v>
      </c>
      <c r="I136" s="23">
        <f t="shared" si="5"/>
        <v>0.011782187500000003</v>
      </c>
      <c r="J136" s="23">
        <f>G136-INDEX($G$5:$G$357,MATCH(D136,$D$5:$D$357,0))</f>
        <v>0.011782187500000003</v>
      </c>
    </row>
    <row r="137" spans="1:10" ht="15" customHeight="1">
      <c r="A137" s="12">
        <v>133</v>
      </c>
      <c r="B137" s="26" t="s">
        <v>419</v>
      </c>
      <c r="C137" s="26" t="s">
        <v>94</v>
      </c>
      <c r="D137" s="12" t="s">
        <v>110</v>
      </c>
      <c r="E137" s="26" t="s">
        <v>208</v>
      </c>
      <c r="F137" s="24" t="s">
        <v>420</v>
      </c>
      <c r="G137" s="24">
        <v>0.03270877314814815</v>
      </c>
      <c r="H137" s="12" t="str">
        <f t="shared" si="4"/>
        <v>4.43/km</v>
      </c>
      <c r="I137" s="13">
        <f t="shared" si="5"/>
        <v>0.011805555555555559</v>
      </c>
      <c r="J137" s="13">
        <f>G137-INDEX($G$5:$G$357,MATCH(D137,$D$5:$D$357,0))</f>
        <v>0.011319733796296298</v>
      </c>
    </row>
    <row r="138" spans="1:10" ht="15" customHeight="1">
      <c r="A138" s="12">
        <v>134</v>
      </c>
      <c r="B138" s="26" t="s">
        <v>421</v>
      </c>
      <c r="C138" s="26" t="s">
        <v>422</v>
      </c>
      <c r="D138" s="12" t="s">
        <v>344</v>
      </c>
      <c r="E138" s="26" t="s">
        <v>423</v>
      </c>
      <c r="F138" s="24" t="s">
        <v>420</v>
      </c>
      <c r="G138" s="24">
        <v>0.03281333333333333</v>
      </c>
      <c r="H138" s="12" t="str">
        <f t="shared" si="4"/>
        <v>4.44/km</v>
      </c>
      <c r="I138" s="13">
        <f t="shared" si="5"/>
        <v>0.011910115740740742</v>
      </c>
      <c r="J138" s="13">
        <f>G138-INDEX($G$5:$G$357,MATCH(D138,$D$5:$D$357,0))</f>
        <v>0.0018177430555555533</v>
      </c>
    </row>
    <row r="139" spans="1:10" ht="15" customHeight="1">
      <c r="A139" s="12">
        <v>135</v>
      </c>
      <c r="B139" s="26" t="s">
        <v>424</v>
      </c>
      <c r="C139" s="26" t="s">
        <v>96</v>
      </c>
      <c r="D139" s="12" t="s">
        <v>119</v>
      </c>
      <c r="E139" s="26" t="s">
        <v>163</v>
      </c>
      <c r="F139" s="24" t="s">
        <v>425</v>
      </c>
      <c r="G139" s="24">
        <v>0.032812870370370374</v>
      </c>
      <c r="H139" s="12" t="str">
        <f t="shared" si="4"/>
        <v>4.44/km</v>
      </c>
      <c r="I139" s="13">
        <f t="shared" si="5"/>
        <v>0.011909652777777783</v>
      </c>
      <c r="J139" s="13">
        <f>G139-INDEX($G$5:$G$357,MATCH(D139,$D$5:$D$357,0))</f>
        <v>0.008935370370370375</v>
      </c>
    </row>
    <row r="140" spans="1:10" ht="15" customHeight="1">
      <c r="A140" s="12">
        <v>136</v>
      </c>
      <c r="B140" s="26" t="s">
        <v>426</v>
      </c>
      <c r="C140" s="26" t="s">
        <v>39</v>
      </c>
      <c r="D140" s="12" t="s">
        <v>110</v>
      </c>
      <c r="E140" s="26" t="s">
        <v>163</v>
      </c>
      <c r="F140" s="24" t="s">
        <v>425</v>
      </c>
      <c r="G140" s="24">
        <v>0.03281283564814815</v>
      </c>
      <c r="H140" s="12" t="str">
        <f t="shared" si="4"/>
        <v>4.44/km</v>
      </c>
      <c r="I140" s="13">
        <f t="shared" si="5"/>
        <v>0.01190961805555556</v>
      </c>
      <c r="J140" s="13">
        <f>G140-INDEX($G$5:$G$357,MATCH(D140,$D$5:$D$357,0))</f>
        <v>0.0114237962962963</v>
      </c>
    </row>
    <row r="141" spans="1:10" ht="15" customHeight="1">
      <c r="A141" s="12">
        <v>137</v>
      </c>
      <c r="B141" s="26" t="s">
        <v>427</v>
      </c>
      <c r="C141" s="26" t="s">
        <v>92</v>
      </c>
      <c r="D141" s="12" t="s">
        <v>124</v>
      </c>
      <c r="E141" s="26" t="s">
        <v>111</v>
      </c>
      <c r="F141" s="24" t="s">
        <v>425</v>
      </c>
      <c r="G141" s="24">
        <v>0.03282447916666666</v>
      </c>
      <c r="H141" s="12" t="str">
        <f t="shared" si="4"/>
        <v>4.44/km</v>
      </c>
      <c r="I141" s="13">
        <f t="shared" si="5"/>
        <v>0.011921261574074072</v>
      </c>
      <c r="J141" s="13">
        <f>G141-INDEX($G$5:$G$357,MATCH(D141,$D$5:$D$357,0))</f>
        <v>0.008205624999999998</v>
      </c>
    </row>
    <row r="142" spans="1:10" ht="15" customHeight="1">
      <c r="A142" s="22">
        <v>138</v>
      </c>
      <c r="B142" s="32" t="s">
        <v>428</v>
      </c>
      <c r="C142" s="32" t="s">
        <v>91</v>
      </c>
      <c r="D142" s="22" t="s">
        <v>121</v>
      </c>
      <c r="E142" s="32" t="s">
        <v>29</v>
      </c>
      <c r="F142" s="28" t="s">
        <v>429</v>
      </c>
      <c r="G142" s="28">
        <v>0.03282444444444445</v>
      </c>
      <c r="H142" s="22" t="str">
        <f t="shared" si="4"/>
        <v>4.44/km</v>
      </c>
      <c r="I142" s="23">
        <f t="shared" si="5"/>
        <v>0.011921226851851856</v>
      </c>
      <c r="J142" s="23">
        <f>G142-INDEX($G$5:$G$357,MATCH(D142,$D$5:$D$357,0))</f>
        <v>0.00829898148148148</v>
      </c>
    </row>
    <row r="143" spans="1:10" ht="15" customHeight="1">
      <c r="A143" s="12">
        <v>139</v>
      </c>
      <c r="B143" s="26" t="s">
        <v>430</v>
      </c>
      <c r="C143" s="26" t="s">
        <v>42</v>
      </c>
      <c r="D143" s="12" t="s">
        <v>146</v>
      </c>
      <c r="E143" s="26" t="s">
        <v>173</v>
      </c>
      <c r="F143" s="24" t="s">
        <v>431</v>
      </c>
      <c r="G143" s="24">
        <v>0.03282440972222222</v>
      </c>
      <c r="H143" s="12" t="str">
        <f t="shared" si="4"/>
        <v>4.44/km</v>
      </c>
      <c r="I143" s="13">
        <f t="shared" si="5"/>
        <v>0.011921192129629627</v>
      </c>
      <c r="J143" s="13">
        <f>G143-INDEX($G$5:$G$357,MATCH(D143,$D$5:$D$357,0))</f>
        <v>0.007511215277777771</v>
      </c>
    </row>
    <row r="144" spans="1:10" ht="15" customHeight="1">
      <c r="A144" s="12">
        <v>140</v>
      </c>
      <c r="B144" s="26" t="s">
        <v>432</v>
      </c>
      <c r="C144" s="26" t="s">
        <v>13</v>
      </c>
      <c r="D144" s="12" t="s">
        <v>124</v>
      </c>
      <c r="E144" s="26" t="s">
        <v>233</v>
      </c>
      <c r="F144" s="24" t="s">
        <v>433</v>
      </c>
      <c r="G144" s="24">
        <v>0.03305570601851852</v>
      </c>
      <c r="H144" s="12" t="str">
        <f t="shared" si="4"/>
        <v>4.46/km</v>
      </c>
      <c r="I144" s="13">
        <f t="shared" si="5"/>
        <v>0.012152488425925926</v>
      </c>
      <c r="J144" s="13">
        <f>G144-INDEX($G$5:$G$357,MATCH(D144,$D$5:$D$357,0))</f>
        <v>0.008436851851851852</v>
      </c>
    </row>
    <row r="145" spans="1:10" ht="15" customHeight="1">
      <c r="A145" s="12">
        <v>141</v>
      </c>
      <c r="B145" s="26" t="s">
        <v>434</v>
      </c>
      <c r="C145" s="26" t="s">
        <v>21</v>
      </c>
      <c r="D145" s="12" t="s">
        <v>121</v>
      </c>
      <c r="E145" s="26" t="s">
        <v>163</v>
      </c>
      <c r="F145" s="24" t="s">
        <v>435</v>
      </c>
      <c r="G145" s="24">
        <v>0.03307928240740741</v>
      </c>
      <c r="H145" s="12" t="str">
        <f t="shared" si="4"/>
        <v>4.46/km</v>
      </c>
      <c r="I145" s="13">
        <f t="shared" si="5"/>
        <v>0.012176064814814817</v>
      </c>
      <c r="J145" s="13">
        <f>G145-INDEX($G$5:$G$357,MATCH(D145,$D$5:$D$357,0))</f>
        <v>0.00855381944444444</v>
      </c>
    </row>
    <row r="146" spans="1:10" ht="15" customHeight="1">
      <c r="A146" s="12">
        <v>142</v>
      </c>
      <c r="B146" s="26" t="s">
        <v>436</v>
      </c>
      <c r="C146" s="26" t="s">
        <v>69</v>
      </c>
      <c r="D146" s="12" t="s">
        <v>124</v>
      </c>
      <c r="E146" s="26" t="s">
        <v>58</v>
      </c>
      <c r="F146" s="24" t="s">
        <v>437</v>
      </c>
      <c r="G146" s="24">
        <v>0.03307943287037037</v>
      </c>
      <c r="H146" s="12" t="str">
        <f t="shared" si="4"/>
        <v>4.46/km</v>
      </c>
      <c r="I146" s="13">
        <f t="shared" si="5"/>
        <v>0.01217621527777778</v>
      </c>
      <c r="J146" s="13">
        <f>G146-INDEX($G$5:$G$357,MATCH(D146,$D$5:$D$357,0))</f>
        <v>0.008460578703703706</v>
      </c>
    </row>
    <row r="147" spans="1:10" ht="15" customHeight="1">
      <c r="A147" s="12">
        <v>143</v>
      </c>
      <c r="B147" s="26" t="s">
        <v>438</v>
      </c>
      <c r="C147" s="26" t="s">
        <v>439</v>
      </c>
      <c r="D147" s="12" t="s">
        <v>372</v>
      </c>
      <c r="E147" s="26" t="s">
        <v>423</v>
      </c>
      <c r="F147" s="24" t="s">
        <v>440</v>
      </c>
      <c r="G147" s="24">
        <v>0.033114004629629636</v>
      </c>
      <c r="H147" s="12" t="str">
        <f t="shared" si="4"/>
        <v>4.46/km</v>
      </c>
      <c r="I147" s="13">
        <f t="shared" si="5"/>
        <v>0.012210787037037044</v>
      </c>
      <c r="J147" s="13">
        <f>G147-INDEX($G$5:$G$357,MATCH(D147,$D$5:$D$357,0))</f>
        <v>0.0014000925925925986</v>
      </c>
    </row>
    <row r="148" spans="1:10" ht="15" customHeight="1">
      <c r="A148" s="22">
        <v>144</v>
      </c>
      <c r="B148" s="32" t="s">
        <v>441</v>
      </c>
      <c r="C148" s="32" t="s">
        <v>442</v>
      </c>
      <c r="D148" s="22" t="s">
        <v>443</v>
      </c>
      <c r="E148" s="32" t="s">
        <v>29</v>
      </c>
      <c r="F148" s="28" t="s">
        <v>444</v>
      </c>
      <c r="G148" s="28">
        <v>0.03314898148148148</v>
      </c>
      <c r="H148" s="22" t="str">
        <f t="shared" si="4"/>
        <v>4.46/km</v>
      </c>
      <c r="I148" s="23">
        <f t="shared" si="5"/>
        <v>0.01224576388888889</v>
      </c>
      <c r="J148" s="23">
        <f>G148-INDEX($G$5:$G$357,MATCH(D148,$D$5:$D$357,0))</f>
        <v>0</v>
      </c>
    </row>
    <row r="149" spans="1:10" ht="15" customHeight="1">
      <c r="A149" s="12">
        <v>145</v>
      </c>
      <c r="B149" s="26" t="s">
        <v>445</v>
      </c>
      <c r="C149" s="26" t="s">
        <v>26</v>
      </c>
      <c r="D149" s="12" t="s">
        <v>162</v>
      </c>
      <c r="E149" s="26" t="s">
        <v>287</v>
      </c>
      <c r="F149" s="24" t="s">
        <v>446</v>
      </c>
      <c r="G149" s="24">
        <v>0.03317192129629629</v>
      </c>
      <c r="H149" s="12" t="str">
        <f t="shared" si="4"/>
        <v>4.47/km</v>
      </c>
      <c r="I149" s="13">
        <f t="shared" si="5"/>
        <v>0.012268703703703702</v>
      </c>
      <c r="J149" s="13">
        <f>G149-INDEX($G$5:$G$357,MATCH(D149,$D$5:$D$357,0))</f>
        <v>0.007037037037037033</v>
      </c>
    </row>
    <row r="150" spans="1:10" ht="15" customHeight="1">
      <c r="A150" s="22">
        <v>146</v>
      </c>
      <c r="B150" s="32" t="s">
        <v>447</v>
      </c>
      <c r="C150" s="32" t="s">
        <v>448</v>
      </c>
      <c r="D150" s="22" t="s">
        <v>443</v>
      </c>
      <c r="E150" s="32" t="s">
        <v>29</v>
      </c>
      <c r="F150" s="28" t="s">
        <v>446</v>
      </c>
      <c r="G150" s="28">
        <v>0.03319449074074074</v>
      </c>
      <c r="H150" s="22" t="str">
        <f t="shared" si="4"/>
        <v>4.47/km</v>
      </c>
      <c r="I150" s="23">
        <f t="shared" si="5"/>
        <v>0.012291273148148148</v>
      </c>
      <c r="J150" s="23">
        <f>G150-INDEX($G$5:$G$357,MATCH(D150,$D$5:$D$357,0))</f>
        <v>4.550925925925903E-05</v>
      </c>
    </row>
    <row r="151" spans="1:10" ht="15" customHeight="1">
      <c r="A151" s="12">
        <v>147</v>
      </c>
      <c r="B151" s="26" t="s">
        <v>449</v>
      </c>
      <c r="C151" s="26" t="s">
        <v>66</v>
      </c>
      <c r="D151" s="12" t="s">
        <v>110</v>
      </c>
      <c r="E151" s="26" t="s">
        <v>287</v>
      </c>
      <c r="F151" s="24" t="s">
        <v>450</v>
      </c>
      <c r="G151" s="24">
        <v>0.03323025462962963</v>
      </c>
      <c r="H151" s="12" t="str">
        <f t="shared" si="4"/>
        <v>4.47/km</v>
      </c>
      <c r="I151" s="13">
        <f t="shared" si="5"/>
        <v>0.012327037037037036</v>
      </c>
      <c r="J151" s="13">
        <f>G151-INDEX($G$5:$G$357,MATCH(D151,$D$5:$D$357,0))</f>
        <v>0.011841215277777775</v>
      </c>
    </row>
    <row r="152" spans="1:10" ht="15" customHeight="1">
      <c r="A152" s="12">
        <v>148</v>
      </c>
      <c r="B152" s="26" t="s">
        <v>451</v>
      </c>
      <c r="C152" s="26" t="s">
        <v>452</v>
      </c>
      <c r="D152" s="12" t="s">
        <v>110</v>
      </c>
      <c r="E152" s="26" t="s">
        <v>287</v>
      </c>
      <c r="F152" s="24" t="s">
        <v>450</v>
      </c>
      <c r="G152" s="24">
        <v>0.03327561342592592</v>
      </c>
      <c r="H152" s="12" t="str">
        <f t="shared" si="4"/>
        <v>4.48/km</v>
      </c>
      <c r="I152" s="13">
        <f t="shared" si="5"/>
        <v>0.01237239583333333</v>
      </c>
      <c r="J152" s="13">
        <f>G152-INDEX($G$5:$G$357,MATCH(D152,$D$5:$D$357,0))</f>
        <v>0.01188657407407407</v>
      </c>
    </row>
    <row r="153" spans="1:10" ht="15" customHeight="1">
      <c r="A153" s="22">
        <v>149</v>
      </c>
      <c r="B153" s="32" t="s">
        <v>453</v>
      </c>
      <c r="C153" s="32" t="s">
        <v>454</v>
      </c>
      <c r="D153" s="22" t="s">
        <v>162</v>
      </c>
      <c r="E153" s="32" t="s">
        <v>29</v>
      </c>
      <c r="F153" s="28" t="s">
        <v>450</v>
      </c>
      <c r="G153" s="28">
        <v>0.03335746527777778</v>
      </c>
      <c r="H153" s="22" t="str">
        <f t="shared" si="4"/>
        <v>4.48/km</v>
      </c>
      <c r="I153" s="23">
        <f t="shared" si="5"/>
        <v>0.012454247685185191</v>
      </c>
      <c r="J153" s="23">
        <f>G153-INDEX($G$5:$G$357,MATCH(D153,$D$5:$D$357,0))</f>
        <v>0.007222581018518522</v>
      </c>
    </row>
    <row r="154" spans="1:10" ht="15" customHeight="1">
      <c r="A154" s="12">
        <v>150</v>
      </c>
      <c r="B154" s="26" t="s">
        <v>455</v>
      </c>
      <c r="C154" s="26" t="s">
        <v>21</v>
      </c>
      <c r="D154" s="12" t="s">
        <v>162</v>
      </c>
      <c r="E154" s="26" t="s">
        <v>423</v>
      </c>
      <c r="F154" s="24" t="s">
        <v>456</v>
      </c>
      <c r="G154" s="24">
        <v>0.033368495370370364</v>
      </c>
      <c r="H154" s="12" t="str">
        <f t="shared" si="4"/>
        <v>4.48/km</v>
      </c>
      <c r="I154" s="13">
        <f t="shared" si="5"/>
        <v>0.012465277777777773</v>
      </c>
      <c r="J154" s="13">
        <f>G154-INDEX($G$5:$G$357,MATCH(D154,$D$5:$D$357,0))</f>
        <v>0.007233611111111104</v>
      </c>
    </row>
    <row r="155" spans="1:10" ht="15" customHeight="1">
      <c r="A155" s="12">
        <v>151</v>
      </c>
      <c r="B155" s="26" t="s">
        <v>457</v>
      </c>
      <c r="C155" s="26" t="s">
        <v>14</v>
      </c>
      <c r="D155" s="12" t="s">
        <v>119</v>
      </c>
      <c r="E155" s="26" t="s">
        <v>111</v>
      </c>
      <c r="F155" s="24" t="s">
        <v>458</v>
      </c>
      <c r="G155" s="24">
        <v>0.03338057870370371</v>
      </c>
      <c r="H155" s="12" t="str">
        <f t="shared" si="4"/>
        <v>4.48/km</v>
      </c>
      <c r="I155" s="13">
        <f t="shared" si="5"/>
        <v>0.012477361111111116</v>
      </c>
      <c r="J155" s="13">
        <f>G155-INDEX($G$5:$G$357,MATCH(D155,$D$5:$D$357,0))</f>
        <v>0.009503078703703708</v>
      </c>
    </row>
    <row r="156" spans="1:10" ht="15" customHeight="1">
      <c r="A156" s="22">
        <v>152</v>
      </c>
      <c r="B156" s="32" t="s">
        <v>319</v>
      </c>
      <c r="C156" s="32" t="s">
        <v>15</v>
      </c>
      <c r="D156" s="22" t="s">
        <v>146</v>
      </c>
      <c r="E156" s="32" t="s">
        <v>29</v>
      </c>
      <c r="F156" s="28" t="s">
        <v>459</v>
      </c>
      <c r="G156" s="28">
        <v>0.033495625</v>
      </c>
      <c r="H156" s="22" t="str">
        <f t="shared" si="4"/>
        <v>4.49/km</v>
      </c>
      <c r="I156" s="23">
        <f t="shared" si="5"/>
        <v>0.01259240740740741</v>
      </c>
      <c r="J156" s="23">
        <f>G156-INDEX($G$5:$G$357,MATCH(D156,$D$5:$D$357,0))</f>
        <v>0.008182430555555554</v>
      </c>
    </row>
    <row r="157" spans="1:10" ht="15" customHeight="1">
      <c r="A157" s="12">
        <v>153</v>
      </c>
      <c r="B157" s="26" t="s">
        <v>460</v>
      </c>
      <c r="C157" s="26" t="s">
        <v>69</v>
      </c>
      <c r="D157" s="12" t="s">
        <v>207</v>
      </c>
      <c r="E157" s="26" t="s">
        <v>59</v>
      </c>
      <c r="F157" s="24" t="s">
        <v>461</v>
      </c>
      <c r="G157" s="24">
        <v>0.03354185185185185</v>
      </c>
      <c r="H157" s="12" t="str">
        <f t="shared" si="4"/>
        <v>4.50/km</v>
      </c>
      <c r="I157" s="13">
        <f t="shared" si="5"/>
        <v>0.01263863425925926</v>
      </c>
      <c r="J157" s="13">
        <f>G157-INDEX($G$5:$G$357,MATCH(D157,$D$5:$D$357,0))</f>
        <v>0.005924988425925922</v>
      </c>
    </row>
    <row r="158" spans="1:10" ht="15" customHeight="1">
      <c r="A158" s="12">
        <v>154</v>
      </c>
      <c r="B158" s="26" t="s">
        <v>462</v>
      </c>
      <c r="C158" s="26" t="s">
        <v>73</v>
      </c>
      <c r="D158" s="12" t="s">
        <v>463</v>
      </c>
      <c r="E158" s="26" t="s">
        <v>464</v>
      </c>
      <c r="F158" s="24" t="s">
        <v>465</v>
      </c>
      <c r="G158" s="24">
        <v>0.033622766203703705</v>
      </c>
      <c r="H158" s="12" t="str">
        <f t="shared" si="4"/>
        <v>4.51/km</v>
      </c>
      <c r="I158" s="13">
        <f t="shared" si="5"/>
        <v>0.012719548611111114</v>
      </c>
      <c r="J158" s="13">
        <f>G158-INDEX($G$5:$G$357,MATCH(D158,$D$5:$D$357,0))</f>
        <v>0</v>
      </c>
    </row>
    <row r="159" spans="1:10" ht="15" customHeight="1">
      <c r="A159" s="12">
        <v>155</v>
      </c>
      <c r="B159" s="26" t="s">
        <v>466</v>
      </c>
      <c r="C159" s="26" t="s">
        <v>90</v>
      </c>
      <c r="D159" s="12" t="s">
        <v>467</v>
      </c>
      <c r="E159" s="26" t="s">
        <v>153</v>
      </c>
      <c r="F159" s="24" t="s">
        <v>468</v>
      </c>
      <c r="G159" s="24">
        <v>0.033646666666666665</v>
      </c>
      <c r="H159" s="12" t="str">
        <f t="shared" si="4"/>
        <v>4.51/km</v>
      </c>
      <c r="I159" s="13">
        <f t="shared" si="5"/>
        <v>0.012743449074074074</v>
      </c>
      <c r="J159" s="13">
        <f>G159-INDEX($G$5:$G$357,MATCH(D159,$D$5:$D$357,0))</f>
        <v>0</v>
      </c>
    </row>
    <row r="160" spans="1:10" ht="15" customHeight="1">
      <c r="A160" s="22">
        <v>156</v>
      </c>
      <c r="B160" s="32" t="s">
        <v>469</v>
      </c>
      <c r="C160" s="32" t="s">
        <v>69</v>
      </c>
      <c r="D160" s="22" t="s">
        <v>207</v>
      </c>
      <c r="E160" s="32" t="s">
        <v>29</v>
      </c>
      <c r="F160" s="28" t="s">
        <v>470</v>
      </c>
      <c r="G160" s="28">
        <v>0.03365755787037037</v>
      </c>
      <c r="H160" s="22" t="str">
        <f t="shared" si="4"/>
        <v>4.51/km</v>
      </c>
      <c r="I160" s="23">
        <f t="shared" si="5"/>
        <v>0.01275434027777778</v>
      </c>
      <c r="J160" s="23">
        <f>G160-INDEX($G$5:$G$357,MATCH(D160,$D$5:$D$357,0))</f>
        <v>0.006040694444444442</v>
      </c>
    </row>
    <row r="161" spans="1:10" ht="15" customHeight="1">
      <c r="A161" s="22">
        <v>157</v>
      </c>
      <c r="B161" s="32" t="s">
        <v>471</v>
      </c>
      <c r="C161" s="32" t="s">
        <v>14</v>
      </c>
      <c r="D161" s="22" t="s">
        <v>121</v>
      </c>
      <c r="E161" s="32" t="s">
        <v>29</v>
      </c>
      <c r="F161" s="28" t="s">
        <v>472</v>
      </c>
      <c r="G161" s="28">
        <v>0.033681284722222225</v>
      </c>
      <c r="H161" s="22" t="str">
        <f t="shared" si="4"/>
        <v>4.51/km</v>
      </c>
      <c r="I161" s="23">
        <f t="shared" si="5"/>
        <v>0.012778067129629634</v>
      </c>
      <c r="J161" s="23">
        <f>G161-INDEX($G$5:$G$357,MATCH(D161,$D$5:$D$357,0))</f>
        <v>0.009155821759259258</v>
      </c>
    </row>
    <row r="162" spans="1:10" ht="15" customHeight="1">
      <c r="A162" s="22">
        <v>158</v>
      </c>
      <c r="B162" s="32" t="s">
        <v>473</v>
      </c>
      <c r="C162" s="32" t="s">
        <v>12</v>
      </c>
      <c r="D162" s="22" t="s">
        <v>124</v>
      </c>
      <c r="E162" s="32" t="s">
        <v>29</v>
      </c>
      <c r="F162" s="28" t="s">
        <v>474</v>
      </c>
      <c r="G162" s="28">
        <v>0.033692893518518514</v>
      </c>
      <c r="H162" s="22" t="str">
        <f t="shared" si="4"/>
        <v>4.51/km</v>
      </c>
      <c r="I162" s="23">
        <f t="shared" si="5"/>
        <v>0.012789675925925923</v>
      </c>
      <c r="J162" s="23">
        <f>G162-INDEX($G$5:$G$357,MATCH(D162,$D$5:$D$357,0))</f>
        <v>0.009074039351851849</v>
      </c>
    </row>
    <row r="163" spans="1:10" ht="15" customHeight="1">
      <c r="A163" s="22">
        <v>159</v>
      </c>
      <c r="B163" s="32" t="s">
        <v>475</v>
      </c>
      <c r="C163" s="32" t="s">
        <v>476</v>
      </c>
      <c r="D163" s="22" t="s">
        <v>124</v>
      </c>
      <c r="E163" s="32" t="s">
        <v>29</v>
      </c>
      <c r="F163" s="28" t="s">
        <v>477</v>
      </c>
      <c r="G163" s="28">
        <v>0.03390119212962963</v>
      </c>
      <c r="H163" s="22" t="str">
        <f t="shared" si="4"/>
        <v>4.53/km</v>
      </c>
      <c r="I163" s="23">
        <f t="shared" si="5"/>
        <v>0.012997974537037039</v>
      </c>
      <c r="J163" s="23">
        <f>G163-INDEX($G$5:$G$357,MATCH(D163,$D$5:$D$357,0))</f>
        <v>0.009282337962962964</v>
      </c>
    </row>
    <row r="164" spans="1:10" ht="15" customHeight="1">
      <c r="A164" s="22">
        <v>160</v>
      </c>
      <c r="B164" s="32" t="s">
        <v>478</v>
      </c>
      <c r="C164" s="32" t="s">
        <v>479</v>
      </c>
      <c r="D164" s="22" t="s">
        <v>110</v>
      </c>
      <c r="E164" s="32" t="s">
        <v>29</v>
      </c>
      <c r="F164" s="28" t="s">
        <v>477</v>
      </c>
      <c r="G164" s="28">
        <v>0.03395945601851852</v>
      </c>
      <c r="H164" s="22" t="str">
        <f t="shared" si="4"/>
        <v>4.53/km</v>
      </c>
      <c r="I164" s="23">
        <f t="shared" si="5"/>
        <v>0.013056238425925928</v>
      </c>
      <c r="J164" s="23">
        <f>G164-INDEX($G$5:$G$357,MATCH(D164,$D$5:$D$357,0))</f>
        <v>0.012570416666666667</v>
      </c>
    </row>
    <row r="165" spans="1:10" ht="15" customHeight="1">
      <c r="A165" s="12">
        <v>161</v>
      </c>
      <c r="B165" s="26" t="s">
        <v>480</v>
      </c>
      <c r="C165" s="26" t="s">
        <v>481</v>
      </c>
      <c r="D165" s="12" t="s">
        <v>216</v>
      </c>
      <c r="E165" s="26" t="s">
        <v>111</v>
      </c>
      <c r="F165" s="24" t="s">
        <v>482</v>
      </c>
      <c r="G165" s="24">
        <v>0.033969953703703704</v>
      </c>
      <c r="H165" s="12" t="str">
        <f t="shared" si="4"/>
        <v>4.54/km</v>
      </c>
      <c r="I165" s="13">
        <f t="shared" si="5"/>
        <v>0.013066736111111112</v>
      </c>
      <c r="J165" s="13">
        <f>G165-INDEX($G$5:$G$357,MATCH(D165,$D$5:$D$357,0))</f>
        <v>0.006191481481481482</v>
      </c>
    </row>
    <row r="166" spans="1:10" ht="15" customHeight="1">
      <c r="A166" s="12">
        <v>162</v>
      </c>
      <c r="B166" s="26" t="s">
        <v>483</v>
      </c>
      <c r="C166" s="26" t="s">
        <v>21</v>
      </c>
      <c r="D166" s="12" t="s">
        <v>121</v>
      </c>
      <c r="E166" s="26" t="s">
        <v>111</v>
      </c>
      <c r="F166" s="24" t="s">
        <v>482</v>
      </c>
      <c r="G166" s="24">
        <v>0.03398148148148148</v>
      </c>
      <c r="H166" s="12" t="str">
        <f t="shared" si="4"/>
        <v>4.54/km</v>
      </c>
      <c r="I166" s="13">
        <f t="shared" si="5"/>
        <v>0.01307826388888889</v>
      </c>
      <c r="J166" s="13">
        <f>G166-INDEX($G$5:$G$357,MATCH(D166,$D$5:$D$357,0))</f>
        <v>0.009456018518518513</v>
      </c>
    </row>
    <row r="167" spans="1:10" ht="15" customHeight="1">
      <c r="A167" s="12">
        <v>163</v>
      </c>
      <c r="B167" s="26" t="s">
        <v>484</v>
      </c>
      <c r="C167" s="26" t="s">
        <v>485</v>
      </c>
      <c r="D167" s="12" t="s">
        <v>121</v>
      </c>
      <c r="E167" s="26" t="s">
        <v>233</v>
      </c>
      <c r="F167" s="24" t="s">
        <v>486</v>
      </c>
      <c r="G167" s="24">
        <v>0.03404043981481481</v>
      </c>
      <c r="H167" s="12" t="str">
        <f t="shared" si="4"/>
        <v>4.54/km</v>
      </c>
      <c r="I167" s="13">
        <f t="shared" si="5"/>
        <v>0.01313722222222222</v>
      </c>
      <c r="J167" s="13">
        <f>G167-INDEX($G$5:$G$357,MATCH(D167,$D$5:$D$357,0))</f>
        <v>0.009514976851851844</v>
      </c>
    </row>
    <row r="168" spans="1:10" ht="15" customHeight="1">
      <c r="A168" s="22">
        <v>164</v>
      </c>
      <c r="B168" s="32" t="s">
        <v>487</v>
      </c>
      <c r="C168" s="32" t="s">
        <v>84</v>
      </c>
      <c r="D168" s="22" t="s">
        <v>467</v>
      </c>
      <c r="E168" s="32" t="s">
        <v>29</v>
      </c>
      <c r="F168" s="28" t="s">
        <v>488</v>
      </c>
      <c r="G168" s="28">
        <v>0.034039351851851855</v>
      </c>
      <c r="H168" s="22" t="str">
        <f t="shared" si="4"/>
        <v>4.54/km</v>
      </c>
      <c r="I168" s="23">
        <f t="shared" si="5"/>
        <v>0.013136134259259264</v>
      </c>
      <c r="J168" s="23">
        <f>G168-INDEX($G$5:$G$357,MATCH(D168,$D$5:$D$357,0))</f>
        <v>0.00039268518518519036</v>
      </c>
    </row>
    <row r="169" spans="1:10" ht="15" customHeight="1">
      <c r="A169" s="22">
        <v>165</v>
      </c>
      <c r="B169" s="32" t="s">
        <v>36</v>
      </c>
      <c r="C169" s="32" t="s">
        <v>34</v>
      </c>
      <c r="D169" s="22" t="s">
        <v>124</v>
      </c>
      <c r="E169" s="32" t="s">
        <v>29</v>
      </c>
      <c r="F169" s="28" t="s">
        <v>489</v>
      </c>
      <c r="G169" s="28">
        <v>0.03410956018518519</v>
      </c>
      <c r="H169" s="22" t="str">
        <f t="shared" si="4"/>
        <v>4.55/km</v>
      </c>
      <c r="I169" s="23">
        <f t="shared" si="5"/>
        <v>0.0132063425925926</v>
      </c>
      <c r="J169" s="23">
        <f>G169-INDEX($G$5:$G$357,MATCH(D169,$D$5:$D$357,0))</f>
        <v>0.009490706018518525</v>
      </c>
    </row>
    <row r="170" spans="1:10" ht="15" customHeight="1">
      <c r="A170" s="22">
        <v>166</v>
      </c>
      <c r="B170" s="32" t="s">
        <v>490</v>
      </c>
      <c r="C170" s="32" t="s">
        <v>491</v>
      </c>
      <c r="D170" s="22" t="s">
        <v>443</v>
      </c>
      <c r="E170" s="32" t="s">
        <v>29</v>
      </c>
      <c r="F170" s="28" t="s">
        <v>492</v>
      </c>
      <c r="G170" s="28">
        <v>0.03413231481481482</v>
      </c>
      <c r="H170" s="22" t="str">
        <f t="shared" si="4"/>
        <v>4.55/km</v>
      </c>
      <c r="I170" s="23">
        <f t="shared" si="5"/>
        <v>0.013229097222222225</v>
      </c>
      <c r="J170" s="23">
        <f>G170-INDEX($G$5:$G$357,MATCH(D170,$D$5:$D$357,0))</f>
        <v>0.000983333333333336</v>
      </c>
    </row>
    <row r="171" spans="1:10" ht="15" customHeight="1">
      <c r="A171" s="22">
        <v>167</v>
      </c>
      <c r="B171" s="32" t="s">
        <v>493</v>
      </c>
      <c r="C171" s="32" t="s">
        <v>14</v>
      </c>
      <c r="D171" s="22" t="s">
        <v>124</v>
      </c>
      <c r="E171" s="32" t="s">
        <v>29</v>
      </c>
      <c r="F171" s="28" t="s">
        <v>492</v>
      </c>
      <c r="G171" s="28">
        <v>0.03424819444444444</v>
      </c>
      <c r="H171" s="22" t="str">
        <f t="shared" si="4"/>
        <v>4.56/km</v>
      </c>
      <c r="I171" s="23">
        <f t="shared" si="5"/>
        <v>0.013344976851851851</v>
      </c>
      <c r="J171" s="23">
        <f>G171-INDEX($G$5:$G$357,MATCH(D171,$D$5:$D$357,0))</f>
        <v>0.009629340277777777</v>
      </c>
    </row>
    <row r="172" spans="1:10" ht="15" customHeight="1">
      <c r="A172" s="12">
        <v>168</v>
      </c>
      <c r="B172" s="26" t="s">
        <v>494</v>
      </c>
      <c r="C172" s="26" t="s">
        <v>39</v>
      </c>
      <c r="D172" s="12" t="s">
        <v>110</v>
      </c>
      <c r="E172" s="26" t="s">
        <v>495</v>
      </c>
      <c r="F172" s="24" t="s">
        <v>496</v>
      </c>
      <c r="G172" s="24">
        <v>0.03434090277777777</v>
      </c>
      <c r="H172" s="12" t="str">
        <f t="shared" si="4"/>
        <v>4.57/km</v>
      </c>
      <c r="I172" s="13">
        <f t="shared" si="5"/>
        <v>0.013437685185185181</v>
      </c>
      <c r="J172" s="13">
        <f>G172-INDEX($G$5:$G$357,MATCH(D172,$D$5:$D$357,0))</f>
        <v>0.01295186342592592</v>
      </c>
    </row>
    <row r="173" spans="1:10" ht="15" customHeight="1">
      <c r="A173" s="12">
        <v>169</v>
      </c>
      <c r="B173" s="26" t="s">
        <v>497</v>
      </c>
      <c r="C173" s="26" t="s">
        <v>195</v>
      </c>
      <c r="D173" s="12" t="s">
        <v>106</v>
      </c>
      <c r="E173" s="26" t="s">
        <v>495</v>
      </c>
      <c r="F173" s="24" t="s">
        <v>498</v>
      </c>
      <c r="G173" s="24">
        <v>0.034364189814814816</v>
      </c>
      <c r="H173" s="12" t="str">
        <f t="shared" si="4"/>
        <v>4.57/km</v>
      </c>
      <c r="I173" s="13">
        <f t="shared" si="5"/>
        <v>0.013460972222222225</v>
      </c>
      <c r="J173" s="13">
        <f>G173-INDEX($G$5:$G$357,MATCH(D173,$D$5:$D$357,0))</f>
        <v>0.013460972222222225</v>
      </c>
    </row>
    <row r="174" spans="1:10" ht="15" customHeight="1">
      <c r="A174" s="12">
        <v>170</v>
      </c>
      <c r="B174" s="26" t="s">
        <v>499</v>
      </c>
      <c r="C174" s="26" t="s">
        <v>88</v>
      </c>
      <c r="D174" s="12" t="s">
        <v>162</v>
      </c>
      <c r="E174" s="26" t="s">
        <v>500</v>
      </c>
      <c r="F174" s="24" t="s">
        <v>501</v>
      </c>
      <c r="G174" s="24">
        <v>0.034445023148148145</v>
      </c>
      <c r="H174" s="12" t="str">
        <f t="shared" si="4"/>
        <v>4.58/km</v>
      </c>
      <c r="I174" s="13">
        <f t="shared" si="5"/>
        <v>0.013541805555555553</v>
      </c>
      <c r="J174" s="13">
        <f>G174-INDEX($G$5:$G$357,MATCH(D174,$D$5:$D$357,0))</f>
        <v>0.008310138888888884</v>
      </c>
    </row>
    <row r="175" spans="1:10" ht="15" customHeight="1">
      <c r="A175" s="12">
        <v>171</v>
      </c>
      <c r="B175" s="26" t="s">
        <v>502</v>
      </c>
      <c r="C175" s="26" t="s">
        <v>21</v>
      </c>
      <c r="D175" s="12" t="s">
        <v>121</v>
      </c>
      <c r="E175" s="26" t="s">
        <v>111</v>
      </c>
      <c r="F175" s="24" t="s">
        <v>503</v>
      </c>
      <c r="G175" s="24">
        <v>0.034618634259259255</v>
      </c>
      <c r="H175" s="12" t="str">
        <f t="shared" si="4"/>
        <v>4.59/km</v>
      </c>
      <c r="I175" s="13">
        <f t="shared" si="5"/>
        <v>0.013715416666666664</v>
      </c>
      <c r="J175" s="13">
        <f>G175-INDEX($G$5:$G$357,MATCH(D175,$D$5:$D$357,0))</f>
        <v>0.010093171296296288</v>
      </c>
    </row>
    <row r="176" spans="1:10" ht="15" customHeight="1">
      <c r="A176" s="22">
        <v>172</v>
      </c>
      <c r="B176" s="32" t="s">
        <v>504</v>
      </c>
      <c r="C176" s="32" t="s">
        <v>505</v>
      </c>
      <c r="D176" s="22" t="s">
        <v>216</v>
      </c>
      <c r="E176" s="32" t="s">
        <v>29</v>
      </c>
      <c r="F176" s="28" t="s">
        <v>506</v>
      </c>
      <c r="G176" s="28">
        <v>0.03472331018518519</v>
      </c>
      <c r="H176" s="22" t="str">
        <f t="shared" si="4"/>
        <v>5.00/km</v>
      </c>
      <c r="I176" s="23">
        <f t="shared" si="5"/>
        <v>0.013820092592592596</v>
      </c>
      <c r="J176" s="23">
        <f>G176-INDEX($G$5:$G$357,MATCH(D176,$D$5:$D$357,0))</f>
        <v>0.006944837962962965</v>
      </c>
    </row>
    <row r="177" spans="1:10" ht="15" customHeight="1">
      <c r="A177" s="22">
        <v>173</v>
      </c>
      <c r="B177" s="32" t="s">
        <v>507</v>
      </c>
      <c r="C177" s="32" t="s">
        <v>41</v>
      </c>
      <c r="D177" s="22" t="s">
        <v>283</v>
      </c>
      <c r="E177" s="32" t="s">
        <v>29</v>
      </c>
      <c r="F177" s="28" t="s">
        <v>508</v>
      </c>
      <c r="G177" s="28">
        <v>0.03473423611111111</v>
      </c>
      <c r="H177" s="22" t="str">
        <f t="shared" si="4"/>
        <v>5.00/km</v>
      </c>
      <c r="I177" s="23">
        <f t="shared" si="5"/>
        <v>0.013831018518518517</v>
      </c>
      <c r="J177" s="23">
        <f>G177-INDEX($G$5:$G$357,MATCH(D177,$D$5:$D$357,0))</f>
        <v>0.005127245370370365</v>
      </c>
    </row>
    <row r="178" spans="1:10" ht="15" customHeight="1">
      <c r="A178" s="12">
        <v>174</v>
      </c>
      <c r="B178" s="26" t="s">
        <v>509</v>
      </c>
      <c r="C178" s="26" t="s">
        <v>68</v>
      </c>
      <c r="D178" s="12" t="s">
        <v>162</v>
      </c>
      <c r="E178" s="26" t="s">
        <v>111</v>
      </c>
      <c r="F178" s="24" t="s">
        <v>510</v>
      </c>
      <c r="G178" s="24">
        <v>0.034827476851851856</v>
      </c>
      <c r="H178" s="12" t="str">
        <f t="shared" si="4"/>
        <v>5.01/km</v>
      </c>
      <c r="I178" s="13">
        <f t="shared" si="5"/>
        <v>0.013924259259259265</v>
      </c>
      <c r="J178" s="13">
        <f>G178-INDEX($G$5:$G$357,MATCH(D178,$D$5:$D$357,0))</f>
        <v>0.008692592592592596</v>
      </c>
    </row>
    <row r="179" spans="1:10" ht="15" customHeight="1">
      <c r="A179" s="12">
        <v>175</v>
      </c>
      <c r="B179" s="26" t="s">
        <v>511</v>
      </c>
      <c r="C179" s="26" t="s">
        <v>81</v>
      </c>
      <c r="D179" s="12" t="s">
        <v>467</v>
      </c>
      <c r="E179" s="26" t="s">
        <v>230</v>
      </c>
      <c r="F179" s="24" t="s">
        <v>512</v>
      </c>
      <c r="G179" s="24">
        <v>0.03482737268518519</v>
      </c>
      <c r="H179" s="12" t="str">
        <f t="shared" si="4"/>
        <v>5.01/km</v>
      </c>
      <c r="I179" s="13">
        <f t="shared" si="5"/>
        <v>0.013924155092592597</v>
      </c>
      <c r="J179" s="13">
        <f>G179-INDEX($G$5:$G$357,MATCH(D179,$D$5:$D$357,0))</f>
        <v>0.0011807060185185236</v>
      </c>
    </row>
    <row r="180" spans="1:10" ht="15" customHeight="1">
      <c r="A180" s="12">
        <v>176</v>
      </c>
      <c r="B180" s="26" t="s">
        <v>513</v>
      </c>
      <c r="C180" s="26" t="s">
        <v>22</v>
      </c>
      <c r="D180" s="12" t="s">
        <v>124</v>
      </c>
      <c r="E180" s="26" t="s">
        <v>193</v>
      </c>
      <c r="F180" s="24" t="s">
        <v>514</v>
      </c>
      <c r="G180" s="24">
        <v>0.034896168981481485</v>
      </c>
      <c r="H180" s="12" t="str">
        <f t="shared" si="4"/>
        <v>5.02/km</v>
      </c>
      <c r="I180" s="13">
        <f t="shared" si="5"/>
        <v>0.013992951388888893</v>
      </c>
      <c r="J180" s="13">
        <f>G180-INDEX($G$5:$G$357,MATCH(D180,$D$5:$D$357,0))</f>
        <v>0.010277314814814819</v>
      </c>
    </row>
    <row r="181" spans="1:10" ht="15" customHeight="1">
      <c r="A181" s="12">
        <v>177</v>
      </c>
      <c r="B181" s="26" t="s">
        <v>515</v>
      </c>
      <c r="C181" s="26" t="s">
        <v>26</v>
      </c>
      <c r="D181" s="12" t="s">
        <v>146</v>
      </c>
      <c r="E181" s="26" t="s">
        <v>516</v>
      </c>
      <c r="F181" s="24" t="s">
        <v>517</v>
      </c>
      <c r="G181" s="24">
        <v>0.03493109953703704</v>
      </c>
      <c r="H181" s="12" t="str">
        <f t="shared" si="4"/>
        <v>5.02/km</v>
      </c>
      <c r="I181" s="13">
        <f t="shared" si="5"/>
        <v>0.014027881944444449</v>
      </c>
      <c r="J181" s="13">
        <f>G181-INDEX($G$5:$G$357,MATCH(D181,$D$5:$D$357,0))</f>
        <v>0.009617905092592593</v>
      </c>
    </row>
    <row r="182" spans="1:10" ht="15" customHeight="1">
      <c r="A182" s="22">
        <v>178</v>
      </c>
      <c r="B182" s="32" t="s">
        <v>518</v>
      </c>
      <c r="C182" s="32" t="s">
        <v>519</v>
      </c>
      <c r="D182" s="22" t="s">
        <v>110</v>
      </c>
      <c r="E182" s="32" t="s">
        <v>29</v>
      </c>
      <c r="F182" s="28" t="s">
        <v>520</v>
      </c>
      <c r="G182" s="28">
        <v>0.03495375</v>
      </c>
      <c r="H182" s="22" t="str">
        <f aca="true" t="shared" si="6" ref="H182:H245">TEXT(INT((HOUR(G182)*3600+MINUTE(G182)*60+SECOND(G182))/$J$3/60),"0")&amp;"."&amp;TEXT(MOD((HOUR(G182)*3600+MINUTE(G182)*60+SECOND(G182))/$J$3,60),"00")&amp;"/km"</f>
        <v>5.02/km</v>
      </c>
      <c r="I182" s="23">
        <f aca="true" t="shared" si="7" ref="I182:I245">G182-$G$5</f>
        <v>0.014050532407407407</v>
      </c>
      <c r="J182" s="23">
        <f>G182-INDEX($G$5:$G$357,MATCH(D182,$D$5:$D$357,0))</f>
        <v>0.013564710648148147</v>
      </c>
    </row>
    <row r="183" spans="1:10" ht="15" customHeight="1">
      <c r="A183" s="12">
        <v>179</v>
      </c>
      <c r="B183" s="26" t="s">
        <v>521</v>
      </c>
      <c r="C183" s="26" t="s">
        <v>66</v>
      </c>
      <c r="D183" s="12" t="s">
        <v>162</v>
      </c>
      <c r="E183" s="26" t="s">
        <v>163</v>
      </c>
      <c r="F183" s="24" t="s">
        <v>522</v>
      </c>
      <c r="G183" s="24">
        <v>0.03496622685185185</v>
      </c>
      <c r="H183" s="12" t="str">
        <f t="shared" si="6"/>
        <v>5.02/km</v>
      </c>
      <c r="I183" s="13">
        <f t="shared" si="7"/>
        <v>0.014063009259259258</v>
      </c>
      <c r="J183" s="13">
        <f>G183-INDEX($G$5:$G$357,MATCH(D183,$D$5:$D$357,0))</f>
        <v>0.008831342592592589</v>
      </c>
    </row>
    <row r="184" spans="1:10" ht="15" customHeight="1">
      <c r="A184" s="12">
        <v>180</v>
      </c>
      <c r="B184" s="26" t="s">
        <v>523</v>
      </c>
      <c r="C184" s="26" t="s">
        <v>23</v>
      </c>
      <c r="D184" s="12" t="s">
        <v>119</v>
      </c>
      <c r="E184" s="26" t="s">
        <v>524</v>
      </c>
      <c r="F184" s="24" t="s">
        <v>525</v>
      </c>
      <c r="G184" s="24">
        <v>0.035070497685185185</v>
      </c>
      <c r="H184" s="12" t="str">
        <f t="shared" si="6"/>
        <v>5.03/km</v>
      </c>
      <c r="I184" s="13">
        <f t="shared" si="7"/>
        <v>0.014167280092592594</v>
      </c>
      <c r="J184" s="13">
        <f>G184-INDEX($G$5:$G$357,MATCH(D184,$D$5:$D$357,0))</f>
        <v>0.011192997685185186</v>
      </c>
    </row>
    <row r="185" spans="1:10" ht="15" customHeight="1">
      <c r="A185" s="12">
        <v>181</v>
      </c>
      <c r="B185" s="26" t="s">
        <v>526</v>
      </c>
      <c r="C185" s="26" t="s">
        <v>527</v>
      </c>
      <c r="D185" s="12" t="s">
        <v>372</v>
      </c>
      <c r="E185" s="26" t="s">
        <v>111</v>
      </c>
      <c r="F185" s="24" t="s">
        <v>528</v>
      </c>
      <c r="G185" s="24">
        <v>0.03516211805555556</v>
      </c>
      <c r="H185" s="12" t="str">
        <f t="shared" si="6"/>
        <v>5.04/km</v>
      </c>
      <c r="I185" s="13">
        <f t="shared" si="7"/>
        <v>0.014258900462962968</v>
      </c>
      <c r="J185" s="13">
        <f>G185-INDEX($G$5:$G$357,MATCH(D185,$D$5:$D$357,0))</f>
        <v>0.0034482060185185223</v>
      </c>
    </row>
    <row r="186" spans="1:10" ht="15" customHeight="1">
      <c r="A186" s="12">
        <v>182</v>
      </c>
      <c r="B186" s="26" t="s">
        <v>529</v>
      </c>
      <c r="C186" s="26" t="s">
        <v>31</v>
      </c>
      <c r="D186" s="12" t="s">
        <v>121</v>
      </c>
      <c r="E186" s="26" t="s">
        <v>111</v>
      </c>
      <c r="F186" s="24" t="s">
        <v>530</v>
      </c>
      <c r="G186" s="24">
        <v>0.03519755787037037</v>
      </c>
      <c r="H186" s="12" t="str">
        <f t="shared" si="6"/>
        <v>5.04/km</v>
      </c>
      <c r="I186" s="13">
        <f t="shared" si="7"/>
        <v>0.014294340277777779</v>
      </c>
      <c r="J186" s="13">
        <f>G186-INDEX($G$5:$G$357,MATCH(D186,$D$5:$D$357,0))</f>
        <v>0.010672094907407403</v>
      </c>
    </row>
    <row r="187" spans="1:10" ht="15" customHeight="1">
      <c r="A187" s="12">
        <v>183</v>
      </c>
      <c r="B187" s="26" t="s">
        <v>531</v>
      </c>
      <c r="C187" s="26" t="s">
        <v>13</v>
      </c>
      <c r="D187" s="12" t="s">
        <v>121</v>
      </c>
      <c r="E187" s="26" t="s">
        <v>230</v>
      </c>
      <c r="F187" s="24" t="s">
        <v>532</v>
      </c>
      <c r="G187" s="24">
        <v>0.035244108796296296</v>
      </c>
      <c r="H187" s="12" t="str">
        <f t="shared" si="6"/>
        <v>5.05/km</v>
      </c>
      <c r="I187" s="13">
        <f t="shared" si="7"/>
        <v>0.014340891203703705</v>
      </c>
      <c r="J187" s="13">
        <f>G187-INDEX($G$5:$G$357,MATCH(D187,$D$5:$D$357,0))</f>
        <v>0.010718645833333328</v>
      </c>
    </row>
    <row r="188" spans="1:10" ht="15" customHeight="1">
      <c r="A188" s="12">
        <v>184</v>
      </c>
      <c r="B188" s="26" t="s">
        <v>229</v>
      </c>
      <c r="C188" s="26" t="s">
        <v>17</v>
      </c>
      <c r="D188" s="12" t="s">
        <v>124</v>
      </c>
      <c r="E188" s="26" t="s">
        <v>230</v>
      </c>
      <c r="F188" s="24" t="s">
        <v>532</v>
      </c>
      <c r="G188" s="24">
        <v>0.035324363425925924</v>
      </c>
      <c r="H188" s="12" t="str">
        <f t="shared" si="6"/>
        <v>5.05/km</v>
      </c>
      <c r="I188" s="13">
        <f t="shared" si="7"/>
        <v>0.014421145833333333</v>
      </c>
      <c r="J188" s="13">
        <f>G188-INDEX($G$5:$G$357,MATCH(D188,$D$5:$D$357,0))</f>
        <v>0.010705509259259258</v>
      </c>
    </row>
    <row r="189" spans="1:10" ht="15" customHeight="1">
      <c r="A189" s="12">
        <v>185</v>
      </c>
      <c r="B189" s="26" t="s">
        <v>533</v>
      </c>
      <c r="C189" s="26" t="s">
        <v>534</v>
      </c>
      <c r="D189" s="12" t="s">
        <v>216</v>
      </c>
      <c r="E189" s="26" t="s">
        <v>233</v>
      </c>
      <c r="F189" s="24" t="s">
        <v>535</v>
      </c>
      <c r="G189" s="24">
        <v>0.03532476851851852</v>
      </c>
      <c r="H189" s="12" t="str">
        <f t="shared" si="6"/>
        <v>5.05/km</v>
      </c>
      <c r="I189" s="13">
        <f t="shared" si="7"/>
        <v>0.014421550925925928</v>
      </c>
      <c r="J189" s="13">
        <f>G189-INDEX($G$5:$G$357,MATCH(D189,$D$5:$D$357,0))</f>
        <v>0.0075462962962962975</v>
      </c>
    </row>
    <row r="190" spans="1:10" ht="15" customHeight="1">
      <c r="A190" s="12">
        <v>186</v>
      </c>
      <c r="B190" s="26" t="s">
        <v>78</v>
      </c>
      <c r="C190" s="26" t="s">
        <v>536</v>
      </c>
      <c r="D190" s="12" t="s">
        <v>162</v>
      </c>
      <c r="E190" s="26" t="s">
        <v>163</v>
      </c>
      <c r="F190" s="24" t="s">
        <v>537</v>
      </c>
      <c r="G190" s="24">
        <v>0.035324363425925924</v>
      </c>
      <c r="H190" s="12" t="str">
        <f t="shared" si="6"/>
        <v>5.05/km</v>
      </c>
      <c r="I190" s="13">
        <f t="shared" si="7"/>
        <v>0.014421145833333333</v>
      </c>
      <c r="J190" s="13">
        <f>G190-INDEX($G$5:$G$357,MATCH(D190,$D$5:$D$357,0))</f>
        <v>0.009189479166666664</v>
      </c>
    </row>
    <row r="191" spans="1:10" ht="15" customHeight="1">
      <c r="A191" s="12">
        <v>187</v>
      </c>
      <c r="B191" s="26" t="s">
        <v>62</v>
      </c>
      <c r="C191" s="26" t="s">
        <v>63</v>
      </c>
      <c r="D191" s="12" t="s">
        <v>121</v>
      </c>
      <c r="E191" s="26" t="s">
        <v>57</v>
      </c>
      <c r="F191" s="24" t="s">
        <v>538</v>
      </c>
      <c r="G191" s="24">
        <v>0.03541732638888889</v>
      </c>
      <c r="H191" s="12" t="str">
        <f t="shared" si="6"/>
        <v>5.06/km</v>
      </c>
      <c r="I191" s="13">
        <f t="shared" si="7"/>
        <v>0.014514108796296301</v>
      </c>
      <c r="J191" s="13">
        <f>G191-INDEX($G$5:$G$357,MATCH(D191,$D$5:$D$357,0))</f>
        <v>0.010891863425925925</v>
      </c>
    </row>
    <row r="192" spans="1:10" ht="15" customHeight="1">
      <c r="A192" s="22">
        <v>188</v>
      </c>
      <c r="B192" s="32" t="s">
        <v>480</v>
      </c>
      <c r="C192" s="32" t="s">
        <v>21</v>
      </c>
      <c r="D192" s="22" t="s">
        <v>162</v>
      </c>
      <c r="E192" s="32" t="s">
        <v>29</v>
      </c>
      <c r="F192" s="28" t="s">
        <v>539</v>
      </c>
      <c r="G192" s="28">
        <v>0.03557979166666667</v>
      </c>
      <c r="H192" s="22" t="str">
        <f t="shared" si="6"/>
        <v>5.07/km</v>
      </c>
      <c r="I192" s="23">
        <f t="shared" si="7"/>
        <v>0.014676574074074081</v>
      </c>
      <c r="J192" s="23">
        <f>G192-INDEX($G$5:$G$357,MATCH(D192,$D$5:$D$357,0))</f>
        <v>0.009444907407407412</v>
      </c>
    </row>
    <row r="193" spans="1:10" ht="15" customHeight="1">
      <c r="A193" s="12">
        <v>189</v>
      </c>
      <c r="B193" s="26" t="s">
        <v>540</v>
      </c>
      <c r="C193" s="26" t="s">
        <v>541</v>
      </c>
      <c r="D193" s="12" t="s">
        <v>372</v>
      </c>
      <c r="E193" s="26" t="s">
        <v>197</v>
      </c>
      <c r="F193" s="24" t="s">
        <v>542</v>
      </c>
      <c r="G193" s="24">
        <v>0.03564872685185185</v>
      </c>
      <c r="H193" s="12" t="str">
        <f t="shared" si="6"/>
        <v>5.08/km</v>
      </c>
      <c r="I193" s="13">
        <f t="shared" si="7"/>
        <v>0.01474550925925926</v>
      </c>
      <c r="J193" s="13">
        <f>G193-INDEX($G$5:$G$357,MATCH(D193,$D$5:$D$357,0))</f>
        <v>0.003934814814814815</v>
      </c>
    </row>
    <row r="194" spans="1:10" ht="15" customHeight="1">
      <c r="A194" s="12">
        <v>190</v>
      </c>
      <c r="B194" s="26" t="s">
        <v>64</v>
      </c>
      <c r="C194" s="26" t="s">
        <v>22</v>
      </c>
      <c r="D194" s="12" t="s">
        <v>124</v>
      </c>
      <c r="E194" s="26" t="s">
        <v>56</v>
      </c>
      <c r="F194" s="24" t="s">
        <v>542</v>
      </c>
      <c r="G194" s="24">
        <v>0.0357294212962963</v>
      </c>
      <c r="H194" s="12" t="str">
        <f t="shared" si="6"/>
        <v>5.09/km</v>
      </c>
      <c r="I194" s="13">
        <f t="shared" si="7"/>
        <v>0.014826203703703706</v>
      </c>
      <c r="J194" s="13">
        <f>G194-INDEX($G$5:$G$357,MATCH(D194,$D$5:$D$357,0))</f>
        <v>0.011110567129629632</v>
      </c>
    </row>
    <row r="195" spans="1:10" ht="15" customHeight="1">
      <c r="A195" s="22">
        <v>191</v>
      </c>
      <c r="B195" s="32" t="s">
        <v>543</v>
      </c>
      <c r="C195" s="32" t="s">
        <v>19</v>
      </c>
      <c r="D195" s="22" t="s">
        <v>110</v>
      </c>
      <c r="E195" s="32" t="s">
        <v>29</v>
      </c>
      <c r="F195" s="28" t="s">
        <v>542</v>
      </c>
      <c r="G195" s="28">
        <v>0.0357997337962963</v>
      </c>
      <c r="H195" s="22" t="str">
        <f t="shared" si="6"/>
        <v>5.09/km</v>
      </c>
      <c r="I195" s="23">
        <f t="shared" si="7"/>
        <v>0.014896516203703709</v>
      </c>
      <c r="J195" s="23">
        <f>G195-INDEX($G$5:$G$357,MATCH(D195,$D$5:$D$357,0))</f>
        <v>0.014410694444444448</v>
      </c>
    </row>
    <row r="196" spans="1:10" ht="15" customHeight="1">
      <c r="A196" s="12">
        <v>192</v>
      </c>
      <c r="B196" s="26" t="s">
        <v>475</v>
      </c>
      <c r="C196" s="26" t="s">
        <v>43</v>
      </c>
      <c r="D196" s="12" t="s">
        <v>110</v>
      </c>
      <c r="E196" s="26" t="s">
        <v>111</v>
      </c>
      <c r="F196" s="24" t="s">
        <v>544</v>
      </c>
      <c r="G196" s="24">
        <v>0.035811134259259254</v>
      </c>
      <c r="H196" s="12" t="str">
        <f t="shared" si="6"/>
        <v>5.09/km</v>
      </c>
      <c r="I196" s="13">
        <f t="shared" si="7"/>
        <v>0.014907916666666663</v>
      </c>
      <c r="J196" s="13">
        <f>G196-INDEX($G$5:$G$357,MATCH(D196,$D$5:$D$357,0))</f>
        <v>0.014422094907407403</v>
      </c>
    </row>
    <row r="197" spans="1:10" ht="15" customHeight="1">
      <c r="A197" s="12">
        <v>193</v>
      </c>
      <c r="B197" s="26" t="s">
        <v>545</v>
      </c>
      <c r="C197" s="26" t="s">
        <v>546</v>
      </c>
      <c r="D197" s="12" t="s">
        <v>110</v>
      </c>
      <c r="E197" s="26" t="s">
        <v>233</v>
      </c>
      <c r="F197" s="24" t="s">
        <v>547</v>
      </c>
      <c r="G197" s="24">
        <v>0.03581047453703704</v>
      </c>
      <c r="H197" s="12" t="str">
        <f t="shared" si="6"/>
        <v>5.09/km</v>
      </c>
      <c r="I197" s="13">
        <f t="shared" si="7"/>
        <v>0.01490725694444445</v>
      </c>
      <c r="J197" s="13">
        <f>G197-INDEX($G$5:$G$357,MATCH(D197,$D$5:$D$357,0))</f>
        <v>0.01442143518518519</v>
      </c>
    </row>
    <row r="198" spans="1:10" ht="15" customHeight="1">
      <c r="A198" s="12">
        <v>194</v>
      </c>
      <c r="B198" s="26" t="s">
        <v>548</v>
      </c>
      <c r="C198" s="26" t="s">
        <v>549</v>
      </c>
      <c r="D198" s="12" t="s">
        <v>121</v>
      </c>
      <c r="E198" s="26" t="s">
        <v>550</v>
      </c>
      <c r="F198" s="24" t="s">
        <v>551</v>
      </c>
      <c r="G198" s="24">
        <v>0.03582175925925926</v>
      </c>
      <c r="H198" s="12" t="str">
        <f t="shared" si="6"/>
        <v>5.10/km</v>
      </c>
      <c r="I198" s="13">
        <f t="shared" si="7"/>
        <v>0.01491854166666667</v>
      </c>
      <c r="J198" s="13">
        <f>G198-INDEX($G$5:$G$357,MATCH(D198,$D$5:$D$357,0))</f>
        <v>0.011296296296296294</v>
      </c>
    </row>
    <row r="199" spans="1:10" ht="15" customHeight="1">
      <c r="A199" s="12">
        <v>195</v>
      </c>
      <c r="B199" s="26" t="s">
        <v>359</v>
      </c>
      <c r="C199" s="26" t="s">
        <v>17</v>
      </c>
      <c r="D199" s="12" t="s">
        <v>121</v>
      </c>
      <c r="E199" s="26" t="s">
        <v>193</v>
      </c>
      <c r="F199" s="24" t="s">
        <v>552</v>
      </c>
      <c r="G199" s="24">
        <v>0.035996319444444445</v>
      </c>
      <c r="H199" s="12" t="str">
        <f t="shared" si="6"/>
        <v>5.11/km</v>
      </c>
      <c r="I199" s="13">
        <f t="shared" si="7"/>
        <v>0.015093101851851854</v>
      </c>
      <c r="J199" s="13">
        <f>G199-INDEX($G$5:$G$357,MATCH(D199,$D$5:$D$357,0))</f>
        <v>0.011470856481481478</v>
      </c>
    </row>
    <row r="200" spans="1:10" ht="15" customHeight="1">
      <c r="A200" s="22">
        <v>196</v>
      </c>
      <c r="B200" s="32" t="s">
        <v>553</v>
      </c>
      <c r="C200" s="32" t="s">
        <v>554</v>
      </c>
      <c r="D200" s="22" t="s">
        <v>443</v>
      </c>
      <c r="E200" s="32" t="s">
        <v>29</v>
      </c>
      <c r="F200" s="28" t="s">
        <v>555</v>
      </c>
      <c r="G200" s="28">
        <v>0.036099872685185184</v>
      </c>
      <c r="H200" s="22" t="str">
        <f t="shared" si="6"/>
        <v>5.12/km</v>
      </c>
      <c r="I200" s="23">
        <f t="shared" si="7"/>
        <v>0.015196655092592593</v>
      </c>
      <c r="J200" s="23">
        <f>G200-INDEX($G$5:$G$357,MATCH(D200,$D$5:$D$357,0))</f>
        <v>0.002950891203703704</v>
      </c>
    </row>
    <row r="201" spans="1:10" ht="15" customHeight="1">
      <c r="A201" s="12">
        <v>197</v>
      </c>
      <c r="B201" s="26" t="s">
        <v>556</v>
      </c>
      <c r="C201" s="26" t="s">
        <v>40</v>
      </c>
      <c r="D201" s="12" t="s">
        <v>110</v>
      </c>
      <c r="E201" s="26" t="s">
        <v>56</v>
      </c>
      <c r="F201" s="24" t="s">
        <v>557</v>
      </c>
      <c r="G201" s="24">
        <v>0.036123703703703706</v>
      </c>
      <c r="H201" s="12" t="str">
        <f t="shared" si="6"/>
        <v>5.12/km</v>
      </c>
      <c r="I201" s="13">
        <f t="shared" si="7"/>
        <v>0.015220486111111115</v>
      </c>
      <c r="J201" s="13">
        <f>G201-INDEX($G$5:$G$357,MATCH(D201,$D$5:$D$357,0))</f>
        <v>0.014734664351851855</v>
      </c>
    </row>
    <row r="202" spans="1:10" ht="15" customHeight="1">
      <c r="A202" s="12">
        <v>198</v>
      </c>
      <c r="B202" s="26" t="s">
        <v>558</v>
      </c>
      <c r="C202" s="26" t="s">
        <v>559</v>
      </c>
      <c r="D202" s="12" t="s">
        <v>146</v>
      </c>
      <c r="E202" s="26" t="s">
        <v>560</v>
      </c>
      <c r="F202" s="24" t="s">
        <v>561</v>
      </c>
      <c r="G202" s="24">
        <v>0.03613476851851852</v>
      </c>
      <c r="H202" s="12" t="str">
        <f t="shared" si="6"/>
        <v>5.12/km</v>
      </c>
      <c r="I202" s="13">
        <f t="shared" si="7"/>
        <v>0.015231550925925926</v>
      </c>
      <c r="J202" s="13">
        <f>G202-INDEX($G$5:$G$357,MATCH(D202,$D$5:$D$357,0))</f>
        <v>0.01082157407407407</v>
      </c>
    </row>
    <row r="203" spans="1:10" ht="15" customHeight="1">
      <c r="A203" s="12">
        <v>199</v>
      </c>
      <c r="B203" s="26" t="s">
        <v>562</v>
      </c>
      <c r="C203" s="26" t="s">
        <v>42</v>
      </c>
      <c r="D203" s="12" t="s">
        <v>110</v>
      </c>
      <c r="E203" s="26" t="s">
        <v>111</v>
      </c>
      <c r="F203" s="24" t="s">
        <v>563</v>
      </c>
      <c r="G203" s="24">
        <v>0.03613491898148148</v>
      </c>
      <c r="H203" s="12" t="str">
        <f t="shared" si="6"/>
        <v>5.12/km</v>
      </c>
      <c r="I203" s="13">
        <f t="shared" si="7"/>
        <v>0.01523170138888889</v>
      </c>
      <c r="J203" s="13">
        <f>G203-INDEX($G$5:$G$357,MATCH(D203,$D$5:$D$357,0))</f>
        <v>0.01474587962962963</v>
      </c>
    </row>
    <row r="204" spans="1:10" ht="15" customHeight="1">
      <c r="A204" s="12">
        <v>200</v>
      </c>
      <c r="B204" s="26" t="s">
        <v>564</v>
      </c>
      <c r="C204" s="26" t="s">
        <v>565</v>
      </c>
      <c r="D204" s="12" t="s">
        <v>216</v>
      </c>
      <c r="E204" s="26" t="s">
        <v>163</v>
      </c>
      <c r="F204" s="24" t="s">
        <v>566</v>
      </c>
      <c r="G204" s="24">
        <v>0.03628501157407407</v>
      </c>
      <c r="H204" s="12" t="str">
        <f t="shared" si="6"/>
        <v>5.14/km</v>
      </c>
      <c r="I204" s="13">
        <f t="shared" si="7"/>
        <v>0.01538179398148148</v>
      </c>
      <c r="J204" s="13">
        <f>G204-INDEX($G$5:$G$357,MATCH(D204,$D$5:$D$357,0))</f>
        <v>0.00850653935185185</v>
      </c>
    </row>
    <row r="205" spans="1:10" ht="15" customHeight="1">
      <c r="A205" s="12">
        <v>201</v>
      </c>
      <c r="B205" s="26" t="s">
        <v>369</v>
      </c>
      <c r="C205" s="26" t="s">
        <v>97</v>
      </c>
      <c r="D205" s="12" t="s">
        <v>463</v>
      </c>
      <c r="E205" s="26" t="s">
        <v>163</v>
      </c>
      <c r="F205" s="24" t="s">
        <v>567</v>
      </c>
      <c r="G205" s="24">
        <v>0.036296805555555554</v>
      </c>
      <c r="H205" s="12" t="str">
        <f t="shared" si="6"/>
        <v>5.14/km</v>
      </c>
      <c r="I205" s="13">
        <f t="shared" si="7"/>
        <v>0.015393587962962963</v>
      </c>
      <c r="J205" s="13">
        <f>G205-INDEX($G$5:$G$357,MATCH(D205,$D$5:$D$357,0))</f>
        <v>0.0026740393518518493</v>
      </c>
    </row>
    <row r="206" spans="1:10" ht="15" customHeight="1">
      <c r="A206" s="12">
        <v>202</v>
      </c>
      <c r="B206" s="26" t="s">
        <v>568</v>
      </c>
      <c r="C206" s="26" t="s">
        <v>40</v>
      </c>
      <c r="D206" s="12" t="s">
        <v>162</v>
      </c>
      <c r="E206" s="26" t="s">
        <v>163</v>
      </c>
      <c r="F206" s="24" t="s">
        <v>567</v>
      </c>
      <c r="G206" s="24">
        <v>0.03630878472222222</v>
      </c>
      <c r="H206" s="12" t="str">
        <f t="shared" si="6"/>
        <v>5.14/km</v>
      </c>
      <c r="I206" s="13">
        <f t="shared" si="7"/>
        <v>0.015405567129629632</v>
      </c>
      <c r="J206" s="13">
        <f>G206-INDEX($G$5:$G$357,MATCH(D206,$D$5:$D$357,0))</f>
        <v>0.010173900462962963</v>
      </c>
    </row>
    <row r="207" spans="1:10" ht="15" customHeight="1">
      <c r="A207" s="12">
        <v>203</v>
      </c>
      <c r="B207" s="26" t="s">
        <v>346</v>
      </c>
      <c r="C207" s="26" t="s">
        <v>14</v>
      </c>
      <c r="D207" s="12" t="s">
        <v>121</v>
      </c>
      <c r="E207" s="26" t="s">
        <v>163</v>
      </c>
      <c r="F207" s="24" t="s">
        <v>567</v>
      </c>
      <c r="G207" s="24">
        <v>0.03630878472222222</v>
      </c>
      <c r="H207" s="12" t="str">
        <f t="shared" si="6"/>
        <v>5.14/km</v>
      </c>
      <c r="I207" s="13">
        <f t="shared" si="7"/>
        <v>0.015405567129629632</v>
      </c>
      <c r="J207" s="13">
        <f>G207-INDEX($G$5:$G$357,MATCH(D207,$D$5:$D$357,0))</f>
        <v>0.011783321759259256</v>
      </c>
    </row>
    <row r="208" spans="1:10" ht="15" customHeight="1">
      <c r="A208" s="12">
        <v>204</v>
      </c>
      <c r="B208" s="26" t="s">
        <v>569</v>
      </c>
      <c r="C208" s="26" t="s">
        <v>26</v>
      </c>
      <c r="D208" s="12" t="s">
        <v>110</v>
      </c>
      <c r="E208" s="26" t="s">
        <v>163</v>
      </c>
      <c r="F208" s="24" t="s">
        <v>567</v>
      </c>
      <c r="G208" s="24">
        <v>0.03639001157407407</v>
      </c>
      <c r="H208" s="12" t="str">
        <f t="shared" si="6"/>
        <v>5.14/km</v>
      </c>
      <c r="I208" s="13">
        <f t="shared" si="7"/>
        <v>0.015486793981481482</v>
      </c>
      <c r="J208" s="13">
        <f>G208-INDEX($G$5:$G$357,MATCH(D208,$D$5:$D$357,0))</f>
        <v>0.015000972222222221</v>
      </c>
    </row>
    <row r="209" spans="1:10" ht="15" customHeight="1">
      <c r="A209" s="12">
        <v>205</v>
      </c>
      <c r="B209" s="26" t="s">
        <v>570</v>
      </c>
      <c r="C209" s="26" t="s">
        <v>69</v>
      </c>
      <c r="D209" s="12" t="s">
        <v>162</v>
      </c>
      <c r="E209" s="26" t="s">
        <v>287</v>
      </c>
      <c r="F209" s="24" t="s">
        <v>571</v>
      </c>
      <c r="G209" s="24">
        <v>0.03640137731481481</v>
      </c>
      <c r="H209" s="12" t="str">
        <f t="shared" si="6"/>
        <v>5.15/km</v>
      </c>
      <c r="I209" s="13">
        <f t="shared" si="7"/>
        <v>0.01549815972222222</v>
      </c>
      <c r="J209" s="13">
        <f>G209-INDEX($G$5:$G$357,MATCH(D209,$D$5:$D$357,0))</f>
        <v>0.010266493055555551</v>
      </c>
    </row>
    <row r="210" spans="1:10" ht="15" customHeight="1">
      <c r="A210" s="22">
        <v>206</v>
      </c>
      <c r="B210" s="32" t="s">
        <v>572</v>
      </c>
      <c r="C210" s="32" t="s">
        <v>19</v>
      </c>
      <c r="D210" s="22" t="s">
        <v>110</v>
      </c>
      <c r="E210" s="32" t="s">
        <v>29</v>
      </c>
      <c r="F210" s="28" t="s">
        <v>573</v>
      </c>
      <c r="G210" s="28">
        <v>0.03640158564814815</v>
      </c>
      <c r="H210" s="22" t="str">
        <f t="shared" si="6"/>
        <v>5.15/km</v>
      </c>
      <c r="I210" s="23">
        <f t="shared" si="7"/>
        <v>0.015498368055555562</v>
      </c>
      <c r="J210" s="23">
        <f>G210-INDEX($G$5:$G$357,MATCH(D210,$D$5:$D$357,0))</f>
        <v>0.015012546296296302</v>
      </c>
    </row>
    <row r="211" spans="1:10" ht="15" customHeight="1">
      <c r="A211" s="12">
        <v>207</v>
      </c>
      <c r="B211" s="26" t="s">
        <v>574</v>
      </c>
      <c r="C211" s="26" t="s">
        <v>28</v>
      </c>
      <c r="D211" s="12" t="s">
        <v>146</v>
      </c>
      <c r="E211" s="26" t="s">
        <v>57</v>
      </c>
      <c r="F211" s="24" t="s">
        <v>575</v>
      </c>
      <c r="G211" s="24">
        <v>0.03656287037037037</v>
      </c>
      <c r="H211" s="12" t="str">
        <f t="shared" si="6"/>
        <v>5.16/km</v>
      </c>
      <c r="I211" s="13">
        <f t="shared" si="7"/>
        <v>0.01565965277777778</v>
      </c>
      <c r="J211" s="13">
        <f>G211-INDEX($G$5:$G$357,MATCH(D211,$D$5:$D$357,0))</f>
        <v>0.011249675925925923</v>
      </c>
    </row>
    <row r="212" spans="1:10" ht="15" customHeight="1">
      <c r="A212" s="12">
        <v>208</v>
      </c>
      <c r="B212" s="26" t="s">
        <v>576</v>
      </c>
      <c r="C212" s="26" t="s">
        <v>21</v>
      </c>
      <c r="D212" s="12" t="s">
        <v>121</v>
      </c>
      <c r="E212" s="26" t="s">
        <v>111</v>
      </c>
      <c r="F212" s="24" t="s">
        <v>577</v>
      </c>
      <c r="G212" s="24">
        <v>0.03675969907407407</v>
      </c>
      <c r="H212" s="12" t="str">
        <f t="shared" si="6"/>
        <v>5.18/km</v>
      </c>
      <c r="I212" s="13">
        <f t="shared" si="7"/>
        <v>0.015856481481481482</v>
      </c>
      <c r="J212" s="13">
        <f>G212-INDEX($G$5:$G$357,MATCH(D212,$D$5:$D$357,0))</f>
        <v>0.012234236111111105</v>
      </c>
    </row>
    <row r="213" spans="1:10" ht="15" customHeight="1">
      <c r="A213" s="22">
        <v>209</v>
      </c>
      <c r="B213" s="32" t="s">
        <v>578</v>
      </c>
      <c r="C213" s="32" t="s">
        <v>579</v>
      </c>
      <c r="D213" s="22" t="s">
        <v>372</v>
      </c>
      <c r="E213" s="32" t="s">
        <v>29</v>
      </c>
      <c r="F213" s="28" t="s">
        <v>580</v>
      </c>
      <c r="G213" s="28">
        <v>0.0368060300925926</v>
      </c>
      <c r="H213" s="22" t="str">
        <f t="shared" si="6"/>
        <v>5.18/km</v>
      </c>
      <c r="I213" s="23">
        <f t="shared" si="7"/>
        <v>0.015902812500000005</v>
      </c>
      <c r="J213" s="23">
        <f>G213-INDEX($G$5:$G$357,MATCH(D213,$D$5:$D$357,0))</f>
        <v>0.00509211805555556</v>
      </c>
    </row>
    <row r="214" spans="1:10" ht="15" customHeight="1">
      <c r="A214" s="12">
        <v>210</v>
      </c>
      <c r="B214" s="26" t="s">
        <v>581</v>
      </c>
      <c r="C214" s="26" t="s">
        <v>582</v>
      </c>
      <c r="D214" s="12" t="s">
        <v>121</v>
      </c>
      <c r="E214" s="26" t="s">
        <v>111</v>
      </c>
      <c r="F214" s="24" t="s">
        <v>583</v>
      </c>
      <c r="G214" s="24">
        <v>0.03680635416666667</v>
      </c>
      <c r="H214" s="12" t="str">
        <f t="shared" si="6"/>
        <v>5.18/km</v>
      </c>
      <c r="I214" s="13">
        <f t="shared" si="7"/>
        <v>0.01590313657407408</v>
      </c>
      <c r="J214" s="13">
        <f>G214-INDEX($G$5:$G$357,MATCH(D214,$D$5:$D$357,0))</f>
        <v>0.012280891203703705</v>
      </c>
    </row>
    <row r="215" spans="1:10" ht="15" customHeight="1">
      <c r="A215" s="12">
        <v>211</v>
      </c>
      <c r="B215" s="26" t="s">
        <v>584</v>
      </c>
      <c r="C215" s="26" t="s">
        <v>195</v>
      </c>
      <c r="D215" s="12" t="s">
        <v>121</v>
      </c>
      <c r="E215" s="26" t="s">
        <v>111</v>
      </c>
      <c r="F215" s="24" t="s">
        <v>585</v>
      </c>
      <c r="G215" s="24">
        <v>0.03687537037037037</v>
      </c>
      <c r="H215" s="12" t="str">
        <f t="shared" si="6"/>
        <v>5.19/km</v>
      </c>
      <c r="I215" s="13">
        <f t="shared" si="7"/>
        <v>0.01597215277777778</v>
      </c>
      <c r="J215" s="13">
        <f>G215-INDEX($G$5:$G$357,MATCH(D215,$D$5:$D$357,0))</f>
        <v>0.012349907407407403</v>
      </c>
    </row>
    <row r="216" spans="1:10" ht="15" customHeight="1">
      <c r="A216" s="12">
        <v>212</v>
      </c>
      <c r="B216" s="26" t="s">
        <v>586</v>
      </c>
      <c r="C216" s="26" t="s">
        <v>33</v>
      </c>
      <c r="D216" s="12" t="s">
        <v>106</v>
      </c>
      <c r="E216" s="26" t="s">
        <v>111</v>
      </c>
      <c r="F216" s="24" t="s">
        <v>587</v>
      </c>
      <c r="G216" s="24">
        <v>0.036944988425925925</v>
      </c>
      <c r="H216" s="12" t="str">
        <f t="shared" si="6"/>
        <v>5.19/km</v>
      </c>
      <c r="I216" s="13">
        <f t="shared" si="7"/>
        <v>0.016041770833333333</v>
      </c>
      <c r="J216" s="13">
        <f>G216-INDEX($G$5:$G$357,MATCH(D216,$D$5:$D$357,0))</f>
        <v>0.016041770833333333</v>
      </c>
    </row>
    <row r="217" spans="1:10" ht="15" customHeight="1">
      <c r="A217" s="12">
        <v>213</v>
      </c>
      <c r="B217" s="26" t="s">
        <v>588</v>
      </c>
      <c r="C217" s="26" t="s">
        <v>589</v>
      </c>
      <c r="D217" s="12" t="s">
        <v>443</v>
      </c>
      <c r="E217" s="26" t="s">
        <v>245</v>
      </c>
      <c r="F217" s="24" t="s">
        <v>590</v>
      </c>
      <c r="G217" s="24">
        <v>0.03701483796296296</v>
      </c>
      <c r="H217" s="12" t="str">
        <f t="shared" si="6"/>
        <v>5.20/km</v>
      </c>
      <c r="I217" s="13">
        <f t="shared" si="7"/>
        <v>0.01611162037037037</v>
      </c>
      <c r="J217" s="13">
        <f>G217-INDEX($G$5:$G$357,MATCH(D217,$D$5:$D$357,0))</f>
        <v>0.0038658564814814805</v>
      </c>
    </row>
    <row r="218" spans="1:10" ht="15" customHeight="1">
      <c r="A218" s="12">
        <v>214</v>
      </c>
      <c r="B218" s="26" t="s">
        <v>591</v>
      </c>
      <c r="C218" s="26" t="s">
        <v>87</v>
      </c>
      <c r="D218" s="12" t="s">
        <v>467</v>
      </c>
      <c r="E218" s="26" t="s">
        <v>383</v>
      </c>
      <c r="F218" s="24" t="s">
        <v>592</v>
      </c>
      <c r="G218" s="24">
        <v>0.03701388888888889</v>
      </c>
      <c r="H218" s="12" t="str">
        <f t="shared" si="6"/>
        <v>5.20/km</v>
      </c>
      <c r="I218" s="13">
        <f t="shared" si="7"/>
        <v>0.016110671296296297</v>
      </c>
      <c r="J218" s="13">
        <f>G218-INDEX($G$5:$G$357,MATCH(D218,$D$5:$D$357,0))</f>
        <v>0.003367222222222223</v>
      </c>
    </row>
    <row r="219" spans="1:10" ht="15" customHeight="1">
      <c r="A219" s="12">
        <v>215</v>
      </c>
      <c r="B219" s="26" t="s">
        <v>593</v>
      </c>
      <c r="C219" s="26" t="s">
        <v>594</v>
      </c>
      <c r="D219" s="12" t="s">
        <v>344</v>
      </c>
      <c r="E219" s="26" t="s">
        <v>233</v>
      </c>
      <c r="F219" s="24" t="s">
        <v>595</v>
      </c>
      <c r="G219" s="24">
        <v>0.03704894675925926</v>
      </c>
      <c r="H219" s="12" t="str">
        <f t="shared" si="6"/>
        <v>5.20/km</v>
      </c>
      <c r="I219" s="13">
        <f t="shared" si="7"/>
        <v>0.016145729166666668</v>
      </c>
      <c r="J219" s="13">
        <f>G219-INDEX($G$5:$G$357,MATCH(D219,$D$5:$D$357,0))</f>
        <v>0.006053356481481479</v>
      </c>
    </row>
    <row r="220" spans="1:10" ht="15" customHeight="1">
      <c r="A220" s="12">
        <v>216</v>
      </c>
      <c r="B220" s="26" t="s">
        <v>596</v>
      </c>
      <c r="C220" s="26" t="s">
        <v>94</v>
      </c>
      <c r="D220" s="12" t="s">
        <v>110</v>
      </c>
      <c r="E220" s="26" t="s">
        <v>233</v>
      </c>
      <c r="F220" s="24" t="s">
        <v>597</v>
      </c>
      <c r="G220" s="24">
        <v>0.037049155092592594</v>
      </c>
      <c r="H220" s="12" t="str">
        <f t="shared" si="6"/>
        <v>5.20/km</v>
      </c>
      <c r="I220" s="13">
        <f t="shared" si="7"/>
        <v>0.016145937500000002</v>
      </c>
      <c r="J220" s="13">
        <f>G220-INDEX($G$5:$G$357,MATCH(D220,$D$5:$D$357,0))</f>
        <v>0.015660115740740742</v>
      </c>
    </row>
    <row r="221" spans="1:10" ht="15" customHeight="1">
      <c r="A221" s="22">
        <v>217</v>
      </c>
      <c r="B221" s="32" t="s">
        <v>598</v>
      </c>
      <c r="C221" s="32" t="s">
        <v>599</v>
      </c>
      <c r="D221" s="22" t="s">
        <v>372</v>
      </c>
      <c r="E221" s="32" t="s">
        <v>29</v>
      </c>
      <c r="F221" s="28" t="s">
        <v>600</v>
      </c>
      <c r="G221" s="28">
        <v>0.037165439814814814</v>
      </c>
      <c r="H221" s="22" t="str">
        <f t="shared" si="6"/>
        <v>5.21/km</v>
      </c>
      <c r="I221" s="23">
        <f t="shared" si="7"/>
        <v>0.016262222222222223</v>
      </c>
      <c r="J221" s="23">
        <f>G221-INDEX($G$5:$G$357,MATCH(D221,$D$5:$D$357,0))</f>
        <v>0.005451527777777777</v>
      </c>
    </row>
    <row r="222" spans="1:10" ht="15" customHeight="1">
      <c r="A222" s="22">
        <v>218</v>
      </c>
      <c r="B222" s="32" t="s">
        <v>601</v>
      </c>
      <c r="C222" s="32" t="s">
        <v>42</v>
      </c>
      <c r="D222" s="22" t="s">
        <v>124</v>
      </c>
      <c r="E222" s="32" t="s">
        <v>29</v>
      </c>
      <c r="F222" s="28" t="s">
        <v>600</v>
      </c>
      <c r="G222" s="28">
        <v>0.03766290509259259</v>
      </c>
      <c r="H222" s="22" t="str">
        <f t="shared" si="6"/>
        <v>5.25/km</v>
      </c>
      <c r="I222" s="23">
        <f t="shared" si="7"/>
        <v>0.0167596875</v>
      </c>
      <c r="J222" s="23">
        <f>G222-INDEX($G$5:$G$357,MATCH(D222,$D$5:$D$357,0))</f>
        <v>0.013044050925925924</v>
      </c>
    </row>
    <row r="223" spans="1:10" ht="15" customHeight="1">
      <c r="A223" s="12">
        <v>219</v>
      </c>
      <c r="B223" s="26" t="s">
        <v>602</v>
      </c>
      <c r="C223" s="26" t="s">
        <v>603</v>
      </c>
      <c r="D223" s="12" t="s">
        <v>216</v>
      </c>
      <c r="E223" s="26" t="s">
        <v>233</v>
      </c>
      <c r="F223" s="24" t="s">
        <v>604</v>
      </c>
      <c r="G223" s="24">
        <v>0.038276226851851856</v>
      </c>
      <c r="H223" s="12" t="str">
        <f t="shared" si="6"/>
        <v>5.31/km</v>
      </c>
      <c r="I223" s="13">
        <f t="shared" si="7"/>
        <v>0.017373009259259265</v>
      </c>
      <c r="J223" s="13">
        <f>G223-INDEX($G$5:$G$357,MATCH(D223,$D$5:$D$357,0))</f>
        <v>0.010497754629629635</v>
      </c>
    </row>
    <row r="224" spans="1:10" ht="15" customHeight="1">
      <c r="A224" s="22">
        <v>220</v>
      </c>
      <c r="B224" s="32" t="s">
        <v>605</v>
      </c>
      <c r="C224" s="32" t="s">
        <v>17</v>
      </c>
      <c r="D224" s="22" t="s">
        <v>162</v>
      </c>
      <c r="E224" s="32" t="s">
        <v>29</v>
      </c>
      <c r="F224" s="28" t="s">
        <v>606</v>
      </c>
      <c r="G224" s="28">
        <v>0.03827644675925926</v>
      </c>
      <c r="H224" s="22" t="str">
        <f t="shared" si="6"/>
        <v>5.31/km</v>
      </c>
      <c r="I224" s="23">
        <f t="shared" si="7"/>
        <v>0.017373229166666667</v>
      </c>
      <c r="J224" s="23">
        <f>G224-INDEX($G$5:$G$357,MATCH(D224,$D$5:$D$357,0))</f>
        <v>0.012141562499999998</v>
      </c>
    </row>
    <row r="225" spans="1:10" ht="15" customHeight="1">
      <c r="A225" s="12">
        <v>221</v>
      </c>
      <c r="B225" s="26" t="s">
        <v>607</v>
      </c>
      <c r="C225" s="26" t="s">
        <v>541</v>
      </c>
      <c r="D225" s="12" t="s">
        <v>216</v>
      </c>
      <c r="E225" s="26" t="s">
        <v>163</v>
      </c>
      <c r="F225" s="24" t="s">
        <v>608</v>
      </c>
      <c r="G225" s="24">
        <v>0.03855422453703704</v>
      </c>
      <c r="H225" s="12" t="str">
        <f t="shared" si="6"/>
        <v>5.33/km</v>
      </c>
      <c r="I225" s="13">
        <f t="shared" si="7"/>
        <v>0.017651006944444447</v>
      </c>
      <c r="J225" s="13">
        <f>G225-INDEX($G$5:$G$357,MATCH(D225,$D$5:$D$357,0))</f>
        <v>0.010775752314814816</v>
      </c>
    </row>
    <row r="226" spans="1:10" ht="15" customHeight="1">
      <c r="A226" s="22">
        <v>222</v>
      </c>
      <c r="B226" s="32" t="s">
        <v>89</v>
      </c>
      <c r="C226" s="32" t="s">
        <v>609</v>
      </c>
      <c r="D226" s="22" t="s">
        <v>124</v>
      </c>
      <c r="E226" s="32" t="s">
        <v>29</v>
      </c>
      <c r="F226" s="28" t="s">
        <v>610</v>
      </c>
      <c r="G226" s="28">
        <v>0.03857747685185185</v>
      </c>
      <c r="H226" s="22" t="str">
        <f t="shared" si="6"/>
        <v>5.33/km</v>
      </c>
      <c r="I226" s="23">
        <f t="shared" si="7"/>
        <v>0.01767425925925926</v>
      </c>
      <c r="J226" s="23">
        <f>G226-INDEX($G$5:$G$357,MATCH(D226,$D$5:$D$357,0))</f>
        <v>0.013958622685185187</v>
      </c>
    </row>
    <row r="227" spans="1:10" ht="15" customHeight="1">
      <c r="A227" s="12">
        <v>223</v>
      </c>
      <c r="B227" s="26" t="s">
        <v>611</v>
      </c>
      <c r="C227" s="26" t="s">
        <v>104</v>
      </c>
      <c r="D227" s="12" t="s">
        <v>110</v>
      </c>
      <c r="E227" s="26" t="s">
        <v>57</v>
      </c>
      <c r="F227" s="24" t="s">
        <v>612</v>
      </c>
      <c r="G227" s="24">
        <v>0.03857672453703704</v>
      </c>
      <c r="H227" s="12" t="str">
        <f t="shared" si="6"/>
        <v>5.33/km</v>
      </c>
      <c r="I227" s="13">
        <f t="shared" si="7"/>
        <v>0.01767350694444445</v>
      </c>
      <c r="J227" s="13">
        <f>G227-INDEX($G$5:$G$357,MATCH(D227,$D$5:$D$357,0))</f>
        <v>0.017187685185185188</v>
      </c>
    </row>
    <row r="228" spans="1:10" ht="15" customHeight="1">
      <c r="A228" s="12">
        <v>224</v>
      </c>
      <c r="B228" s="26" t="s">
        <v>613</v>
      </c>
      <c r="C228" s="26" t="s">
        <v>65</v>
      </c>
      <c r="D228" s="12" t="s">
        <v>146</v>
      </c>
      <c r="E228" s="26" t="s">
        <v>227</v>
      </c>
      <c r="F228" s="24" t="s">
        <v>614</v>
      </c>
      <c r="G228" s="24">
        <v>0.03871542824074074</v>
      </c>
      <c r="H228" s="12" t="str">
        <f t="shared" si="6"/>
        <v>5.35/km</v>
      </c>
      <c r="I228" s="13">
        <f t="shared" si="7"/>
        <v>0.01781221064814815</v>
      </c>
      <c r="J228" s="13">
        <f>G228-INDEX($G$5:$G$357,MATCH(D228,$D$5:$D$357,0))</f>
        <v>0.013402233796296296</v>
      </c>
    </row>
    <row r="229" spans="1:10" ht="15" customHeight="1">
      <c r="A229" s="12">
        <v>225</v>
      </c>
      <c r="B229" s="26" t="s">
        <v>615</v>
      </c>
      <c r="C229" s="26" t="s">
        <v>18</v>
      </c>
      <c r="D229" s="12" t="s">
        <v>124</v>
      </c>
      <c r="E229" s="26" t="s">
        <v>383</v>
      </c>
      <c r="F229" s="24" t="s">
        <v>616</v>
      </c>
      <c r="G229" s="24">
        <v>0.03891208333333333</v>
      </c>
      <c r="H229" s="12" t="str">
        <f t="shared" si="6"/>
        <v>5.36/km</v>
      </c>
      <c r="I229" s="13">
        <f t="shared" si="7"/>
        <v>0.018008865740740742</v>
      </c>
      <c r="J229" s="13">
        <f>G229-INDEX($G$5:$G$357,MATCH(D229,$D$5:$D$357,0))</f>
        <v>0.014293229166666668</v>
      </c>
    </row>
    <row r="230" spans="1:10" ht="15" customHeight="1">
      <c r="A230" s="22">
        <v>226</v>
      </c>
      <c r="B230" s="32" t="s">
        <v>617</v>
      </c>
      <c r="C230" s="32" t="s">
        <v>618</v>
      </c>
      <c r="D230" s="22" t="s">
        <v>124</v>
      </c>
      <c r="E230" s="32" t="s">
        <v>29</v>
      </c>
      <c r="F230" s="28" t="s">
        <v>619</v>
      </c>
      <c r="G230" s="28">
        <v>0.03901649305555556</v>
      </c>
      <c r="H230" s="22" t="str">
        <f t="shared" si="6"/>
        <v>5.37/km</v>
      </c>
      <c r="I230" s="23">
        <f t="shared" si="7"/>
        <v>0.018113275462962968</v>
      </c>
      <c r="J230" s="23">
        <f>G230-INDEX($G$5:$G$357,MATCH(D230,$D$5:$D$357,0))</f>
        <v>0.014397638888888894</v>
      </c>
    </row>
    <row r="231" spans="1:10" ht="15" customHeight="1">
      <c r="A231" s="22">
        <v>227</v>
      </c>
      <c r="B231" s="32" t="s">
        <v>620</v>
      </c>
      <c r="C231" s="32" t="s">
        <v>621</v>
      </c>
      <c r="D231" s="22" t="s">
        <v>344</v>
      </c>
      <c r="E231" s="32" t="s">
        <v>29</v>
      </c>
      <c r="F231" s="28" t="s">
        <v>622</v>
      </c>
      <c r="G231" s="28">
        <v>0.0391322800925926</v>
      </c>
      <c r="H231" s="22" t="str">
        <f t="shared" si="6"/>
        <v>5.38/km</v>
      </c>
      <c r="I231" s="23">
        <f t="shared" si="7"/>
        <v>0.018229062500000007</v>
      </c>
      <c r="J231" s="23">
        <f>G231-INDEX($G$5:$G$357,MATCH(D231,$D$5:$D$357,0))</f>
        <v>0.008136689814814819</v>
      </c>
    </row>
    <row r="232" spans="1:10" ht="15" customHeight="1">
      <c r="A232" s="12">
        <v>228</v>
      </c>
      <c r="B232" s="26" t="s">
        <v>72</v>
      </c>
      <c r="C232" s="26" t="s">
        <v>18</v>
      </c>
      <c r="D232" s="12" t="s">
        <v>207</v>
      </c>
      <c r="E232" s="26" t="s">
        <v>227</v>
      </c>
      <c r="F232" s="24" t="s">
        <v>623</v>
      </c>
      <c r="G232" s="24">
        <v>0.039179328703703706</v>
      </c>
      <c r="H232" s="12" t="str">
        <f t="shared" si="6"/>
        <v>5.39/km</v>
      </c>
      <c r="I232" s="13">
        <f t="shared" si="7"/>
        <v>0.018276111111111114</v>
      </c>
      <c r="J232" s="13">
        <f>G232-INDEX($G$5:$G$357,MATCH(D232,$D$5:$D$357,0))</f>
        <v>0.011562465277777777</v>
      </c>
    </row>
    <row r="233" spans="1:10" ht="15" customHeight="1">
      <c r="A233" s="12">
        <v>229</v>
      </c>
      <c r="B233" s="26" t="s">
        <v>624</v>
      </c>
      <c r="C233" s="26" t="s">
        <v>625</v>
      </c>
      <c r="D233" s="12" t="s">
        <v>124</v>
      </c>
      <c r="E233" s="26" t="s">
        <v>227</v>
      </c>
      <c r="F233" s="24" t="s">
        <v>626</v>
      </c>
      <c r="G233" s="24">
        <v>0.039375543981481485</v>
      </c>
      <c r="H233" s="12" t="str">
        <f t="shared" si="6"/>
        <v>5.40/km</v>
      </c>
      <c r="I233" s="13">
        <f t="shared" si="7"/>
        <v>0.018472326388888894</v>
      </c>
      <c r="J233" s="13">
        <f>G233-INDEX($G$5:$G$357,MATCH(D233,$D$5:$D$357,0))</f>
        <v>0.01475668981481482</v>
      </c>
    </row>
    <row r="234" spans="1:10" ht="15" customHeight="1">
      <c r="A234" s="12">
        <v>230</v>
      </c>
      <c r="B234" s="26" t="s">
        <v>627</v>
      </c>
      <c r="C234" s="26" t="s">
        <v>100</v>
      </c>
      <c r="D234" s="12" t="s">
        <v>216</v>
      </c>
      <c r="E234" s="26" t="s">
        <v>245</v>
      </c>
      <c r="F234" s="24" t="s">
        <v>626</v>
      </c>
      <c r="G234" s="24">
        <v>0.039595127314814814</v>
      </c>
      <c r="H234" s="12" t="str">
        <f t="shared" si="6"/>
        <v>5.42/km</v>
      </c>
      <c r="I234" s="13">
        <f t="shared" si="7"/>
        <v>0.018691909722222223</v>
      </c>
      <c r="J234" s="13">
        <f>G234-INDEX($G$5:$G$357,MATCH(D234,$D$5:$D$357,0))</f>
        <v>0.011816655092592592</v>
      </c>
    </row>
    <row r="235" spans="1:10" ht="15" customHeight="1">
      <c r="A235" s="12">
        <v>231</v>
      </c>
      <c r="B235" s="26" t="s">
        <v>628</v>
      </c>
      <c r="C235" s="26" t="s">
        <v>79</v>
      </c>
      <c r="D235" s="12" t="s">
        <v>162</v>
      </c>
      <c r="E235" s="26" t="s">
        <v>111</v>
      </c>
      <c r="F235" s="24" t="s">
        <v>629</v>
      </c>
      <c r="G235" s="24">
        <v>0.03965282407407407</v>
      </c>
      <c r="H235" s="12" t="str">
        <f t="shared" si="6"/>
        <v>5.43/km</v>
      </c>
      <c r="I235" s="13">
        <f t="shared" si="7"/>
        <v>0.018749606481481478</v>
      </c>
      <c r="J235" s="13">
        <f>G235-INDEX($G$5:$G$357,MATCH(D235,$D$5:$D$357,0))</f>
        <v>0.013517939814814809</v>
      </c>
    </row>
    <row r="236" spans="1:10" ht="15" customHeight="1">
      <c r="A236" s="12">
        <v>232</v>
      </c>
      <c r="B236" s="26" t="s">
        <v>426</v>
      </c>
      <c r="C236" s="26" t="s">
        <v>98</v>
      </c>
      <c r="D236" s="12" t="s">
        <v>121</v>
      </c>
      <c r="E236" s="26" t="s">
        <v>111</v>
      </c>
      <c r="F236" s="24" t="s">
        <v>629</v>
      </c>
      <c r="G236" s="24">
        <v>0.03965376157407407</v>
      </c>
      <c r="H236" s="12" t="str">
        <f t="shared" si="6"/>
        <v>5.43/km</v>
      </c>
      <c r="I236" s="13">
        <f t="shared" si="7"/>
        <v>0.018750543981481477</v>
      </c>
      <c r="J236" s="13">
        <f>G236-INDEX($G$5:$G$357,MATCH(D236,$D$5:$D$357,0))</f>
        <v>0.015128298611111101</v>
      </c>
    </row>
    <row r="237" spans="1:10" ht="15" customHeight="1">
      <c r="A237" s="12">
        <v>233</v>
      </c>
      <c r="B237" s="26" t="s">
        <v>630</v>
      </c>
      <c r="C237" s="26" t="s">
        <v>439</v>
      </c>
      <c r="D237" s="12" t="s">
        <v>372</v>
      </c>
      <c r="E237" s="26" t="s">
        <v>163</v>
      </c>
      <c r="F237" s="24" t="s">
        <v>629</v>
      </c>
      <c r="G237" s="24">
        <v>0.03974552083333333</v>
      </c>
      <c r="H237" s="12" t="str">
        <f t="shared" si="6"/>
        <v>5.43/km</v>
      </c>
      <c r="I237" s="13">
        <f t="shared" si="7"/>
        <v>0.01884230324074074</v>
      </c>
      <c r="J237" s="13">
        <f>G237-INDEX($G$5:$G$357,MATCH(D237,$D$5:$D$357,0))</f>
        <v>0.008031608796296295</v>
      </c>
    </row>
    <row r="238" spans="1:10" ht="15" customHeight="1">
      <c r="A238" s="12">
        <v>234</v>
      </c>
      <c r="B238" s="26" t="s">
        <v>631</v>
      </c>
      <c r="C238" s="26" t="s">
        <v>103</v>
      </c>
      <c r="D238" s="12" t="s">
        <v>372</v>
      </c>
      <c r="E238" s="26" t="s">
        <v>227</v>
      </c>
      <c r="F238" s="24" t="s">
        <v>632</v>
      </c>
      <c r="G238" s="24">
        <v>0.039849722222222224</v>
      </c>
      <c r="H238" s="12" t="str">
        <f t="shared" si="6"/>
        <v>5.44/km</v>
      </c>
      <c r="I238" s="13">
        <f t="shared" si="7"/>
        <v>0.018946504629629633</v>
      </c>
      <c r="J238" s="13">
        <f>G238-INDEX($G$5:$G$357,MATCH(D238,$D$5:$D$357,0))</f>
        <v>0.008135810185185187</v>
      </c>
    </row>
    <row r="239" spans="1:10" ht="15" customHeight="1">
      <c r="A239" s="12">
        <v>235</v>
      </c>
      <c r="B239" s="26" t="s">
        <v>47</v>
      </c>
      <c r="C239" s="26" t="s">
        <v>12</v>
      </c>
      <c r="D239" s="12" t="s">
        <v>119</v>
      </c>
      <c r="E239" s="26" t="s">
        <v>163</v>
      </c>
      <c r="F239" s="24" t="s">
        <v>633</v>
      </c>
      <c r="G239" s="24">
        <v>0.039862199074074074</v>
      </c>
      <c r="H239" s="12" t="str">
        <f t="shared" si="6"/>
        <v>5.44/km</v>
      </c>
      <c r="I239" s="13">
        <f t="shared" si="7"/>
        <v>0.018958981481481483</v>
      </c>
      <c r="J239" s="13">
        <f>G239-INDEX($G$5:$G$357,MATCH(D239,$D$5:$D$357,0))</f>
        <v>0.015984699074074075</v>
      </c>
    </row>
    <row r="240" spans="1:10" ht="15" customHeight="1">
      <c r="A240" s="22">
        <v>236</v>
      </c>
      <c r="B240" s="32" t="s">
        <v>50</v>
      </c>
      <c r="C240" s="32" t="s">
        <v>40</v>
      </c>
      <c r="D240" s="22" t="s">
        <v>162</v>
      </c>
      <c r="E240" s="32" t="s">
        <v>29</v>
      </c>
      <c r="F240" s="28" t="s">
        <v>634</v>
      </c>
      <c r="G240" s="28">
        <v>0.039942962962962965</v>
      </c>
      <c r="H240" s="22" t="str">
        <f t="shared" si="6"/>
        <v>5.45/km</v>
      </c>
      <c r="I240" s="23">
        <f t="shared" si="7"/>
        <v>0.019039745370370374</v>
      </c>
      <c r="J240" s="23">
        <f>G240-INDEX($G$5:$G$357,MATCH(D240,$D$5:$D$357,0))</f>
        <v>0.013808078703703704</v>
      </c>
    </row>
    <row r="241" spans="1:10" ht="15" customHeight="1">
      <c r="A241" s="12">
        <v>237</v>
      </c>
      <c r="B241" s="26" t="s">
        <v>635</v>
      </c>
      <c r="C241" s="26" t="s">
        <v>13</v>
      </c>
      <c r="D241" s="12" t="s">
        <v>121</v>
      </c>
      <c r="E241" s="26" t="s">
        <v>163</v>
      </c>
      <c r="F241" s="24" t="s">
        <v>636</v>
      </c>
      <c r="G241" s="24">
        <v>0.03994311342592593</v>
      </c>
      <c r="H241" s="12" t="str">
        <f t="shared" si="6"/>
        <v>5.45/km</v>
      </c>
      <c r="I241" s="13">
        <f t="shared" si="7"/>
        <v>0.019039895833333337</v>
      </c>
      <c r="J241" s="13">
        <f>G241-INDEX($G$5:$G$357,MATCH(D241,$D$5:$D$357,0))</f>
        <v>0.015417650462962961</v>
      </c>
    </row>
    <row r="242" spans="1:10" ht="15" customHeight="1">
      <c r="A242" s="12">
        <v>238</v>
      </c>
      <c r="B242" s="26" t="s">
        <v>637</v>
      </c>
      <c r="C242" s="26" t="s">
        <v>67</v>
      </c>
      <c r="D242" s="12" t="s">
        <v>121</v>
      </c>
      <c r="E242" s="26" t="s">
        <v>111</v>
      </c>
      <c r="F242" s="24" t="s">
        <v>638</v>
      </c>
      <c r="G242" s="24">
        <v>0.03995439814814815</v>
      </c>
      <c r="H242" s="12" t="str">
        <f t="shared" si="6"/>
        <v>5.45/km</v>
      </c>
      <c r="I242" s="13">
        <f t="shared" si="7"/>
        <v>0.019051180555555557</v>
      </c>
      <c r="J242" s="13">
        <f>G242-INDEX($G$5:$G$357,MATCH(D242,$D$5:$D$357,0))</f>
        <v>0.015428935185185181</v>
      </c>
    </row>
    <row r="243" spans="1:10" ht="15" customHeight="1">
      <c r="A243" s="12">
        <v>239</v>
      </c>
      <c r="B243" s="26" t="s">
        <v>55</v>
      </c>
      <c r="C243" s="26" t="s">
        <v>22</v>
      </c>
      <c r="D243" s="12" t="s">
        <v>146</v>
      </c>
      <c r="E243" s="26" t="s">
        <v>230</v>
      </c>
      <c r="F243" s="24" t="s">
        <v>639</v>
      </c>
      <c r="G243" s="24">
        <v>0.03995479166666666</v>
      </c>
      <c r="H243" s="12" t="str">
        <f t="shared" si="6"/>
        <v>5.45/km</v>
      </c>
      <c r="I243" s="13">
        <f t="shared" si="7"/>
        <v>0.01905157407407407</v>
      </c>
      <c r="J243" s="13">
        <f>G243-INDEX($G$5:$G$357,MATCH(D243,$D$5:$D$357,0))</f>
        <v>0.014641597222222216</v>
      </c>
    </row>
    <row r="244" spans="1:10" ht="15" customHeight="1">
      <c r="A244" s="12">
        <v>240</v>
      </c>
      <c r="B244" s="26" t="s">
        <v>640</v>
      </c>
      <c r="C244" s="26" t="s">
        <v>541</v>
      </c>
      <c r="D244" s="12" t="s">
        <v>443</v>
      </c>
      <c r="E244" s="26" t="s">
        <v>56</v>
      </c>
      <c r="F244" s="24" t="s">
        <v>641</v>
      </c>
      <c r="G244" s="24">
        <v>0.040058449074074076</v>
      </c>
      <c r="H244" s="12" t="str">
        <f t="shared" si="6"/>
        <v>5.46/km</v>
      </c>
      <c r="I244" s="13">
        <f t="shared" si="7"/>
        <v>0.019155231481481485</v>
      </c>
      <c r="J244" s="13">
        <f>G244-INDEX($G$5:$G$357,MATCH(D244,$D$5:$D$357,0))</f>
        <v>0.0069094675925925955</v>
      </c>
    </row>
    <row r="245" spans="1:10" ht="15" customHeight="1">
      <c r="A245" s="12">
        <v>241</v>
      </c>
      <c r="B245" s="26" t="s">
        <v>642</v>
      </c>
      <c r="C245" s="26" t="s">
        <v>643</v>
      </c>
      <c r="D245" s="12" t="s">
        <v>207</v>
      </c>
      <c r="E245" s="26" t="s">
        <v>111</v>
      </c>
      <c r="F245" s="24" t="s">
        <v>644</v>
      </c>
      <c r="G245" s="24">
        <v>0.04005866898148148</v>
      </c>
      <c r="H245" s="12" t="str">
        <f t="shared" si="6"/>
        <v>5.46/km</v>
      </c>
      <c r="I245" s="13">
        <f t="shared" si="7"/>
        <v>0.019155451388888887</v>
      </c>
      <c r="J245" s="13">
        <f>G245-INDEX($G$5:$G$357,MATCH(D245,$D$5:$D$357,0))</f>
        <v>0.01244180555555555</v>
      </c>
    </row>
    <row r="246" spans="1:10" ht="15" customHeight="1">
      <c r="A246" s="12">
        <v>242</v>
      </c>
      <c r="B246" s="26" t="s">
        <v>630</v>
      </c>
      <c r="C246" s="26" t="s">
        <v>73</v>
      </c>
      <c r="D246" s="12" t="s">
        <v>443</v>
      </c>
      <c r="E246" s="26" t="s">
        <v>163</v>
      </c>
      <c r="F246" s="24" t="s">
        <v>645</v>
      </c>
      <c r="G246" s="24">
        <v>0.040868425925925926</v>
      </c>
      <c r="H246" s="12" t="str">
        <f>TEXT(INT((HOUR(G246)*3600+MINUTE(G246)*60+SECOND(G246))/$J$3/60),"0")&amp;"."&amp;TEXT(MOD((HOUR(G246)*3600+MINUTE(G246)*60+SECOND(G246))/$J$3,60),"00")&amp;"/km"</f>
        <v>5.53/km</v>
      </c>
      <c r="I246" s="13">
        <f>G246-$G$5</f>
        <v>0.019965208333333335</v>
      </c>
      <c r="J246" s="13">
        <f>G246-INDEX($G$5:$G$357,MATCH(D246,$D$5:$D$357,0))</f>
        <v>0.0077194444444444454</v>
      </c>
    </row>
    <row r="247" spans="1:10" ht="15" customHeight="1">
      <c r="A247" s="12">
        <v>243</v>
      </c>
      <c r="B247" s="26" t="s">
        <v>646</v>
      </c>
      <c r="C247" s="26" t="s">
        <v>15</v>
      </c>
      <c r="D247" s="12" t="s">
        <v>467</v>
      </c>
      <c r="E247" s="26" t="s">
        <v>259</v>
      </c>
      <c r="F247" s="24" t="s">
        <v>645</v>
      </c>
      <c r="G247" s="24">
        <v>0.040868923611111115</v>
      </c>
      <c r="H247" s="12" t="str">
        <f>TEXT(INT((HOUR(G247)*3600+MINUTE(G247)*60+SECOND(G247))/$J$3/60),"0")&amp;"."&amp;TEXT(MOD((HOUR(G247)*3600+MINUTE(G247)*60+SECOND(G247))/$J$3,60),"00")&amp;"/km"</f>
        <v>5.53/km</v>
      </c>
      <c r="I247" s="13">
        <f>G247-$G$5</f>
        <v>0.019965706018518523</v>
      </c>
      <c r="J247" s="13">
        <f>G247-INDEX($G$5:$G$357,MATCH(D247,$D$5:$D$357,0))</f>
        <v>0.0072222569444444495</v>
      </c>
    </row>
    <row r="248" spans="1:10" ht="15" customHeight="1">
      <c r="A248" s="12">
        <v>244</v>
      </c>
      <c r="B248" s="26" t="s">
        <v>101</v>
      </c>
      <c r="C248" s="26" t="s">
        <v>647</v>
      </c>
      <c r="D248" s="12" t="s">
        <v>467</v>
      </c>
      <c r="E248" s="26" t="s">
        <v>56</v>
      </c>
      <c r="F248" s="24" t="s">
        <v>648</v>
      </c>
      <c r="G248" s="24">
        <v>0.041088761574074074</v>
      </c>
      <c r="H248" s="12" t="str">
        <f>TEXT(INT((HOUR(G248)*3600+MINUTE(G248)*60+SECOND(G248))/$J$3/60),"0")&amp;"."&amp;TEXT(MOD((HOUR(G248)*3600+MINUTE(G248)*60+SECOND(G248))/$J$3,60),"00")&amp;"/km"</f>
        <v>5.55/km</v>
      </c>
      <c r="I248" s="13">
        <f>G248-$G$5</f>
        <v>0.020185543981481483</v>
      </c>
      <c r="J248" s="13">
        <f>G248-INDEX($G$5:$G$357,MATCH(D248,$D$5:$D$357,0))</f>
        <v>0.007442094907407409</v>
      </c>
    </row>
    <row r="249" spans="1:10" ht="15" customHeight="1">
      <c r="A249" s="40">
        <v>245</v>
      </c>
      <c r="B249" s="42" t="s">
        <v>649</v>
      </c>
      <c r="C249" s="42" t="s">
        <v>46</v>
      </c>
      <c r="D249" s="40" t="s">
        <v>124</v>
      </c>
      <c r="E249" s="42" t="s">
        <v>111</v>
      </c>
      <c r="F249" s="43" t="s">
        <v>650</v>
      </c>
      <c r="G249" s="43">
        <v>0.04120375</v>
      </c>
      <c r="H249" s="40" t="str">
        <f>TEXT(INT((HOUR(G249)*3600+MINUTE(G249)*60+SECOND(G249))/$J$3/60),"0")&amp;"."&amp;TEXT(MOD((HOUR(G249)*3600+MINUTE(G249)*60+SECOND(G249))/$J$3,60),"00")&amp;"/km"</f>
        <v>5.56/km</v>
      </c>
      <c r="I249" s="41">
        <f>G249-$G$5</f>
        <v>0.020300532407407406</v>
      </c>
      <c r="J249" s="41">
        <f>G249-INDEX($G$5:$G$357,MATCH(D249,$D$5:$D$357,0))</f>
        <v>0.01658489583333333</v>
      </c>
    </row>
  </sheetData>
  <sheetProtection/>
  <autoFilter ref="A4:J24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Corsa delle 3 Ville</v>
      </c>
      <c r="B1" s="37"/>
      <c r="C1" s="38"/>
    </row>
    <row r="2" spans="1:3" ht="24" customHeight="1">
      <c r="A2" s="34" t="str">
        <f>Individuale!A2</f>
        <v>6ª edizione</v>
      </c>
      <c r="B2" s="34"/>
      <c r="C2" s="34"/>
    </row>
    <row r="3" spans="1:3" ht="24" customHeight="1">
      <c r="A3" s="39" t="str">
        <f>Individuale!A3</f>
        <v>Tivoli (RM) Italia - Domenica 06/09/2015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4">
        <v>1</v>
      </c>
      <c r="B5" s="45" t="s">
        <v>29</v>
      </c>
      <c r="C5" s="46">
        <v>65</v>
      </c>
    </row>
    <row r="6" spans="1:3" ht="15" customHeight="1">
      <c r="A6" s="18">
        <v>2</v>
      </c>
      <c r="B6" s="17" t="s">
        <v>111</v>
      </c>
      <c r="C6" s="29">
        <v>35</v>
      </c>
    </row>
    <row r="7" spans="1:3" ht="15" customHeight="1">
      <c r="A7" s="18">
        <v>3</v>
      </c>
      <c r="B7" s="17" t="s">
        <v>163</v>
      </c>
      <c r="C7" s="29">
        <v>25</v>
      </c>
    </row>
    <row r="8" spans="1:3" ht="15" customHeight="1">
      <c r="A8" s="18">
        <v>4</v>
      </c>
      <c r="B8" s="17" t="s">
        <v>233</v>
      </c>
      <c r="C8" s="29">
        <v>10</v>
      </c>
    </row>
    <row r="9" spans="1:3" ht="15" customHeight="1">
      <c r="A9" s="18">
        <v>5</v>
      </c>
      <c r="B9" s="17" t="s">
        <v>230</v>
      </c>
      <c r="C9" s="29">
        <v>7</v>
      </c>
    </row>
    <row r="10" spans="1:3" ht="15" customHeight="1">
      <c r="A10" s="18">
        <v>6</v>
      </c>
      <c r="B10" s="17" t="s">
        <v>227</v>
      </c>
      <c r="C10" s="29">
        <v>7</v>
      </c>
    </row>
    <row r="11" spans="1:3" ht="15" customHeight="1">
      <c r="A11" s="18">
        <v>7</v>
      </c>
      <c r="B11" s="17" t="s">
        <v>287</v>
      </c>
      <c r="C11" s="29">
        <v>6</v>
      </c>
    </row>
    <row r="12" spans="1:3" ht="15" customHeight="1">
      <c r="A12" s="18">
        <v>8</v>
      </c>
      <c r="B12" s="17" t="s">
        <v>131</v>
      </c>
      <c r="C12" s="29">
        <v>5</v>
      </c>
    </row>
    <row r="13" spans="1:3" ht="15" customHeight="1">
      <c r="A13" s="18">
        <v>9</v>
      </c>
      <c r="B13" s="17" t="s">
        <v>56</v>
      </c>
      <c r="C13" s="29">
        <v>5</v>
      </c>
    </row>
    <row r="14" spans="1:3" ht="15" customHeight="1">
      <c r="A14" s="18">
        <v>10</v>
      </c>
      <c r="B14" s="17" t="s">
        <v>197</v>
      </c>
      <c r="C14" s="29">
        <v>5</v>
      </c>
    </row>
    <row r="15" spans="1:3" ht="15" customHeight="1">
      <c r="A15" s="18">
        <v>11</v>
      </c>
      <c r="B15" s="17" t="s">
        <v>58</v>
      </c>
      <c r="C15" s="29">
        <v>5</v>
      </c>
    </row>
    <row r="16" spans="1:3" ht="15" customHeight="1">
      <c r="A16" s="18">
        <v>12</v>
      </c>
      <c r="B16" s="17" t="s">
        <v>57</v>
      </c>
      <c r="C16" s="29">
        <v>4</v>
      </c>
    </row>
    <row r="17" spans="1:3" ht="15" customHeight="1">
      <c r="A17" s="18">
        <v>13</v>
      </c>
      <c r="B17" s="17" t="s">
        <v>383</v>
      </c>
      <c r="C17" s="29">
        <v>4</v>
      </c>
    </row>
    <row r="18" spans="1:3" ht="15" customHeight="1">
      <c r="A18" s="18">
        <v>14</v>
      </c>
      <c r="B18" s="17" t="s">
        <v>259</v>
      </c>
      <c r="C18" s="29">
        <v>4</v>
      </c>
    </row>
    <row r="19" spans="1:3" ht="15" customHeight="1">
      <c r="A19" s="18">
        <v>15</v>
      </c>
      <c r="B19" s="17" t="s">
        <v>245</v>
      </c>
      <c r="C19" s="29">
        <v>3</v>
      </c>
    </row>
    <row r="20" spans="1:3" ht="15" customHeight="1">
      <c r="A20" s="18">
        <v>16</v>
      </c>
      <c r="B20" s="17" t="s">
        <v>193</v>
      </c>
      <c r="C20" s="29">
        <v>3</v>
      </c>
    </row>
    <row r="21" spans="1:3" ht="15" customHeight="1">
      <c r="A21" s="18">
        <v>17</v>
      </c>
      <c r="B21" s="17" t="s">
        <v>153</v>
      </c>
      <c r="C21" s="29">
        <v>3</v>
      </c>
    </row>
    <row r="22" spans="1:3" ht="15" customHeight="1">
      <c r="A22" s="18">
        <v>18</v>
      </c>
      <c r="B22" s="17" t="s">
        <v>136</v>
      </c>
      <c r="C22" s="29">
        <v>3</v>
      </c>
    </row>
    <row r="23" spans="1:3" ht="15" customHeight="1">
      <c r="A23" s="18">
        <v>19</v>
      </c>
      <c r="B23" s="17" t="s">
        <v>60</v>
      </c>
      <c r="C23" s="29">
        <v>3</v>
      </c>
    </row>
    <row r="24" spans="1:3" ht="15" customHeight="1">
      <c r="A24" s="18">
        <v>20</v>
      </c>
      <c r="B24" s="17" t="s">
        <v>173</v>
      </c>
      <c r="C24" s="29">
        <v>3</v>
      </c>
    </row>
    <row r="25" spans="1:3" ht="15" customHeight="1">
      <c r="A25" s="18">
        <v>21</v>
      </c>
      <c r="B25" s="17" t="s">
        <v>423</v>
      </c>
      <c r="C25" s="29">
        <v>3</v>
      </c>
    </row>
    <row r="26" spans="1:3" ht="15" customHeight="1">
      <c r="A26" s="18">
        <v>22</v>
      </c>
      <c r="B26" s="17" t="s">
        <v>128</v>
      </c>
      <c r="C26" s="29">
        <v>2</v>
      </c>
    </row>
    <row r="27" spans="1:3" ht="15" customHeight="1">
      <c r="A27" s="18">
        <v>23</v>
      </c>
      <c r="B27" s="17" t="s">
        <v>80</v>
      </c>
      <c r="C27" s="29">
        <v>2</v>
      </c>
    </row>
    <row r="28" spans="1:3" ht="15" customHeight="1">
      <c r="A28" s="18">
        <v>24</v>
      </c>
      <c r="B28" s="17" t="s">
        <v>495</v>
      </c>
      <c r="C28" s="29">
        <v>2</v>
      </c>
    </row>
    <row r="29" spans="1:3" ht="15" customHeight="1">
      <c r="A29" s="18">
        <v>25</v>
      </c>
      <c r="B29" s="17" t="s">
        <v>143</v>
      </c>
      <c r="C29" s="29">
        <v>2</v>
      </c>
    </row>
    <row r="30" spans="1:3" ht="15" customHeight="1">
      <c r="A30" s="18">
        <v>26</v>
      </c>
      <c r="B30" s="17" t="s">
        <v>208</v>
      </c>
      <c r="C30" s="29">
        <v>2</v>
      </c>
    </row>
    <row r="31" spans="1:3" ht="15" customHeight="1">
      <c r="A31" s="18">
        <v>27</v>
      </c>
      <c r="B31" s="17" t="s">
        <v>415</v>
      </c>
      <c r="C31" s="29">
        <v>1</v>
      </c>
    </row>
    <row r="32" spans="1:3" ht="15" customHeight="1">
      <c r="A32" s="18">
        <v>28</v>
      </c>
      <c r="B32" s="17" t="s">
        <v>550</v>
      </c>
      <c r="C32" s="29">
        <v>1</v>
      </c>
    </row>
    <row r="33" spans="1:3" ht="15" customHeight="1">
      <c r="A33" s="18">
        <v>29</v>
      </c>
      <c r="B33" s="17" t="s">
        <v>500</v>
      </c>
      <c r="C33" s="29">
        <v>1</v>
      </c>
    </row>
    <row r="34" spans="1:3" ht="15" customHeight="1">
      <c r="A34" s="18">
        <v>30</v>
      </c>
      <c r="B34" s="17" t="s">
        <v>268</v>
      </c>
      <c r="C34" s="29">
        <v>1</v>
      </c>
    </row>
    <row r="35" spans="1:3" ht="15" customHeight="1">
      <c r="A35" s="18">
        <v>31</v>
      </c>
      <c r="B35" s="17" t="s">
        <v>238</v>
      </c>
      <c r="C35" s="29">
        <v>1</v>
      </c>
    </row>
    <row r="36" spans="1:3" ht="15" customHeight="1">
      <c r="A36" s="18">
        <v>32</v>
      </c>
      <c r="B36" s="17" t="s">
        <v>219</v>
      </c>
      <c r="C36" s="29">
        <v>1</v>
      </c>
    </row>
    <row r="37" spans="1:3" ht="15" customHeight="1">
      <c r="A37" s="18">
        <v>33</v>
      </c>
      <c r="B37" s="17" t="s">
        <v>159</v>
      </c>
      <c r="C37" s="29">
        <v>1</v>
      </c>
    </row>
    <row r="38" spans="1:3" ht="12.75">
      <c r="A38" s="18">
        <v>34</v>
      </c>
      <c r="B38" s="17" t="s">
        <v>350</v>
      </c>
      <c r="C38" s="29">
        <v>1</v>
      </c>
    </row>
    <row r="39" spans="1:3" ht="15" customHeight="1">
      <c r="A39" s="18">
        <v>35</v>
      </c>
      <c r="B39" s="17" t="s">
        <v>117</v>
      </c>
      <c r="C39" s="29">
        <v>1</v>
      </c>
    </row>
    <row r="40" spans="1:3" ht="15" customHeight="1">
      <c r="A40" s="18">
        <v>36</v>
      </c>
      <c r="B40" s="17" t="s">
        <v>281</v>
      </c>
      <c r="C40" s="29">
        <v>1</v>
      </c>
    </row>
    <row r="41" spans="1:3" ht="15" customHeight="1">
      <c r="A41" s="18">
        <v>37</v>
      </c>
      <c r="B41" s="17" t="s">
        <v>516</v>
      </c>
      <c r="C41" s="29">
        <v>1</v>
      </c>
    </row>
    <row r="42" spans="1:3" ht="15" customHeight="1">
      <c r="A42" s="18">
        <v>38</v>
      </c>
      <c r="B42" s="17" t="s">
        <v>241</v>
      </c>
      <c r="C42" s="29">
        <v>1</v>
      </c>
    </row>
    <row r="43" spans="1:3" ht="15" customHeight="1">
      <c r="A43" s="18">
        <v>39</v>
      </c>
      <c r="B43" s="17" t="s">
        <v>560</v>
      </c>
      <c r="C43" s="29">
        <v>1</v>
      </c>
    </row>
    <row r="44" spans="1:3" ht="15" customHeight="1">
      <c r="A44" s="18">
        <v>40</v>
      </c>
      <c r="B44" s="17" t="s">
        <v>52</v>
      </c>
      <c r="C44" s="29">
        <v>1</v>
      </c>
    </row>
    <row r="45" spans="1:3" ht="15" customHeight="1">
      <c r="A45" s="18">
        <v>41</v>
      </c>
      <c r="B45" s="17" t="s">
        <v>524</v>
      </c>
      <c r="C45" s="29">
        <v>1</v>
      </c>
    </row>
    <row r="46" spans="1:3" ht="15" customHeight="1">
      <c r="A46" s="18">
        <v>42</v>
      </c>
      <c r="B46" s="17" t="s">
        <v>211</v>
      </c>
      <c r="C46" s="29">
        <v>1</v>
      </c>
    </row>
    <row r="47" spans="1:3" ht="15" customHeight="1">
      <c r="A47" s="18">
        <v>43</v>
      </c>
      <c r="B47" s="17" t="s">
        <v>114</v>
      </c>
      <c r="C47" s="29">
        <v>1</v>
      </c>
    </row>
    <row r="48" spans="1:3" ht="15" customHeight="1">
      <c r="A48" s="18">
        <v>44</v>
      </c>
      <c r="B48" s="17" t="s">
        <v>107</v>
      </c>
      <c r="C48" s="29">
        <v>1</v>
      </c>
    </row>
    <row r="49" spans="1:3" ht="15" customHeight="1">
      <c r="A49" s="18">
        <v>45</v>
      </c>
      <c r="B49" s="17" t="s">
        <v>373</v>
      </c>
      <c r="C49" s="29">
        <v>1</v>
      </c>
    </row>
    <row r="50" spans="1:3" ht="15" customHeight="1">
      <c r="A50" s="18">
        <v>46</v>
      </c>
      <c r="B50" s="17" t="s">
        <v>392</v>
      </c>
      <c r="C50" s="29">
        <v>1</v>
      </c>
    </row>
    <row r="51" spans="1:3" ht="15" customHeight="1">
      <c r="A51" s="18">
        <v>47</v>
      </c>
      <c r="B51" s="17" t="s">
        <v>177</v>
      </c>
      <c r="C51" s="29">
        <v>1</v>
      </c>
    </row>
    <row r="52" spans="1:3" ht="15" customHeight="1">
      <c r="A52" s="18">
        <v>48</v>
      </c>
      <c r="B52" s="17" t="s">
        <v>295</v>
      </c>
      <c r="C52" s="29">
        <v>1</v>
      </c>
    </row>
    <row r="53" spans="1:3" ht="15" customHeight="1">
      <c r="A53" s="18">
        <v>49</v>
      </c>
      <c r="B53" s="17" t="s">
        <v>180</v>
      </c>
      <c r="C53" s="29">
        <v>1</v>
      </c>
    </row>
    <row r="54" spans="1:3" ht="15" customHeight="1">
      <c r="A54" s="18">
        <v>50</v>
      </c>
      <c r="B54" s="17" t="s">
        <v>327</v>
      </c>
      <c r="C54" s="29">
        <v>1</v>
      </c>
    </row>
    <row r="55" spans="1:3" ht="15" customHeight="1">
      <c r="A55" s="18">
        <v>51</v>
      </c>
      <c r="B55" s="17" t="s">
        <v>464</v>
      </c>
      <c r="C55" s="29">
        <v>1</v>
      </c>
    </row>
    <row r="56" spans="1:3" ht="15" customHeight="1">
      <c r="A56" s="18">
        <v>52</v>
      </c>
      <c r="B56" s="17" t="s">
        <v>59</v>
      </c>
      <c r="C56" s="29">
        <v>1</v>
      </c>
    </row>
    <row r="57" spans="1:3" ht="15" customHeight="1">
      <c r="A57" s="19">
        <v>53</v>
      </c>
      <c r="B57" s="16" t="s">
        <v>156</v>
      </c>
      <c r="C57" s="30">
        <v>1</v>
      </c>
    </row>
    <row r="58" ht="12.75">
      <c r="C58" s="2">
        <f>SUM(C5:C57)</f>
        <v>245</v>
      </c>
    </row>
  </sheetData>
  <sheetProtection/>
  <autoFilter ref="A4:C5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2015-09-08T18:33:02Z</dcterms:modified>
  <cp:category/>
  <cp:version/>
  <cp:contentType/>
  <cp:contentStatus/>
</cp:coreProperties>
</file>