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<sst xmlns="http://schemas.openxmlformats.org/spreadsheetml/2006/main" count="553" uniqueCount="274">
  <si>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</si>
  <si>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</si>
  <si>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</si>
  <si>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</si>
  <si>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</si>
  <si>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</si>
  <si>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</si>
  <si>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</si>
  <si>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</si>
  <si>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</si>
  <si>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</si>
  <si>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</si>
  <si>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</si>
  <si>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</si>
  <si>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</si>
  <si>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</si>
  <si>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DAVIDE</t>
  </si>
  <si>
    <t>DANIELE</t>
  </si>
  <si>
    <t>GIUSEPPE</t>
  </si>
  <si>
    <t>PAOLO</t>
  </si>
  <si>
    <t>STEFANO</t>
  </si>
  <si>
    <t>A.S.D. PODISTICA SOLIDARIETA'</t>
  </si>
  <si>
    <t>TIVOLI MARATHON</t>
  </si>
  <si>
    <t>CAT SPORT</t>
  </si>
  <si>
    <t>CIPOLLONI</t>
  </si>
  <si>
    <t>IANNILLI</t>
  </si>
  <si>
    <t>LAURI</t>
  </si>
  <si>
    <t>DOMENICO</t>
  </si>
  <si>
    <t>CORBO</t>
  </si>
  <si>
    <t>PENNESE</t>
  </si>
  <si>
    <t>CARMELA</t>
  </si>
  <si>
    <t>GIOVANNI</t>
  </si>
  <si>
    <t>DI STEFANO</t>
  </si>
  <si>
    <t>ATLETICO MONTEROTONDO</t>
  </si>
  <si>
    <t>MASSIMILIANO</t>
  </si>
  <si>
    <t>A</t>
  </si>
  <si>
    <t>RUSSO</t>
  </si>
  <si>
    <t>ANTONINO</t>
  </si>
  <si>
    <t>C</t>
  </si>
  <si>
    <t>CARLO</t>
  </si>
  <si>
    <t>CLAUDIO</t>
  </si>
  <si>
    <t>E</t>
  </si>
  <si>
    <t>GIANCARLO</t>
  </si>
  <si>
    <t>FABRIZIO</t>
  </si>
  <si>
    <t>D</t>
  </si>
  <si>
    <t>RENZO</t>
  </si>
  <si>
    <t>RICCARDO</t>
  </si>
  <si>
    <t>LUCIANO</t>
  </si>
  <si>
    <t>UISP ROMA</t>
  </si>
  <si>
    <t>MAURO</t>
  </si>
  <si>
    <t>ORLANDI</t>
  </si>
  <si>
    <t>H</t>
  </si>
  <si>
    <t>SILVIA</t>
  </si>
  <si>
    <t>B</t>
  </si>
  <si>
    <t>G</t>
  </si>
  <si>
    <t>FRANCESCO</t>
  </si>
  <si>
    <t>BRAVETTA RUNNERS</t>
  </si>
  <si>
    <t>GIANLUCA</t>
  </si>
  <si>
    <t>MARIO</t>
  </si>
  <si>
    <t>GIANFRANCO</t>
  </si>
  <si>
    <t>ALESSANDRO</t>
  </si>
  <si>
    <t>RAFFAELE</t>
  </si>
  <si>
    <t>FRANCO</t>
  </si>
  <si>
    <t>ANGELINA</t>
  </si>
  <si>
    <t>FLAMMINI</t>
  </si>
  <si>
    <t>LUCA</t>
  </si>
  <si>
    <t>GARGANO</t>
  </si>
  <si>
    <t>DANILO</t>
  </si>
  <si>
    <t>MERICO</t>
  </si>
  <si>
    <t>SALVATORE</t>
  </si>
  <si>
    <t>DANIELA</t>
  </si>
  <si>
    <t>LORENZO</t>
  </si>
  <si>
    <t>LEO</t>
  </si>
  <si>
    <t>DIEGO</t>
  </si>
  <si>
    <t>EMANUELE</t>
  </si>
  <si>
    <t>LBM SPORT TEAM</t>
  </si>
  <si>
    <t>ENZO</t>
  </si>
  <si>
    <t>CHIARA</t>
  </si>
  <si>
    <t>VITO</t>
  </si>
  <si>
    <t>ADRIANO</t>
  </si>
  <si>
    <t>ANIELLO</t>
  </si>
  <si>
    <t>ANNA</t>
  </si>
  <si>
    <t>SANDRO</t>
  </si>
  <si>
    <t>MAURIZIO</t>
  </si>
  <si>
    <t>GRECO</t>
  </si>
  <si>
    <t>CESARE</t>
  </si>
  <si>
    <t>PIETRO</t>
  </si>
  <si>
    <t>ROSSI</t>
  </si>
  <si>
    <t>SIMONA</t>
  </si>
  <si>
    <t>GRILLO</t>
  </si>
  <si>
    <t>BRUNO</t>
  </si>
  <si>
    <t>VINCENZO</t>
  </si>
  <si>
    <t>SABBATINI</t>
  </si>
  <si>
    <t>FRANCESCA</t>
  </si>
  <si>
    <t>FAZIO</t>
  </si>
  <si>
    <t>ROBERTA</t>
  </si>
  <si>
    <t>CASTALDO</t>
  </si>
  <si>
    <t>FEDERICA</t>
  </si>
  <si>
    <t>SUSANNA</t>
  </si>
  <si>
    <t>FAGNANI</t>
  </si>
  <si>
    <t>ASD FREE RUNNERS</t>
  </si>
  <si>
    <t>NARANZI</t>
  </si>
  <si>
    <t>RETI RUNNERS</t>
  </si>
  <si>
    <t>RIFONDAZIONE PODISTICA</t>
  </si>
  <si>
    <t>ASD CASTELFUSANO</t>
  </si>
  <si>
    <t>KIRIELEISON</t>
  </si>
  <si>
    <t>ITALIA MARATHON CLUB</t>
  </si>
  <si>
    <t>OLIMPIA 2004</t>
  </si>
  <si>
    <t>D'ANTONE</t>
  </si>
  <si>
    <t>ATLETICA LA SBARRA</t>
  </si>
  <si>
    <t>LAZIO RUNNERS TEAM ASD</t>
  </si>
  <si>
    <t>FRATTICCI</t>
  </si>
  <si>
    <t>DE DOMINICIS</t>
  </si>
  <si>
    <t>ASD ATLETICO MONTEROTONDO</t>
  </si>
  <si>
    <t>VANNI</t>
  </si>
  <si>
    <t>ORLANDO</t>
  </si>
  <si>
    <t>SURLEO</t>
  </si>
  <si>
    <t>MIZUNO  RESPONSABILE</t>
  </si>
  <si>
    <t>MACALE</t>
  </si>
  <si>
    <t>UMBERTO</t>
  </si>
  <si>
    <t>SAVINA</t>
  </si>
  <si>
    <t>F</t>
  </si>
  <si>
    <t>LEONARDI</t>
  </si>
  <si>
    <t>GIAMPIERO</t>
  </si>
  <si>
    <t>MOSCARDINI</t>
  </si>
  <si>
    <t>CERRONI</t>
  </si>
  <si>
    <t>VITA</t>
  </si>
  <si>
    <t>PONTIERI</t>
  </si>
  <si>
    <t>R</t>
  </si>
  <si>
    <t>US ROMA 83</t>
  </si>
  <si>
    <t>DODDI</t>
  </si>
  <si>
    <t>ASD BEATI GLI ULTIMI</t>
  </si>
  <si>
    <t>BOVE</t>
  </si>
  <si>
    <t>LUCARINI</t>
  </si>
  <si>
    <t>ROSSETTI</t>
  </si>
  <si>
    <t>RABONI</t>
  </si>
  <si>
    <t>CHERUBINI</t>
  </si>
  <si>
    <t>SPERATI</t>
  </si>
  <si>
    <t>SECCI</t>
  </si>
  <si>
    <t>MORICI</t>
  </si>
  <si>
    <t>ROMOLO</t>
  </si>
  <si>
    <t>LAZIO ATLETICA</t>
  </si>
  <si>
    <t>SANGUIGNI</t>
  </si>
  <si>
    <t>PODISTICA TERRACINA</t>
  </si>
  <si>
    <t>CANALIS</t>
  </si>
  <si>
    <t>PIERO SALVATORE</t>
  </si>
  <si>
    <t>L</t>
  </si>
  <si>
    <t>POLIGRAFICO DELLO STATO</t>
  </si>
  <si>
    <t>SOFIA</t>
  </si>
  <si>
    <t>PODISTICA RETUM</t>
  </si>
  <si>
    <t>BRUNACCI</t>
  </si>
  <si>
    <t>GIACCHETTI</t>
  </si>
  <si>
    <t>EURO</t>
  </si>
  <si>
    <t>TRAIL DEI DUE LAGHI</t>
  </si>
  <si>
    <t>MAZZURCO</t>
  </si>
  <si>
    <t>PERETTA</t>
  </si>
  <si>
    <t>CICCARELLI</t>
  </si>
  <si>
    <t>GIAMPAOLO</t>
  </si>
  <si>
    <t>BALDACCI</t>
  </si>
  <si>
    <t>ASD PODISTICA POMEZIA</t>
  </si>
  <si>
    <t>BALLETTA</t>
  </si>
  <si>
    <t>CAGGIANO</t>
  </si>
  <si>
    <t>VICALVI</t>
  </si>
  <si>
    <t>CANNELLA</t>
  </si>
  <si>
    <t>LUTTAZI</t>
  </si>
  <si>
    <t>S</t>
  </si>
  <si>
    <t>CRISTIANO</t>
  </si>
  <si>
    <t>GATTI</t>
  </si>
  <si>
    <t>ASD GS CORAZZIERI</t>
  </si>
  <si>
    <t>ROMA EST RUNNERS A.S.D</t>
  </si>
  <si>
    <t>VIOLA</t>
  </si>
  <si>
    <t>ATLETICA LAGOS DEI MARSI</t>
  </si>
  <si>
    <t>CARLETTI</t>
  </si>
  <si>
    <t>DI FILIPPO</t>
  </si>
  <si>
    <t>CSI PALOMBARA</t>
  </si>
  <si>
    <t>DE BENEDICTIS</t>
  </si>
  <si>
    <t>FALATO</t>
  </si>
  <si>
    <t>SEBASTIANO</t>
  </si>
  <si>
    <t>FRANCICA</t>
  </si>
  <si>
    <t>MARIOTTI</t>
  </si>
  <si>
    <t>UISP COM. PROV. SIENA</t>
  </si>
  <si>
    <t>SILIBERTO</t>
  </si>
  <si>
    <t>6PIU AS DILETTANTISTICA</t>
  </si>
  <si>
    <t>RANIERI</t>
  </si>
  <si>
    <t>GINAFRANCESCO</t>
  </si>
  <si>
    <t>FASOLI</t>
  </si>
  <si>
    <t>SAVERIO</t>
  </si>
  <si>
    <t>DI CICCO</t>
  </si>
  <si>
    <t>LUCCHESINI</t>
  </si>
  <si>
    <t>SS LAZIO ATLETICA LEGGERA</t>
  </si>
  <si>
    <t>FIORE</t>
  </si>
  <si>
    <t>GS GABBI BOLOGNA</t>
  </si>
  <si>
    <t>PINTO</t>
  </si>
  <si>
    <t>ASD BRAVETTA RUNNRS</t>
  </si>
  <si>
    <t>MAGISTRELLI</t>
  </si>
  <si>
    <t>CANDIANA</t>
  </si>
  <si>
    <t>PIMPINELLA</t>
  </si>
  <si>
    <t>SAGNOTTI</t>
  </si>
  <si>
    <t>MARANDOLA</t>
  </si>
  <si>
    <t>NONNI</t>
  </si>
  <si>
    <t>TEAM CARBON ASD</t>
  </si>
  <si>
    <t>PANDEL</t>
  </si>
  <si>
    <t>ANETA</t>
  </si>
  <si>
    <t>ALBATROS ROMA</t>
  </si>
  <si>
    <t>PAOLESSI</t>
  </si>
  <si>
    <t>PAOLA</t>
  </si>
  <si>
    <t>T</t>
  </si>
  <si>
    <t>TRIVELLATO</t>
  </si>
  <si>
    <t>GIUSEPPINA</t>
  </si>
  <si>
    <t>MORGIA</t>
  </si>
  <si>
    <t>MACIOCE</t>
  </si>
  <si>
    <t>ASD AMATORI ATLETICA POMEZIA</t>
  </si>
  <si>
    <t>CANINO</t>
  </si>
  <si>
    <t>GASTALDELLO</t>
  </si>
  <si>
    <t>EMANUELA</t>
  </si>
  <si>
    <t>BUZZI</t>
  </si>
  <si>
    <t>ADEMO</t>
  </si>
  <si>
    <t>VERDILLO</t>
  </si>
  <si>
    <t>JOPPOLO</t>
  </si>
  <si>
    <t>U</t>
  </si>
  <si>
    <t>GIOVINAZZO</t>
  </si>
  <si>
    <t>GALLOTTI</t>
  </si>
  <si>
    <t>EDOARDO</t>
  </si>
  <si>
    <t>SABATINI</t>
  </si>
  <si>
    <t>MAGRINI</t>
  </si>
  <si>
    <t>BONSEMBIANTE</t>
  </si>
  <si>
    <t>IRUNNERS</t>
  </si>
  <si>
    <t>PIGNORIO</t>
  </si>
  <si>
    <t>ROSANNA</t>
  </si>
  <si>
    <t>TRODINI</t>
  </si>
  <si>
    <t>SCIPIONI</t>
  </si>
  <si>
    <t>GS PIZZERIA IL PODISTA</t>
  </si>
  <si>
    <t>RANALLI</t>
  </si>
  <si>
    <t>M</t>
  </si>
  <si>
    <t>GIORDANI</t>
  </si>
  <si>
    <t>LATTANZI</t>
  </si>
  <si>
    <t>GS BANCARI ROMANI</t>
  </si>
  <si>
    <t>COSENTINO</t>
  </si>
  <si>
    <t>MENNUTI</t>
  </si>
  <si>
    <t>SANTORI</t>
  </si>
  <si>
    <t>LIBOA</t>
  </si>
  <si>
    <t>ASD RUNNING SAN BASILIO</t>
  </si>
  <si>
    <t>CENNI</t>
  </si>
  <si>
    <t>Z</t>
  </si>
  <si>
    <t>GSD LITAL</t>
  </si>
  <si>
    <t>DI GIROLAMI</t>
  </si>
  <si>
    <t>VERZILLI</t>
  </si>
  <si>
    <t>PATRICOLO</t>
  </si>
  <si>
    <t>V</t>
  </si>
  <si>
    <t>PIRAZZI</t>
  </si>
  <si>
    <t>DI CAMILLO</t>
  </si>
  <si>
    <t>DE FEDERICIS</t>
  </si>
  <si>
    <t>D'AMORE</t>
  </si>
  <si>
    <t>ATLETICA VITA</t>
  </si>
  <si>
    <t>MALAGUTI</t>
  </si>
  <si>
    <t>UISP MONTEROTONDO</t>
  </si>
  <si>
    <t>MIRANOI</t>
  </si>
  <si>
    <t>PAOLUCCI</t>
  </si>
  <si>
    <t>RONCADIN</t>
  </si>
  <si>
    <t>FIORAVANTI</t>
  </si>
  <si>
    <t>DE MATTEIS</t>
  </si>
  <si>
    <t>VIOTTO</t>
  </si>
  <si>
    <t>SPERONIERO</t>
  </si>
  <si>
    <t>NADIA</t>
  </si>
  <si>
    <t>BENTIVOGLIO</t>
  </si>
  <si>
    <t>ADAGIO</t>
  </si>
  <si>
    <t>PONZIANI</t>
  </si>
  <si>
    <t>DEZI</t>
  </si>
  <si>
    <t>FILESI</t>
  </si>
  <si>
    <t>SMARGIASSI</t>
  </si>
  <si>
    <t>RAIMONDO MARIA</t>
  </si>
  <si>
    <t>Maratonina delle Rose</t>
  </si>
  <si>
    <t>12ª edizione</t>
  </si>
  <si>
    <t>S. Lucia di Fontenuova (RM) Italia - Domenica 22/06/2014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</si>
</sst>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21" fontId="7" fillId="0" borderId="12" xfId="0" applyNumberFormat="1" applyFont="1" applyFill="1" applyBorder="1" applyAlignment="1" applyProtection="1">
      <alignment horizontal="center" vertical="center"/>
      <protection locked="0"/>
    </xf>
    <xf numFmtId="21" fontId="7" fillId="0" borderId="13" xfId="0" applyNumberFormat="1" applyFont="1" applyFill="1" applyBorder="1" applyAlignment="1" applyProtection="1">
      <alignment horizontal="center" vertical="center"/>
      <protection locked="0"/>
    </xf>
    <xf numFmtId="2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35" borderId="13" xfId="0" applyFont="1" applyFill="1" applyBorder="1" applyAlignment="1" applyProtection="1">
      <alignment vertical="center"/>
      <protection locked="0"/>
    </xf>
    <xf numFmtId="0" fontId="51" fillId="35" borderId="13" xfId="0" applyFont="1" applyFill="1" applyBorder="1" applyAlignment="1" applyProtection="1">
      <alignment horizontal="center" vertical="center"/>
      <protection/>
    </xf>
    <xf numFmtId="21" fontId="51" fillId="35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271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272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273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99</v>
      </c>
      <c r="C5" s="18" t="s">
        <v>55</v>
      </c>
      <c r="D5" s="36" t="s">
        <v>53</v>
      </c>
      <c r="E5" s="35" t="s">
        <v>100</v>
      </c>
      <c r="F5" s="42">
        <v>0.02082997684919974</v>
      </c>
      <c r="G5" s="42">
        <v>0.02082997684919974</v>
      </c>
      <c r="H5" s="12" t="str">
        <f aca="true" t="shared" si="0" ref="H5:H33">TEXT(INT((HOUR(G5)*3600+MINUTE(G5)*60+SECOND(G5))/$J$3/60),"0")&amp;"."&amp;TEXT(MOD((HOUR(G5)*3600+MINUTE(G5)*60+SECOND(G5))/$J$3,60),"00")&amp;"/km"</f>
        <v>3.29/km</v>
      </c>
      <c r="I5" s="37">
        <f aca="true" t="shared" si="1" ref="I5:I34">G5-$G$5</f>
        <v>0</v>
      </c>
      <c r="J5" s="37">
        <f>G5-INDEX($G$5:$G$245,MATCH(D5,$D$5:$D$245,0))</f>
        <v>0</v>
      </c>
    </row>
    <row r="6" spans="1:10" s="10" customFormat="1" ht="15" customHeight="1">
      <c r="A6" s="13">
        <v>2</v>
      </c>
      <c r="B6" s="19" t="s">
        <v>101</v>
      </c>
      <c r="C6" s="19" t="s">
        <v>12</v>
      </c>
      <c r="D6" s="39" t="s">
        <v>44</v>
      </c>
      <c r="E6" s="38" t="s">
        <v>102</v>
      </c>
      <c r="F6" s="43">
        <v>0.021270023149554618</v>
      </c>
      <c r="G6" s="43">
        <v>0.021270023149554618</v>
      </c>
      <c r="H6" s="13" t="str">
        <f t="shared" si="0"/>
        <v>3.34/km</v>
      </c>
      <c r="I6" s="14">
        <f t="shared" si="1"/>
        <v>0.00044004630035487935</v>
      </c>
      <c r="J6" s="14">
        <f>G6-INDEX($G$5:$G$245,MATCH(D6,$D$5:$D$245,0))</f>
        <v>0</v>
      </c>
    </row>
    <row r="7" spans="1:10" s="10" customFormat="1" ht="15" customHeight="1">
      <c r="A7" s="13">
        <v>3</v>
      </c>
      <c r="B7" s="19" t="s">
        <v>32</v>
      </c>
      <c r="C7" s="19" t="s">
        <v>20</v>
      </c>
      <c r="D7" s="39" t="s">
        <v>53</v>
      </c>
      <c r="E7" s="38" t="s">
        <v>103</v>
      </c>
      <c r="F7" s="43">
        <v>0.0216491898172535</v>
      </c>
      <c r="G7" s="43">
        <v>0.0216491898172535</v>
      </c>
      <c r="H7" s="13" t="str">
        <f t="shared" si="0"/>
        <v>3.37/km</v>
      </c>
      <c r="I7" s="14">
        <f t="shared" si="1"/>
        <v>0.0008192129680537619</v>
      </c>
      <c r="J7" s="14">
        <f>G7-INDEX($G$5:$G$245,MATCH(D7,$D$5:$D$245,0))</f>
        <v>0.0008192129680537619</v>
      </c>
    </row>
    <row r="8" spans="1:10" s="10" customFormat="1" ht="15" customHeight="1">
      <c r="A8" s="13">
        <v>4</v>
      </c>
      <c r="B8" s="19" t="s">
        <v>36</v>
      </c>
      <c r="C8" s="19" t="s">
        <v>37</v>
      </c>
      <c r="D8" s="39" t="s">
        <v>53</v>
      </c>
      <c r="E8" s="38" t="s">
        <v>104</v>
      </c>
      <c r="F8" s="43">
        <v>0.021748958330135792</v>
      </c>
      <c r="G8" s="43">
        <v>0.021748958330135792</v>
      </c>
      <c r="H8" s="13" t="str">
        <f t="shared" si="0"/>
        <v>3.38/km</v>
      </c>
      <c r="I8" s="14">
        <f t="shared" si="1"/>
        <v>0.0009189814809360541</v>
      </c>
      <c r="J8" s="14">
        <f>G8-INDEX($G$5:$G$245,MATCH(D8,$D$5:$D$245,0))</f>
        <v>0.0009189814809360541</v>
      </c>
    </row>
    <row r="9" spans="1:10" s="10" customFormat="1" ht="15" customHeight="1">
      <c r="A9" s="13">
        <v>5</v>
      </c>
      <c r="B9" s="19" t="s">
        <v>105</v>
      </c>
      <c r="C9" s="19" t="s">
        <v>74</v>
      </c>
      <c r="D9" s="39" t="s">
        <v>38</v>
      </c>
      <c r="E9" s="38" t="s">
        <v>106</v>
      </c>
      <c r="F9" s="43">
        <v>0.021819444446009584</v>
      </c>
      <c r="G9" s="43">
        <v>0.021819444446009584</v>
      </c>
      <c r="H9" s="13" t="str">
        <f t="shared" si="0"/>
        <v>3.39/km</v>
      </c>
      <c r="I9" s="14">
        <f t="shared" si="1"/>
        <v>0.0009894675968098454</v>
      </c>
      <c r="J9" s="14">
        <f>G9-INDEX($G$5:$G$245,MATCH(D9,$D$5:$D$245,0))</f>
        <v>0</v>
      </c>
    </row>
    <row r="10" spans="1:10" s="10" customFormat="1" ht="15" customHeight="1">
      <c r="A10" s="13">
        <v>6</v>
      </c>
      <c r="B10" s="19" t="s">
        <v>89</v>
      </c>
      <c r="C10" s="19" t="s">
        <v>74</v>
      </c>
      <c r="D10" s="39" t="s">
        <v>38</v>
      </c>
      <c r="E10" s="38" t="s">
        <v>107</v>
      </c>
      <c r="F10" s="43">
        <v>0.022017361108737532</v>
      </c>
      <c r="G10" s="43">
        <v>0.022017361108737532</v>
      </c>
      <c r="H10" s="13" t="str">
        <f t="shared" si="0"/>
        <v>3.41/km</v>
      </c>
      <c r="I10" s="14">
        <f t="shared" si="1"/>
        <v>0.0011873842595377937</v>
      </c>
      <c r="J10" s="14">
        <f>G10-INDEX($G$5:$G$245,MATCH(D10,$D$5:$D$245,0))</f>
        <v>0.00019791666272794828</v>
      </c>
    </row>
    <row r="11" spans="1:10" s="10" customFormat="1" ht="15" customHeight="1">
      <c r="A11" s="13">
        <v>7</v>
      </c>
      <c r="B11" s="19" t="s">
        <v>108</v>
      </c>
      <c r="C11" s="19" t="s">
        <v>18</v>
      </c>
      <c r="D11" s="39" t="s">
        <v>54</v>
      </c>
      <c r="E11" s="38" t="s">
        <v>109</v>
      </c>
      <c r="F11" s="43">
        <v>0.022156481478305068</v>
      </c>
      <c r="G11" s="43">
        <v>0.022156481478305068</v>
      </c>
      <c r="H11" s="13" t="str">
        <f t="shared" si="0"/>
        <v>3.43/km</v>
      </c>
      <c r="I11" s="14">
        <f t="shared" si="1"/>
        <v>0.0013265046291053295</v>
      </c>
      <c r="J11" s="14">
        <f>G11-INDEX($G$5:$G$245,MATCH(D11,$D$5:$D$245,0))</f>
        <v>0</v>
      </c>
    </row>
    <row r="12" spans="1:10" s="10" customFormat="1" ht="15" customHeight="1">
      <c r="A12" s="13">
        <v>8</v>
      </c>
      <c r="B12" s="19" t="s">
        <v>87</v>
      </c>
      <c r="C12" s="19" t="s">
        <v>17</v>
      </c>
      <c r="D12" s="39" t="s">
        <v>44</v>
      </c>
      <c r="E12" s="38" t="s">
        <v>110</v>
      </c>
      <c r="F12" s="43">
        <v>0.022485879628220573</v>
      </c>
      <c r="G12" s="43">
        <v>0.022485879628220573</v>
      </c>
      <c r="H12" s="13" t="str">
        <f t="shared" si="0"/>
        <v>3.46/km</v>
      </c>
      <c r="I12" s="14">
        <f t="shared" si="1"/>
        <v>0.0016559027790208347</v>
      </c>
      <c r="J12" s="14">
        <f>G12-INDEX($G$5:$G$245,MATCH(D12,$D$5:$D$245,0))</f>
        <v>0.0012158564786659554</v>
      </c>
    </row>
    <row r="13" spans="1:10" s="10" customFormat="1" ht="15" customHeight="1">
      <c r="A13" s="13">
        <v>9</v>
      </c>
      <c r="B13" s="19" t="s">
        <v>111</v>
      </c>
      <c r="C13" s="19" t="s">
        <v>55</v>
      </c>
      <c r="D13" s="39" t="s">
        <v>41</v>
      </c>
      <c r="E13" s="38" t="s">
        <v>110</v>
      </c>
      <c r="F13" s="43">
        <v>0.022534027775691357</v>
      </c>
      <c r="G13" s="43">
        <v>0.022534027775691357</v>
      </c>
      <c r="H13" s="13" t="str">
        <f t="shared" si="0"/>
        <v>3.46/km</v>
      </c>
      <c r="I13" s="14">
        <f t="shared" si="1"/>
        <v>0.0017040509264916182</v>
      </c>
      <c r="J13" s="14">
        <f>G13-INDEX($G$5:$G$245,MATCH(D13,$D$5:$D$245,0))</f>
        <v>0</v>
      </c>
    </row>
    <row r="14" spans="1:10" s="10" customFormat="1" ht="15" customHeight="1">
      <c r="A14" s="13">
        <v>10</v>
      </c>
      <c r="B14" s="19" t="s">
        <v>112</v>
      </c>
      <c r="C14" s="19" t="s">
        <v>85</v>
      </c>
      <c r="D14" s="39" t="s">
        <v>38</v>
      </c>
      <c r="E14" s="38" t="s">
        <v>113</v>
      </c>
      <c r="F14" s="43">
        <v>0.02255046296340879</v>
      </c>
      <c r="G14" s="43">
        <v>0.02255046296340879</v>
      </c>
      <c r="H14" s="13" t="str">
        <f t="shared" si="0"/>
        <v>3.47/km</v>
      </c>
      <c r="I14" s="14">
        <f t="shared" si="1"/>
        <v>0.0017204861142090522</v>
      </c>
      <c r="J14" s="14">
        <f>G14-INDEX($G$5:$G$245,MATCH(D14,$D$5:$D$245,0))</f>
        <v>0.0007310185173992068</v>
      </c>
    </row>
    <row r="15" spans="1:10" s="10" customFormat="1" ht="15" customHeight="1">
      <c r="A15" s="13">
        <v>11</v>
      </c>
      <c r="B15" s="19" t="s">
        <v>114</v>
      </c>
      <c r="C15" s="19" t="s">
        <v>115</v>
      </c>
      <c r="D15" s="39" t="s">
        <v>41</v>
      </c>
      <c r="E15" s="38" t="s">
        <v>113</v>
      </c>
      <c r="F15" s="43">
        <v>0.0225833333315677</v>
      </c>
      <c r="G15" s="43">
        <v>0.0225833333315677</v>
      </c>
      <c r="H15" s="13" t="str">
        <f t="shared" si="0"/>
        <v>3.47/km</v>
      </c>
      <c r="I15" s="14">
        <f t="shared" si="1"/>
        <v>0.0017533564823679626</v>
      </c>
      <c r="J15" s="14">
        <f>G15-INDEX($G$5:$G$245,MATCH(D15,$D$5:$D$245,0))</f>
        <v>4.930555587634444E-05</v>
      </c>
    </row>
    <row r="16" spans="1:10" s="10" customFormat="1" ht="15" customHeight="1">
      <c r="A16" s="13">
        <v>12</v>
      </c>
      <c r="B16" s="19" t="s">
        <v>116</v>
      </c>
      <c r="C16" s="19" t="s">
        <v>91</v>
      </c>
      <c r="D16" s="39" t="s">
        <v>38</v>
      </c>
      <c r="E16" s="38" t="s">
        <v>117</v>
      </c>
      <c r="F16" s="43">
        <v>0.022640046299784444</v>
      </c>
      <c r="G16" s="43">
        <v>0.022640046299784444</v>
      </c>
      <c r="H16" s="13" t="str">
        <f t="shared" si="0"/>
        <v>3.47/km</v>
      </c>
      <c r="I16" s="14">
        <f t="shared" si="1"/>
        <v>0.001810069450584706</v>
      </c>
      <c r="J16" s="14">
        <f>G16-INDEX($G$5:$G$245,MATCH(D16,$D$5:$D$245,0))</f>
        <v>0.0008206018537748605</v>
      </c>
    </row>
    <row r="17" spans="1:10" s="10" customFormat="1" ht="15" customHeight="1">
      <c r="A17" s="13">
        <v>13</v>
      </c>
      <c r="B17" s="19" t="s">
        <v>118</v>
      </c>
      <c r="C17" s="19" t="s">
        <v>119</v>
      </c>
      <c r="D17" s="39" t="s">
        <v>38</v>
      </c>
      <c r="E17" s="38" t="s">
        <v>100</v>
      </c>
      <c r="F17" s="43">
        <v>0.022652314815786667</v>
      </c>
      <c r="G17" s="43">
        <v>0.022652314815786667</v>
      </c>
      <c r="H17" s="13" t="str">
        <f t="shared" si="0"/>
        <v>3.48/km</v>
      </c>
      <c r="I17" s="14">
        <f t="shared" si="1"/>
        <v>0.0018223379665869288</v>
      </c>
      <c r="J17" s="14">
        <f>G17-INDEX($G$5:$G$245,MATCH(D17,$D$5:$D$245,0))</f>
        <v>0.0008328703697770834</v>
      </c>
    </row>
    <row r="18" spans="1:10" s="10" customFormat="1" ht="15" customHeight="1">
      <c r="A18" s="13">
        <v>14</v>
      </c>
      <c r="B18" s="19" t="s">
        <v>120</v>
      </c>
      <c r="C18" s="19" t="s">
        <v>13</v>
      </c>
      <c r="D18" s="39" t="s">
        <v>121</v>
      </c>
      <c r="E18" s="38" t="s">
        <v>102</v>
      </c>
      <c r="F18" s="43">
        <v>0.023241898146807216</v>
      </c>
      <c r="G18" s="43">
        <v>0.023241898146807216</v>
      </c>
      <c r="H18" s="13" t="str">
        <f t="shared" si="0"/>
        <v>3.53/km</v>
      </c>
      <c r="I18" s="14">
        <f t="shared" si="1"/>
        <v>0.0024119212976074778</v>
      </c>
      <c r="J18" s="14">
        <f>G18-INDEX($G$5:$G$245,MATCH(D18,$D$5:$D$245,0))</f>
        <v>0</v>
      </c>
    </row>
    <row r="19" spans="1:10" s="10" customFormat="1" ht="15" customHeight="1">
      <c r="A19" s="13">
        <v>15</v>
      </c>
      <c r="B19" s="19" t="s">
        <v>122</v>
      </c>
      <c r="C19" s="19" t="s">
        <v>123</v>
      </c>
      <c r="D19" s="39" t="s">
        <v>121</v>
      </c>
      <c r="E19" s="38" t="s">
        <v>107</v>
      </c>
      <c r="F19" s="43">
        <v>0.02325046296027722</v>
      </c>
      <c r="G19" s="43">
        <v>0.02325046296027722</v>
      </c>
      <c r="H19" s="13" t="str">
        <f t="shared" si="0"/>
        <v>3.54/km</v>
      </c>
      <c r="I19" s="14">
        <f t="shared" si="1"/>
        <v>0.00242048611107748</v>
      </c>
      <c r="J19" s="14">
        <f>G19-INDEX($G$5:$G$245,MATCH(D19,$D$5:$D$245,0))</f>
        <v>8.564813470002264E-06</v>
      </c>
    </row>
    <row r="20" spans="1:10" s="10" customFormat="1" ht="15" customHeight="1">
      <c r="A20" s="13">
        <v>16</v>
      </c>
      <c r="B20" s="19" t="s">
        <v>124</v>
      </c>
      <c r="C20" s="19" t="s">
        <v>20</v>
      </c>
      <c r="D20" s="39" t="s">
        <v>54</v>
      </c>
      <c r="E20" s="38" t="s">
        <v>107</v>
      </c>
      <c r="F20" s="43">
        <v>0.023644907407287974</v>
      </c>
      <c r="G20" s="43">
        <v>0.023644907407287974</v>
      </c>
      <c r="H20" s="13" t="str">
        <f t="shared" si="0"/>
        <v>3.58/km</v>
      </c>
      <c r="I20" s="14">
        <f t="shared" si="1"/>
        <v>0.0028149305580882356</v>
      </c>
      <c r="J20" s="14">
        <f>G20-INDEX($G$5:$G$245,MATCH(D20,$D$5:$D$245,0))</f>
        <v>0.001488425928982906</v>
      </c>
    </row>
    <row r="21" spans="1:10" s="10" customFormat="1" ht="15" customHeight="1">
      <c r="A21" s="13">
        <v>17</v>
      </c>
      <c r="B21" s="19" t="s">
        <v>125</v>
      </c>
      <c r="C21" s="19" t="s">
        <v>119</v>
      </c>
      <c r="D21" s="39" t="s">
        <v>121</v>
      </c>
      <c r="E21" s="38" t="s">
        <v>113</v>
      </c>
      <c r="F21" s="43">
        <v>0.024055439811490942</v>
      </c>
      <c r="G21" s="43">
        <v>0.024055439811490942</v>
      </c>
      <c r="H21" s="13" t="str">
        <f t="shared" si="0"/>
        <v>4.02/km</v>
      </c>
      <c r="I21" s="14">
        <f t="shared" si="1"/>
        <v>0.0032254629622912034</v>
      </c>
      <c r="J21" s="14">
        <f>G21-INDEX($G$5:$G$245,MATCH(D21,$D$5:$D$245,0))</f>
        <v>0.0008135416646837257</v>
      </c>
    </row>
    <row r="22" spans="1:10" s="10" customFormat="1" ht="15" customHeight="1">
      <c r="A22" s="13">
        <v>18</v>
      </c>
      <c r="B22" s="19" t="s">
        <v>126</v>
      </c>
      <c r="C22" s="19" t="s">
        <v>60</v>
      </c>
      <c r="D22" s="39" t="s">
        <v>41</v>
      </c>
      <c r="E22" s="38" t="s">
        <v>110</v>
      </c>
      <c r="F22" s="43">
        <v>0.02407280092302244</v>
      </c>
      <c r="G22" s="43">
        <v>0.02407280092302244</v>
      </c>
      <c r="H22" s="13" t="str">
        <f t="shared" si="0"/>
        <v>4.02/km</v>
      </c>
      <c r="I22" s="14">
        <f t="shared" si="1"/>
        <v>0.003242824073822703</v>
      </c>
      <c r="J22" s="14">
        <f>G22-INDEX($G$5:$G$245,MATCH(D22,$D$5:$D$245,0))</f>
        <v>0.001538773147331085</v>
      </c>
    </row>
    <row r="23" spans="1:10" s="10" customFormat="1" ht="15" customHeight="1">
      <c r="A23" s="13">
        <v>19</v>
      </c>
      <c r="B23" s="19" t="s">
        <v>92</v>
      </c>
      <c r="C23" s="19" t="s">
        <v>13</v>
      </c>
      <c r="D23" s="39" t="s">
        <v>121</v>
      </c>
      <c r="E23" s="38" t="s">
        <v>109</v>
      </c>
      <c r="F23" s="43">
        <v>0.024099652779113967</v>
      </c>
      <c r="G23" s="43">
        <v>0.024099652779113967</v>
      </c>
      <c r="H23" s="13" t="str">
        <f t="shared" si="0"/>
        <v>4.02/km</v>
      </c>
      <c r="I23" s="14">
        <f t="shared" si="1"/>
        <v>0.0032696759299142286</v>
      </c>
      <c r="J23" s="14">
        <f>G23-INDEX($G$5:$G$245,MATCH(D23,$D$5:$D$245,0))</f>
        <v>0.0008577546323067509</v>
      </c>
    </row>
    <row r="24" spans="1:10" s="10" customFormat="1" ht="15" customHeight="1">
      <c r="A24" s="13">
        <v>20</v>
      </c>
      <c r="B24" s="19" t="s">
        <v>127</v>
      </c>
      <c r="C24" s="19" t="s">
        <v>70</v>
      </c>
      <c r="D24" s="39" t="s">
        <v>128</v>
      </c>
      <c r="E24" s="38" t="s">
        <v>129</v>
      </c>
      <c r="F24" s="43">
        <v>0.024133217593771406</v>
      </c>
      <c r="G24" s="43">
        <v>0.024133217593771406</v>
      </c>
      <c r="H24" s="13" t="str">
        <f t="shared" si="0"/>
        <v>4.02/km</v>
      </c>
      <c r="I24" s="14">
        <f t="shared" si="1"/>
        <v>0.003303240744571667</v>
      </c>
      <c r="J24" s="14">
        <f>G24-INDEX($G$5:$G$245,MATCH(D24,$D$5:$D$245,0))</f>
        <v>0</v>
      </c>
    </row>
    <row r="25" spans="1:10" s="10" customFormat="1" ht="15" customHeight="1">
      <c r="A25" s="13">
        <v>21</v>
      </c>
      <c r="B25" s="19" t="s">
        <v>130</v>
      </c>
      <c r="C25" s="19" t="s">
        <v>31</v>
      </c>
      <c r="D25" s="39" t="s">
        <v>121</v>
      </c>
      <c r="E25" s="38" t="s">
        <v>131</v>
      </c>
      <c r="F25" s="43">
        <v>0.024364583332499024</v>
      </c>
      <c r="G25" s="43">
        <v>0.024364583332499024</v>
      </c>
      <c r="H25" s="13" t="str">
        <f t="shared" si="0"/>
        <v>4.05/km</v>
      </c>
      <c r="I25" s="14">
        <f t="shared" si="1"/>
        <v>0.003534606483299285</v>
      </c>
      <c r="J25" s="14">
        <f>G25-INDEX($G$5:$G$245,MATCH(D25,$D$5:$D$245,0))</f>
        <v>0.0011226851856918074</v>
      </c>
    </row>
    <row r="26" spans="1:10" s="10" customFormat="1" ht="15" customHeight="1">
      <c r="A26" s="13">
        <v>22</v>
      </c>
      <c r="B26" s="19" t="s">
        <v>132</v>
      </c>
      <c r="C26" s="19" t="s">
        <v>80</v>
      </c>
      <c r="D26" s="39" t="s">
        <v>38</v>
      </c>
      <c r="E26" s="38" t="s">
        <v>23</v>
      </c>
      <c r="F26" s="43">
        <v>0.024466203700285405</v>
      </c>
      <c r="G26" s="43">
        <v>0.024466203700285405</v>
      </c>
      <c r="H26" s="13" t="str">
        <f t="shared" si="0"/>
        <v>4.06/km</v>
      </c>
      <c r="I26" s="14">
        <f t="shared" si="1"/>
        <v>0.0036362268510856666</v>
      </c>
      <c r="J26" s="14">
        <f>G26-INDEX($G$5:$G$245,MATCH(D26,$D$5:$D$245,0))</f>
        <v>0.002646759254275821</v>
      </c>
    </row>
    <row r="27" spans="1:10" s="10" customFormat="1" ht="15" customHeight="1">
      <c r="A27" s="13">
        <v>23</v>
      </c>
      <c r="B27" s="19" t="s">
        <v>133</v>
      </c>
      <c r="C27" s="19" t="s">
        <v>79</v>
      </c>
      <c r="D27" s="39" t="s">
        <v>44</v>
      </c>
      <c r="E27" s="38" t="s">
        <v>107</v>
      </c>
      <c r="F27" s="43">
        <v>0.024543634259316605</v>
      </c>
      <c r="G27" s="43">
        <v>0.024543634259316605</v>
      </c>
      <c r="H27" s="13" t="str">
        <f t="shared" si="0"/>
        <v>4.07/km</v>
      </c>
      <c r="I27" s="14">
        <f t="shared" si="1"/>
        <v>0.0037136574101168662</v>
      </c>
      <c r="J27" s="14">
        <f>G27-INDEX($G$5:$G$245,MATCH(D27,$D$5:$D$245,0))</f>
        <v>0.003273611109761987</v>
      </c>
    </row>
    <row r="28" spans="1:10" s="11" customFormat="1" ht="15" customHeight="1">
      <c r="A28" s="13">
        <v>24</v>
      </c>
      <c r="B28" s="19" t="s">
        <v>134</v>
      </c>
      <c r="C28" s="19" t="s">
        <v>42</v>
      </c>
      <c r="D28" s="39" t="s">
        <v>121</v>
      </c>
      <c r="E28" s="38" t="s">
        <v>107</v>
      </c>
      <c r="F28" s="43">
        <v>0.02469085648044711</v>
      </c>
      <c r="G28" s="43">
        <v>0.02469085648044711</v>
      </c>
      <c r="H28" s="13" t="str">
        <f t="shared" si="0"/>
        <v>4.08/km</v>
      </c>
      <c r="I28" s="14">
        <f t="shared" si="1"/>
        <v>0.0038608796312473714</v>
      </c>
      <c r="J28" s="14">
        <f>G28-INDEX($G$5:$G$245,MATCH(D28,$D$5:$D$245,0))</f>
        <v>0.0014489583336398937</v>
      </c>
    </row>
    <row r="29" spans="1:10" ht="15" customHeight="1">
      <c r="A29" s="13">
        <v>25</v>
      </c>
      <c r="B29" s="19" t="s">
        <v>135</v>
      </c>
      <c r="C29" s="19" t="s">
        <v>40</v>
      </c>
      <c r="D29" s="39" t="s">
        <v>121</v>
      </c>
      <c r="E29" s="38" t="s">
        <v>131</v>
      </c>
      <c r="F29" s="43">
        <v>0.02488414351682877</v>
      </c>
      <c r="G29" s="43">
        <v>0.02488414351682877</v>
      </c>
      <c r="H29" s="13" t="str">
        <f t="shared" si="0"/>
        <v>4.10/km</v>
      </c>
      <c r="I29" s="14">
        <f t="shared" si="1"/>
        <v>0.004054166667629033</v>
      </c>
      <c r="J29" s="14">
        <f>G29-INDEX($G$5:$G$245,MATCH(D29,$D$5:$D$245,0))</f>
        <v>0.0016422453700215556</v>
      </c>
    </row>
    <row r="30" spans="1:10" ht="15" customHeight="1">
      <c r="A30" s="13">
        <v>26</v>
      </c>
      <c r="B30" s="19" t="s">
        <v>136</v>
      </c>
      <c r="C30" s="19" t="s">
        <v>46</v>
      </c>
      <c r="D30" s="39" t="s">
        <v>38</v>
      </c>
      <c r="E30" s="38" t="s">
        <v>113</v>
      </c>
      <c r="F30" s="43">
        <v>0.024916898146329913</v>
      </c>
      <c r="G30" s="43">
        <v>0.024916898146329913</v>
      </c>
      <c r="H30" s="13" t="str">
        <f t="shared" si="0"/>
        <v>4.10/km</v>
      </c>
      <c r="I30" s="14">
        <f t="shared" si="1"/>
        <v>0.004086921297130175</v>
      </c>
      <c r="J30" s="14">
        <f>G30-INDEX($G$5:$G$245,MATCH(D30,$D$5:$D$245,0))</f>
        <v>0.0030974537003203295</v>
      </c>
    </row>
    <row r="31" spans="1:10" ht="15" customHeight="1">
      <c r="A31" s="13">
        <v>27</v>
      </c>
      <c r="B31" s="19" t="s">
        <v>137</v>
      </c>
      <c r="C31" s="19" t="s">
        <v>83</v>
      </c>
      <c r="D31" s="39" t="s">
        <v>41</v>
      </c>
      <c r="E31" s="38" t="s">
        <v>107</v>
      </c>
      <c r="F31" s="43">
        <v>0.025117476849118248</v>
      </c>
      <c r="G31" s="43">
        <v>0.025117476849118248</v>
      </c>
      <c r="H31" s="13" t="str">
        <f t="shared" si="0"/>
        <v>4.12/km</v>
      </c>
      <c r="I31" s="14">
        <f t="shared" si="1"/>
        <v>0.004287499999918509</v>
      </c>
      <c r="J31" s="14">
        <f>G31-INDEX($G$5:$G$245,MATCH(D31,$D$5:$D$245,0))</f>
        <v>0.002583449073426891</v>
      </c>
    </row>
    <row r="32" spans="1:10" ht="15" customHeight="1">
      <c r="A32" s="13">
        <v>28</v>
      </c>
      <c r="B32" s="19" t="s">
        <v>138</v>
      </c>
      <c r="C32" s="19" t="s">
        <v>12</v>
      </c>
      <c r="D32" s="39" t="s">
        <v>53</v>
      </c>
      <c r="E32" s="38" t="s">
        <v>113</v>
      </c>
      <c r="F32" s="43">
        <v>0.025281249996623956</v>
      </c>
      <c r="G32" s="43">
        <v>0.025281249996623956</v>
      </c>
      <c r="H32" s="13" t="str">
        <f t="shared" si="0"/>
        <v>4.14/km</v>
      </c>
      <c r="I32" s="14">
        <f t="shared" si="1"/>
        <v>0.004451273147424217</v>
      </c>
      <c r="J32" s="14">
        <f>G32-INDEX($G$5:$G$245,MATCH(D32,$D$5:$D$245,0))</f>
        <v>0.004451273147424217</v>
      </c>
    </row>
    <row r="33" spans="1:10" ht="15" customHeight="1">
      <c r="A33" s="13">
        <v>29</v>
      </c>
      <c r="B33" s="19" t="s">
        <v>26</v>
      </c>
      <c r="C33" s="19" t="s">
        <v>93</v>
      </c>
      <c r="D33" s="39" t="s">
        <v>128</v>
      </c>
      <c r="E33" s="38" t="s">
        <v>22</v>
      </c>
      <c r="F33" s="43">
        <v>0.025322222223621793</v>
      </c>
      <c r="G33" s="43">
        <v>0.025322222223621793</v>
      </c>
      <c r="H33" s="13" t="str">
        <f t="shared" si="0"/>
        <v>4.14/km</v>
      </c>
      <c r="I33" s="14">
        <f t="shared" si="1"/>
        <v>0.004492245374422055</v>
      </c>
      <c r="J33" s="14">
        <f>G33-INDEX($G$5:$G$245,MATCH(D33,$D$5:$D$245,0))</f>
        <v>0.0011890046298503876</v>
      </c>
    </row>
    <row r="34" spans="1:10" ht="15" customHeight="1">
      <c r="A34" s="13">
        <v>30</v>
      </c>
      <c r="B34" s="19" t="s">
        <v>139</v>
      </c>
      <c r="C34" s="19" t="s">
        <v>14</v>
      </c>
      <c r="D34" s="39" t="s">
        <v>41</v>
      </c>
      <c r="E34" s="38" t="s">
        <v>22</v>
      </c>
      <c r="F34" s="43">
        <v>0.02534780092537403</v>
      </c>
      <c r="G34" s="43">
        <v>0.02534780092537403</v>
      </c>
      <c r="H34" s="13" t="str">
        <f aca="true" t="shared" si="2" ref="H34:H97">TEXT(INT((HOUR(G34)*3600+MINUTE(G34)*60+SECOND(G34))/$J$3/60),"0")&amp;"."&amp;TEXT(MOD((HOUR(G34)*3600+MINUTE(G34)*60+SECOND(G34))/$J$3,60),"00")&amp;"/km"</f>
        <v>4.15/km</v>
      </c>
      <c r="I34" s="14">
        <f aca="true" t="shared" si="3" ref="I34:I97">G34-$G$5</f>
        <v>0.004517824076174293</v>
      </c>
      <c r="J34" s="14">
        <f>G34-INDEX($G$5:$G$245,MATCH(D34,$D$5:$D$245,0))</f>
        <v>0.0028137731496826746</v>
      </c>
    </row>
    <row r="35" spans="1:10" ht="15" customHeight="1">
      <c r="A35" s="13">
        <v>31</v>
      </c>
      <c r="B35" s="19" t="s">
        <v>66</v>
      </c>
      <c r="C35" s="19" t="s">
        <v>140</v>
      </c>
      <c r="D35" s="39" t="s">
        <v>51</v>
      </c>
      <c r="E35" s="38" t="s">
        <v>141</v>
      </c>
      <c r="F35" s="43">
        <v>0.0254953703697538</v>
      </c>
      <c r="G35" s="43">
        <v>0.0254953703697538</v>
      </c>
      <c r="H35" s="13" t="str">
        <f t="shared" si="2"/>
        <v>4.16/km</v>
      </c>
      <c r="I35" s="14">
        <f t="shared" si="3"/>
        <v>0.004665393520554062</v>
      </c>
      <c r="J35" s="14">
        <f>G35-INDEX($G$5:$G$245,MATCH(D35,$D$5:$D$245,0))</f>
        <v>0</v>
      </c>
    </row>
    <row r="36" spans="1:10" ht="15" customHeight="1">
      <c r="A36" s="13">
        <v>32</v>
      </c>
      <c r="B36" s="19" t="s">
        <v>142</v>
      </c>
      <c r="C36" s="19" t="s">
        <v>49</v>
      </c>
      <c r="D36" s="39" t="s">
        <v>41</v>
      </c>
      <c r="E36" s="38" t="s">
        <v>143</v>
      </c>
      <c r="F36" s="43">
        <v>0.02550405092915753</v>
      </c>
      <c r="G36" s="43">
        <v>0.02550405092915753</v>
      </c>
      <c r="H36" s="13" t="str">
        <f t="shared" si="2"/>
        <v>4.16/km</v>
      </c>
      <c r="I36" s="14">
        <f t="shared" si="3"/>
        <v>0.004674074079957791</v>
      </c>
      <c r="J36" s="14">
        <f>G36-INDEX($G$5:$G$245,MATCH(D36,$D$5:$D$245,0))</f>
        <v>0.0029700231534661725</v>
      </c>
    </row>
    <row r="37" spans="1:10" ht="15" customHeight="1">
      <c r="A37" s="13">
        <v>33</v>
      </c>
      <c r="B37" s="19" t="s">
        <v>144</v>
      </c>
      <c r="C37" s="19" t="s">
        <v>145</v>
      </c>
      <c r="D37" s="39" t="s">
        <v>146</v>
      </c>
      <c r="E37" s="38" t="s">
        <v>147</v>
      </c>
      <c r="F37" s="43">
        <v>0.02557893518678611</v>
      </c>
      <c r="G37" s="43">
        <v>0.02557893518678611</v>
      </c>
      <c r="H37" s="13" t="str">
        <f t="shared" si="2"/>
        <v>4.17/km</v>
      </c>
      <c r="I37" s="14">
        <f t="shared" si="3"/>
        <v>0.004748958337586373</v>
      </c>
      <c r="J37" s="14">
        <f>G37-INDEX($G$5:$G$245,MATCH(D37,$D$5:$D$245,0))</f>
        <v>0</v>
      </c>
    </row>
    <row r="38" spans="1:10" ht="15" customHeight="1">
      <c r="A38" s="13">
        <v>34</v>
      </c>
      <c r="B38" s="19" t="s">
        <v>148</v>
      </c>
      <c r="C38" s="19" t="s">
        <v>97</v>
      </c>
      <c r="D38" s="39" t="s">
        <v>128</v>
      </c>
      <c r="E38" s="38" t="s">
        <v>149</v>
      </c>
      <c r="F38" s="43">
        <v>0.025687152774480637</v>
      </c>
      <c r="G38" s="43">
        <v>0.025687152774480637</v>
      </c>
      <c r="H38" s="13" t="str">
        <f t="shared" si="2"/>
        <v>4.18/km</v>
      </c>
      <c r="I38" s="14">
        <f t="shared" si="3"/>
        <v>0.004857175925280899</v>
      </c>
      <c r="J38" s="14">
        <f>G38-INDEX($G$5:$G$245,MATCH(D38,$D$5:$D$245,0))</f>
        <v>0.0015539351807092316</v>
      </c>
    </row>
    <row r="39" spans="1:10" ht="15" customHeight="1">
      <c r="A39" s="13">
        <v>35</v>
      </c>
      <c r="B39" s="19" t="s">
        <v>150</v>
      </c>
      <c r="C39" s="19" t="s">
        <v>39</v>
      </c>
      <c r="D39" s="39" t="s">
        <v>121</v>
      </c>
      <c r="E39" s="38" t="s">
        <v>113</v>
      </c>
      <c r="F39" s="43">
        <v>0.025695949072542135</v>
      </c>
      <c r="G39" s="43">
        <v>0.025695949072542135</v>
      </c>
      <c r="H39" s="13" t="str">
        <f t="shared" si="2"/>
        <v>4.18/km</v>
      </c>
      <c r="I39" s="14">
        <f t="shared" si="3"/>
        <v>0.004865972223342396</v>
      </c>
      <c r="J39" s="14">
        <f>G39-INDEX($G$5:$G$245,MATCH(D39,$D$5:$D$245,0))</f>
        <v>0.0024540509257349186</v>
      </c>
    </row>
    <row r="40" spans="1:10" ht="15" customHeight="1">
      <c r="A40" s="13">
        <v>36</v>
      </c>
      <c r="B40" s="19" t="s">
        <v>151</v>
      </c>
      <c r="C40" s="19" t="s">
        <v>152</v>
      </c>
      <c r="D40" s="39" t="s">
        <v>146</v>
      </c>
      <c r="E40" s="38" t="s">
        <v>153</v>
      </c>
      <c r="F40" s="43">
        <v>0.025704629631945863</v>
      </c>
      <c r="G40" s="43">
        <v>0.025704629631945863</v>
      </c>
      <c r="H40" s="13" t="str">
        <f t="shared" si="2"/>
        <v>4.18/km</v>
      </c>
      <c r="I40" s="14">
        <f t="shared" si="3"/>
        <v>0.004874652782746125</v>
      </c>
      <c r="J40" s="14">
        <f>G40-INDEX($G$5:$G$245,MATCH(D40,$D$5:$D$245,0))</f>
        <v>0.00012569444515975192</v>
      </c>
    </row>
    <row r="41" spans="1:10" ht="15" customHeight="1">
      <c r="A41" s="13">
        <v>37</v>
      </c>
      <c r="B41" s="19" t="s">
        <v>154</v>
      </c>
      <c r="C41" s="19" t="s">
        <v>83</v>
      </c>
      <c r="D41" s="39" t="s">
        <v>54</v>
      </c>
      <c r="E41" s="38" t="s">
        <v>107</v>
      </c>
      <c r="F41" s="43">
        <v>0.025797106478421483</v>
      </c>
      <c r="G41" s="43">
        <v>0.025797106478421483</v>
      </c>
      <c r="H41" s="13" t="str">
        <f t="shared" si="2"/>
        <v>4.19/km</v>
      </c>
      <c r="I41" s="14">
        <f t="shared" si="3"/>
        <v>0.004967129629221745</v>
      </c>
      <c r="J41" s="14">
        <f>G41-INDEX($G$5:$G$245,MATCH(D41,$D$5:$D$245,0))</f>
        <v>0.0036406250001164153</v>
      </c>
    </row>
    <row r="42" spans="1:10" ht="15" customHeight="1">
      <c r="A42" s="13">
        <v>38</v>
      </c>
      <c r="B42" s="19" t="s">
        <v>155</v>
      </c>
      <c r="C42" s="19" t="s">
        <v>74</v>
      </c>
      <c r="D42" s="39" t="s">
        <v>38</v>
      </c>
      <c r="E42" s="38" t="s">
        <v>113</v>
      </c>
      <c r="F42" s="43">
        <v>0.026081828706082888</v>
      </c>
      <c r="G42" s="43">
        <v>0.026081828706082888</v>
      </c>
      <c r="H42" s="13" t="str">
        <f t="shared" si="2"/>
        <v>4.22/km</v>
      </c>
      <c r="I42" s="14">
        <f t="shared" si="3"/>
        <v>0.00525185185688315</v>
      </c>
      <c r="J42" s="14">
        <f>G42-INDEX($G$5:$G$245,MATCH(D42,$D$5:$D$245,0))</f>
        <v>0.004262384260073304</v>
      </c>
    </row>
    <row r="43" spans="1:10" ht="15" customHeight="1">
      <c r="A43" s="13">
        <v>39</v>
      </c>
      <c r="B43" s="19" t="s">
        <v>156</v>
      </c>
      <c r="C43" s="19" t="s">
        <v>157</v>
      </c>
      <c r="D43" s="39" t="s">
        <v>38</v>
      </c>
      <c r="E43" s="38" t="s">
        <v>113</v>
      </c>
      <c r="F43" s="43">
        <v>0.02610219907364808</v>
      </c>
      <c r="G43" s="43">
        <v>0.02610219907364808</v>
      </c>
      <c r="H43" s="13" t="str">
        <f t="shared" si="2"/>
        <v>4.22/km</v>
      </c>
      <c r="I43" s="14">
        <f t="shared" si="3"/>
        <v>0.005272222224448342</v>
      </c>
      <c r="J43" s="14">
        <f>G43-INDEX($G$5:$G$245,MATCH(D43,$D$5:$D$245,0))</f>
        <v>0.0042827546276384965</v>
      </c>
    </row>
    <row r="44" spans="1:10" ht="15" customHeight="1">
      <c r="A44" s="13">
        <v>40</v>
      </c>
      <c r="B44" s="19" t="s">
        <v>158</v>
      </c>
      <c r="C44" s="19" t="s">
        <v>47</v>
      </c>
      <c r="D44" s="39" t="s">
        <v>54</v>
      </c>
      <c r="E44" s="38" t="s">
        <v>159</v>
      </c>
      <c r="F44" s="43">
        <v>0.02611087963305181</v>
      </c>
      <c r="G44" s="43">
        <v>0.02611087963305181</v>
      </c>
      <c r="H44" s="13" t="str">
        <f t="shared" si="2"/>
        <v>4.22/km</v>
      </c>
      <c r="I44" s="14">
        <f t="shared" si="3"/>
        <v>0.005280902783852071</v>
      </c>
      <c r="J44" s="14">
        <f>G44-INDEX($G$5:$G$245,MATCH(D44,$D$5:$D$245,0))</f>
        <v>0.003954398154746741</v>
      </c>
    </row>
    <row r="45" spans="1:10" ht="15" customHeight="1">
      <c r="A45" s="13">
        <v>41</v>
      </c>
      <c r="B45" s="19" t="s">
        <v>160</v>
      </c>
      <c r="C45" s="19" t="s">
        <v>34</v>
      </c>
      <c r="D45" s="39" t="s">
        <v>44</v>
      </c>
      <c r="E45" s="38" t="s">
        <v>22</v>
      </c>
      <c r="F45" s="43">
        <v>0.026272800925653428</v>
      </c>
      <c r="G45" s="43">
        <v>0.026272800925653428</v>
      </c>
      <c r="H45" s="13" t="str">
        <f t="shared" si="2"/>
        <v>4.24/km</v>
      </c>
      <c r="I45" s="14">
        <f t="shared" si="3"/>
        <v>0.0054428240764536895</v>
      </c>
      <c r="J45" s="14">
        <f>G45-INDEX($G$5:$G$245,MATCH(D45,$D$5:$D$245,0))</f>
        <v>0.00500277777609881</v>
      </c>
    </row>
    <row r="46" spans="1:10" ht="15" customHeight="1">
      <c r="A46" s="13">
        <v>42</v>
      </c>
      <c r="B46" s="19" t="s">
        <v>161</v>
      </c>
      <c r="C46" s="19" t="s">
        <v>95</v>
      </c>
      <c r="D46" s="39" t="s">
        <v>128</v>
      </c>
      <c r="E46" s="38" t="s">
        <v>113</v>
      </c>
      <c r="F46" s="43">
        <v>0.026281481485057157</v>
      </c>
      <c r="G46" s="43">
        <v>0.026281481485057157</v>
      </c>
      <c r="H46" s="13" t="str">
        <f t="shared" si="2"/>
        <v>4.24/km</v>
      </c>
      <c r="I46" s="14">
        <f t="shared" si="3"/>
        <v>0.005451504635857418</v>
      </c>
      <c r="J46" s="14">
        <f>G46-INDEX($G$5:$G$245,MATCH(D46,$D$5:$D$245,0))</f>
        <v>0.002148263891285751</v>
      </c>
    </row>
    <row r="47" spans="1:10" ht="15" customHeight="1">
      <c r="A47" s="13">
        <v>43</v>
      </c>
      <c r="B47" s="19" t="s">
        <v>162</v>
      </c>
      <c r="C47" s="19" t="s">
        <v>57</v>
      </c>
      <c r="D47" s="39" t="s">
        <v>53</v>
      </c>
      <c r="E47" s="38" t="s">
        <v>75</v>
      </c>
      <c r="F47" s="43">
        <v>0.0263162037008442</v>
      </c>
      <c r="G47" s="43">
        <v>0.0263162037008442</v>
      </c>
      <c r="H47" s="13" t="str">
        <f t="shared" si="2"/>
        <v>4.24/km</v>
      </c>
      <c r="I47" s="14">
        <f t="shared" si="3"/>
        <v>0.00548622685164446</v>
      </c>
      <c r="J47" s="14">
        <f>G47-INDEX($G$5:$G$245,MATCH(D47,$D$5:$D$245,0))</f>
        <v>0.00548622685164446</v>
      </c>
    </row>
    <row r="48" spans="1:10" ht="15" customHeight="1">
      <c r="A48" s="13">
        <v>44</v>
      </c>
      <c r="B48" s="19" t="s">
        <v>163</v>
      </c>
      <c r="C48" s="19" t="s">
        <v>15</v>
      </c>
      <c r="D48" s="39" t="s">
        <v>38</v>
      </c>
      <c r="E48" s="38" t="s">
        <v>113</v>
      </c>
      <c r="F48" s="43">
        <v>0.0263401620395598</v>
      </c>
      <c r="G48" s="43">
        <v>0.0263401620395598</v>
      </c>
      <c r="H48" s="13" t="str">
        <f t="shared" si="2"/>
        <v>4.25/km</v>
      </c>
      <c r="I48" s="14">
        <f t="shared" si="3"/>
        <v>0.005510185190360062</v>
      </c>
      <c r="J48" s="14">
        <f>G48-INDEX($G$5:$G$245,MATCH(D48,$D$5:$D$245,0))</f>
        <v>0.004520717593550216</v>
      </c>
    </row>
    <row r="49" spans="1:10" ht="15" customHeight="1">
      <c r="A49" s="13">
        <v>45</v>
      </c>
      <c r="B49" s="19" t="s">
        <v>164</v>
      </c>
      <c r="C49" s="19" t="s">
        <v>95</v>
      </c>
      <c r="D49" s="39" t="s">
        <v>165</v>
      </c>
      <c r="E49" s="38" t="s">
        <v>109</v>
      </c>
      <c r="F49" s="43">
        <v>0.02640902777784504</v>
      </c>
      <c r="G49" s="43">
        <v>0.02640902777784504</v>
      </c>
      <c r="H49" s="13" t="str">
        <f t="shared" si="2"/>
        <v>4.25/km</v>
      </c>
      <c r="I49" s="14">
        <f t="shared" si="3"/>
        <v>0.005579050928645302</v>
      </c>
      <c r="J49" s="14">
        <f>G49-INDEX($G$5:$G$245,MATCH(D49,$D$5:$D$245,0))</f>
        <v>0</v>
      </c>
    </row>
    <row r="50" spans="1:10" ht="15" customHeight="1">
      <c r="A50" s="13">
        <v>46</v>
      </c>
      <c r="B50" s="19" t="s">
        <v>87</v>
      </c>
      <c r="C50" s="19" t="s">
        <v>166</v>
      </c>
      <c r="D50" s="39" t="s">
        <v>44</v>
      </c>
      <c r="E50" s="38" t="s">
        <v>113</v>
      </c>
      <c r="F50" s="43">
        <v>0.026688657409977168</v>
      </c>
      <c r="G50" s="43">
        <v>0.026688657409977168</v>
      </c>
      <c r="H50" s="13" t="str">
        <f t="shared" si="2"/>
        <v>4.28/km</v>
      </c>
      <c r="I50" s="14">
        <f t="shared" si="3"/>
        <v>0.0058586805607774295</v>
      </c>
      <c r="J50" s="14">
        <f>G50-INDEX($G$5:$G$245,MATCH(D50,$D$5:$D$245,0))</f>
        <v>0.00541863426042255</v>
      </c>
    </row>
    <row r="51" spans="1:10" ht="15" customHeight="1">
      <c r="A51" s="13">
        <v>47</v>
      </c>
      <c r="B51" s="19" t="s">
        <v>167</v>
      </c>
      <c r="C51" s="19" t="s">
        <v>57</v>
      </c>
      <c r="D51" s="39" t="s">
        <v>44</v>
      </c>
      <c r="E51" s="38" t="s">
        <v>168</v>
      </c>
      <c r="F51" s="43">
        <v>0.02672210647870088</v>
      </c>
      <c r="G51" s="43">
        <v>0.02672210647870088</v>
      </c>
      <c r="H51" s="13" t="str">
        <f t="shared" si="2"/>
        <v>4.28/km</v>
      </c>
      <c r="I51" s="14">
        <f t="shared" si="3"/>
        <v>0.005892129629501142</v>
      </c>
      <c r="J51" s="14">
        <f>G51-INDEX($G$5:$G$245,MATCH(D51,$D$5:$D$245,0))</f>
        <v>0.005452083329146262</v>
      </c>
    </row>
    <row r="52" spans="1:10" ht="15" customHeight="1">
      <c r="A52" s="13">
        <v>48</v>
      </c>
      <c r="B52" s="19" t="s">
        <v>50</v>
      </c>
      <c r="C52" s="19" t="s">
        <v>67</v>
      </c>
      <c r="D52" s="39" t="s">
        <v>121</v>
      </c>
      <c r="E52" s="38" t="s">
        <v>169</v>
      </c>
      <c r="F52" s="43">
        <v>0.026771875003760215</v>
      </c>
      <c r="G52" s="43">
        <v>0.026771875003760215</v>
      </c>
      <c r="H52" s="13" t="str">
        <f t="shared" si="2"/>
        <v>4.29/km</v>
      </c>
      <c r="I52" s="14">
        <f t="shared" si="3"/>
        <v>0.0059418981545604765</v>
      </c>
      <c r="J52" s="14">
        <f>G52-INDEX($G$5:$G$245,MATCH(D52,$D$5:$D$245,0))</f>
        <v>0.003529976856952999</v>
      </c>
    </row>
    <row r="53" spans="1:10" ht="15" customHeight="1">
      <c r="A53" s="13">
        <v>49</v>
      </c>
      <c r="B53" s="19" t="s">
        <v>170</v>
      </c>
      <c r="C53" s="19" t="s">
        <v>47</v>
      </c>
      <c r="D53" s="39" t="s">
        <v>51</v>
      </c>
      <c r="E53" s="38" t="s">
        <v>171</v>
      </c>
      <c r="F53" s="43">
        <v>0.02680439814866986</v>
      </c>
      <c r="G53" s="43">
        <v>0.02680439814866986</v>
      </c>
      <c r="H53" s="13" t="str">
        <f t="shared" si="2"/>
        <v>4.29/km</v>
      </c>
      <c r="I53" s="14">
        <f t="shared" si="3"/>
        <v>0.005974421299470123</v>
      </c>
      <c r="J53" s="14">
        <f>G53-INDEX($G$5:$G$245,MATCH(D53,$D$5:$D$245,0))</f>
        <v>0.001309027778916061</v>
      </c>
    </row>
    <row r="54" spans="1:10" ht="15" customHeight="1">
      <c r="A54" s="13">
        <v>50</v>
      </c>
      <c r="B54" s="19" t="s">
        <v>172</v>
      </c>
      <c r="C54" s="19" t="s">
        <v>60</v>
      </c>
      <c r="D54" s="39" t="s">
        <v>121</v>
      </c>
      <c r="E54" s="38" t="s">
        <v>33</v>
      </c>
      <c r="F54" s="43">
        <v>0.026988888886990026</v>
      </c>
      <c r="G54" s="43">
        <v>0.026988888886990026</v>
      </c>
      <c r="H54" s="13" t="str">
        <f t="shared" si="2"/>
        <v>4.31/km</v>
      </c>
      <c r="I54" s="14">
        <f t="shared" si="3"/>
        <v>0.006158912037790287</v>
      </c>
      <c r="J54" s="14">
        <f>G54-INDEX($G$5:$G$245,MATCH(D54,$D$5:$D$245,0))</f>
        <v>0.0037469907401828095</v>
      </c>
    </row>
    <row r="55" spans="1:10" ht="15" customHeight="1">
      <c r="A55" s="13">
        <v>51</v>
      </c>
      <c r="B55" s="19" t="s">
        <v>173</v>
      </c>
      <c r="C55" s="19" t="s">
        <v>60</v>
      </c>
      <c r="D55" s="39" t="s">
        <v>121</v>
      </c>
      <c r="E55" s="38" t="s">
        <v>174</v>
      </c>
      <c r="F55" s="43">
        <v>0.027029398144804873</v>
      </c>
      <c r="G55" s="43">
        <v>0.027029398144804873</v>
      </c>
      <c r="H55" s="13" t="str">
        <f t="shared" si="2"/>
        <v>4.32/km</v>
      </c>
      <c r="I55" s="14">
        <f t="shared" si="3"/>
        <v>0.006199421295605134</v>
      </c>
      <c r="J55" s="14">
        <f>G55-INDEX($G$5:$G$245,MATCH(D55,$D$5:$D$245,0))</f>
        <v>0.0037874999979976565</v>
      </c>
    </row>
    <row r="56" spans="1:10" ht="15" customHeight="1">
      <c r="A56" s="13">
        <v>52</v>
      </c>
      <c r="B56" s="19" t="s">
        <v>175</v>
      </c>
      <c r="C56" s="19" t="s">
        <v>19</v>
      </c>
      <c r="D56" s="39" t="s">
        <v>41</v>
      </c>
      <c r="E56" s="38" t="s">
        <v>129</v>
      </c>
      <c r="F56" s="43">
        <v>0.027060763888584916</v>
      </c>
      <c r="G56" s="43">
        <v>0.027060763888584916</v>
      </c>
      <c r="H56" s="13" t="str">
        <f t="shared" si="2"/>
        <v>4.32/km</v>
      </c>
      <c r="I56" s="14">
        <f t="shared" si="3"/>
        <v>0.006230787039385177</v>
      </c>
      <c r="J56" s="14">
        <f>G56-INDEX($G$5:$G$245,MATCH(D56,$D$5:$D$245,0))</f>
        <v>0.004526736112893559</v>
      </c>
    </row>
    <row r="57" spans="1:10" ht="15" customHeight="1">
      <c r="A57" s="13">
        <v>53</v>
      </c>
      <c r="B57" s="19" t="s">
        <v>28</v>
      </c>
      <c r="C57" s="19" t="s">
        <v>16</v>
      </c>
      <c r="D57" s="39" t="s">
        <v>41</v>
      </c>
      <c r="E57" s="38" t="s">
        <v>22</v>
      </c>
      <c r="F57" s="43">
        <v>0.027118402780615725</v>
      </c>
      <c r="G57" s="43">
        <v>0.027118402780615725</v>
      </c>
      <c r="H57" s="13" t="str">
        <f t="shared" si="2"/>
        <v>4.32/km</v>
      </c>
      <c r="I57" s="14">
        <f t="shared" si="3"/>
        <v>0.006288425931415986</v>
      </c>
      <c r="J57" s="14">
        <f>G57-INDEX($G$5:$G$245,MATCH(D57,$D$5:$D$245,0))</f>
        <v>0.004584375004924368</v>
      </c>
    </row>
    <row r="58" spans="1:10" ht="15" customHeight="1">
      <c r="A58" s="13">
        <v>54</v>
      </c>
      <c r="B58" s="19" t="s">
        <v>176</v>
      </c>
      <c r="C58" s="19" t="s">
        <v>177</v>
      </c>
      <c r="D58" s="39" t="s">
        <v>121</v>
      </c>
      <c r="E58" s="38" t="s">
        <v>113</v>
      </c>
      <c r="F58" s="43">
        <v>0.027146759261086117</v>
      </c>
      <c r="G58" s="43">
        <v>0.027146759261086117</v>
      </c>
      <c r="H58" s="13" t="str">
        <f t="shared" si="2"/>
        <v>4.33/km</v>
      </c>
      <c r="I58" s="14">
        <f t="shared" si="3"/>
        <v>0.006316782411886379</v>
      </c>
      <c r="J58" s="14">
        <f>G58-INDEX($G$5:$G$245,MATCH(D58,$D$5:$D$245,0))</f>
        <v>0.0039048611142789014</v>
      </c>
    </row>
    <row r="59" spans="1:10" ht="15" customHeight="1">
      <c r="A59" s="13">
        <v>55</v>
      </c>
      <c r="B59" s="19" t="s">
        <v>178</v>
      </c>
      <c r="C59" s="19" t="s">
        <v>65</v>
      </c>
      <c r="D59" s="39" t="s">
        <v>53</v>
      </c>
      <c r="E59" s="38" t="s">
        <v>75</v>
      </c>
      <c r="F59" s="43">
        <v>0.027301157409965526</v>
      </c>
      <c r="G59" s="43">
        <v>0.027301157409965526</v>
      </c>
      <c r="H59" s="13" t="str">
        <f t="shared" si="2"/>
        <v>4.34/km</v>
      </c>
      <c r="I59" s="14">
        <f t="shared" si="3"/>
        <v>0.006471180560765788</v>
      </c>
      <c r="J59" s="14">
        <f>G59-INDEX($G$5:$G$245,MATCH(D59,$D$5:$D$245,0))</f>
        <v>0.006471180560765788</v>
      </c>
    </row>
    <row r="60" spans="1:10" ht="15" customHeight="1">
      <c r="A60" s="13">
        <v>56</v>
      </c>
      <c r="B60" s="19" t="s">
        <v>179</v>
      </c>
      <c r="C60" s="19" t="s">
        <v>31</v>
      </c>
      <c r="D60" s="39" t="s">
        <v>44</v>
      </c>
      <c r="E60" s="38" t="s">
        <v>180</v>
      </c>
      <c r="F60" s="43">
        <v>0.027361458334780764</v>
      </c>
      <c r="G60" s="43">
        <v>0.027361458334780764</v>
      </c>
      <c r="H60" s="13" t="str">
        <f t="shared" si="2"/>
        <v>4.35/km</v>
      </c>
      <c r="I60" s="14">
        <f t="shared" si="3"/>
        <v>0.0065314814855810255</v>
      </c>
      <c r="J60" s="14">
        <f>G60-INDEX($G$5:$G$245,MATCH(D60,$D$5:$D$245,0))</f>
        <v>0.006091435185226146</v>
      </c>
    </row>
    <row r="61" spans="1:10" ht="15" customHeight="1">
      <c r="A61" s="13">
        <v>57</v>
      </c>
      <c r="B61" s="19" t="s">
        <v>181</v>
      </c>
      <c r="C61" s="19" t="s">
        <v>14</v>
      </c>
      <c r="D61" s="39" t="s">
        <v>35</v>
      </c>
      <c r="E61" s="38" t="s">
        <v>182</v>
      </c>
      <c r="F61" s="43">
        <v>0.02740567129512783</v>
      </c>
      <c r="G61" s="43">
        <v>0.02740567129512783</v>
      </c>
      <c r="H61" s="13" t="str">
        <f t="shared" si="2"/>
        <v>4.35/km</v>
      </c>
      <c r="I61" s="14">
        <f t="shared" si="3"/>
        <v>0.006575694445928093</v>
      </c>
      <c r="J61" s="14">
        <f>G61-INDEX($G$5:$G$245,MATCH(D61,$D$5:$D$245,0))</f>
        <v>0</v>
      </c>
    </row>
    <row r="62" spans="1:10" ht="15" customHeight="1">
      <c r="A62" s="13">
        <v>58</v>
      </c>
      <c r="B62" s="19" t="s">
        <v>183</v>
      </c>
      <c r="C62" s="19" t="s">
        <v>184</v>
      </c>
      <c r="D62" s="39" t="s">
        <v>38</v>
      </c>
      <c r="E62" s="38" t="s">
        <v>113</v>
      </c>
      <c r="F62" s="43">
        <v>0.027457986114313826</v>
      </c>
      <c r="G62" s="43">
        <v>0.027457986114313826</v>
      </c>
      <c r="H62" s="13" t="str">
        <f t="shared" si="2"/>
        <v>4.36/km</v>
      </c>
      <c r="I62" s="14">
        <f t="shared" si="3"/>
        <v>0.006628009265114088</v>
      </c>
      <c r="J62" s="14">
        <f>G62-INDEX($G$5:$G$245,MATCH(D62,$D$5:$D$245,0))</f>
        <v>0.005638541668304242</v>
      </c>
    </row>
    <row r="63" spans="1:10" ht="15" customHeight="1">
      <c r="A63" s="13">
        <v>59</v>
      </c>
      <c r="B63" s="19" t="s">
        <v>185</v>
      </c>
      <c r="C63" s="19" t="s">
        <v>82</v>
      </c>
      <c r="D63" s="39" t="s">
        <v>51</v>
      </c>
      <c r="E63" s="38" t="s">
        <v>107</v>
      </c>
      <c r="F63" s="43">
        <v>0.027466666666441597</v>
      </c>
      <c r="G63" s="43">
        <v>0.027466666666441597</v>
      </c>
      <c r="H63" s="13" t="str">
        <f t="shared" si="2"/>
        <v>4.36/km</v>
      </c>
      <c r="I63" s="14">
        <f t="shared" si="3"/>
        <v>0.006636689817241859</v>
      </c>
      <c r="J63" s="14">
        <f>G63-INDEX($G$5:$G$245,MATCH(D63,$D$5:$D$245,0))</f>
        <v>0.0019712962966877967</v>
      </c>
    </row>
    <row r="64" spans="1:10" ht="15" customHeight="1">
      <c r="A64" s="13">
        <v>60</v>
      </c>
      <c r="B64" s="19" t="s">
        <v>64</v>
      </c>
      <c r="C64" s="19" t="s">
        <v>186</v>
      </c>
      <c r="D64" s="39" t="s">
        <v>44</v>
      </c>
      <c r="E64" s="38" t="s">
        <v>107</v>
      </c>
      <c r="F64" s="43">
        <v>0.0275011574049131</v>
      </c>
      <c r="G64" s="43">
        <v>0.0275011574049131</v>
      </c>
      <c r="H64" s="13" t="str">
        <f t="shared" si="2"/>
        <v>4.36/km</v>
      </c>
      <c r="I64" s="14">
        <f t="shared" si="3"/>
        <v>0.006671180555713363</v>
      </c>
      <c r="J64" s="14">
        <f>G64-INDEX($G$5:$G$245,MATCH(D64,$D$5:$D$245,0))</f>
        <v>0.006231134255358484</v>
      </c>
    </row>
    <row r="65" spans="1:10" ht="15" customHeight="1">
      <c r="A65" s="13">
        <v>61</v>
      </c>
      <c r="B65" s="19" t="s">
        <v>187</v>
      </c>
      <c r="C65" s="19" t="s">
        <v>61</v>
      </c>
      <c r="D65" s="39" t="s">
        <v>121</v>
      </c>
      <c r="E65" s="38" t="s">
        <v>113</v>
      </c>
      <c r="F65" s="43">
        <v>0.02751365740550682</v>
      </c>
      <c r="G65" s="43">
        <v>0.02751365740550682</v>
      </c>
      <c r="H65" s="13" t="str">
        <f t="shared" si="2"/>
        <v>4.36/km</v>
      </c>
      <c r="I65" s="14">
        <f t="shared" si="3"/>
        <v>0.006683680556307081</v>
      </c>
      <c r="J65" s="14">
        <f>G65-INDEX($G$5:$G$245,MATCH(D65,$D$5:$D$245,0))</f>
        <v>0.004271759258699603</v>
      </c>
    </row>
    <row r="66" spans="1:10" ht="15" customHeight="1">
      <c r="A66" s="13">
        <v>62</v>
      </c>
      <c r="B66" s="19" t="s">
        <v>188</v>
      </c>
      <c r="C66" s="19" t="s">
        <v>40</v>
      </c>
      <c r="D66" s="39" t="s">
        <v>44</v>
      </c>
      <c r="E66" s="38" t="s">
        <v>189</v>
      </c>
      <c r="F66" s="43">
        <v>0.027574652776820585</v>
      </c>
      <c r="G66" s="43">
        <v>0.027574652776820585</v>
      </c>
      <c r="H66" s="13" t="str">
        <f t="shared" si="2"/>
        <v>4.37/km</v>
      </c>
      <c r="I66" s="14">
        <f t="shared" si="3"/>
        <v>0.006744675927620847</v>
      </c>
      <c r="J66" s="14">
        <f>G66-INDEX($G$5:$G$245,MATCH(D66,$D$5:$D$245,0))</f>
        <v>0.006304629627265967</v>
      </c>
    </row>
    <row r="67" spans="1:10" ht="15" customHeight="1">
      <c r="A67" s="13">
        <v>63</v>
      </c>
      <c r="B67" s="19" t="s">
        <v>190</v>
      </c>
      <c r="C67" s="19" t="s">
        <v>77</v>
      </c>
      <c r="D67" s="39" t="s">
        <v>128</v>
      </c>
      <c r="E67" s="38" t="s">
        <v>191</v>
      </c>
      <c r="F67" s="43">
        <v>0.027693518517480697</v>
      </c>
      <c r="G67" s="43">
        <v>0.027693518517480697</v>
      </c>
      <c r="H67" s="13" t="str">
        <f t="shared" si="2"/>
        <v>4.38/km</v>
      </c>
      <c r="I67" s="14">
        <f t="shared" si="3"/>
        <v>0.006863541668280959</v>
      </c>
      <c r="J67" s="14">
        <f>G67-INDEX($G$5:$G$245,MATCH(D67,$D$5:$D$245,0))</f>
        <v>0.003560300923709292</v>
      </c>
    </row>
    <row r="68" spans="1:10" ht="15" customHeight="1">
      <c r="A68" s="13">
        <v>64</v>
      </c>
      <c r="B68" s="19" t="s">
        <v>192</v>
      </c>
      <c r="C68" s="19" t="s">
        <v>34</v>
      </c>
      <c r="D68" s="39" t="s">
        <v>44</v>
      </c>
      <c r="E68" s="38" t="s">
        <v>193</v>
      </c>
      <c r="F68" s="43">
        <v>0.027751388886827044</v>
      </c>
      <c r="G68" s="43">
        <v>0.027751388886827044</v>
      </c>
      <c r="H68" s="13" t="str">
        <f t="shared" si="2"/>
        <v>4.39/km</v>
      </c>
      <c r="I68" s="14">
        <f t="shared" si="3"/>
        <v>0.006921412037627306</v>
      </c>
      <c r="J68" s="14">
        <f>G68-INDEX($G$5:$G$245,MATCH(D68,$D$5:$D$245,0))</f>
        <v>0.0064813657372724265</v>
      </c>
    </row>
    <row r="69" spans="1:10" ht="15" customHeight="1">
      <c r="A69" s="13">
        <v>65</v>
      </c>
      <c r="B69" s="19" t="s">
        <v>194</v>
      </c>
      <c r="C69" s="19" t="s">
        <v>15</v>
      </c>
      <c r="D69" s="39" t="s">
        <v>38</v>
      </c>
      <c r="E69" s="38" t="s">
        <v>110</v>
      </c>
      <c r="F69" s="43">
        <v>0.02776712962804595</v>
      </c>
      <c r="G69" s="43">
        <v>0.02776712962804595</v>
      </c>
      <c r="H69" s="13" t="str">
        <f t="shared" si="2"/>
        <v>4.39/km</v>
      </c>
      <c r="I69" s="14">
        <f t="shared" si="3"/>
        <v>0.006937152778846212</v>
      </c>
      <c r="J69" s="14">
        <f>G69-INDEX($G$5:$G$245,MATCH(D69,$D$5:$D$245,0))</f>
        <v>0.005947685182036366</v>
      </c>
    </row>
    <row r="70" spans="1:10" ht="15" customHeight="1">
      <c r="A70" s="13">
        <v>66</v>
      </c>
      <c r="B70" s="19" t="s">
        <v>94</v>
      </c>
      <c r="C70" s="19" t="s">
        <v>195</v>
      </c>
      <c r="D70" s="39" t="s">
        <v>128</v>
      </c>
      <c r="E70" s="38" t="s">
        <v>56</v>
      </c>
      <c r="F70" s="43">
        <v>0.027790740743512288</v>
      </c>
      <c r="G70" s="43">
        <v>0.027790740743512288</v>
      </c>
      <c r="H70" s="13" t="str">
        <f t="shared" si="2"/>
        <v>4.39/km</v>
      </c>
      <c r="I70" s="14">
        <f t="shared" si="3"/>
        <v>0.006960763894312549</v>
      </c>
      <c r="J70" s="14">
        <f>G70-INDEX($G$5:$G$245,MATCH(D70,$D$5:$D$245,0))</f>
        <v>0.0036575231497408822</v>
      </c>
    </row>
    <row r="71" spans="1:10" ht="15" customHeight="1">
      <c r="A71" s="13">
        <v>67</v>
      </c>
      <c r="B71" s="19" t="s">
        <v>196</v>
      </c>
      <c r="C71" s="19" t="s">
        <v>62</v>
      </c>
      <c r="D71" s="39" t="s">
        <v>51</v>
      </c>
      <c r="E71" s="38" t="s">
        <v>75</v>
      </c>
      <c r="F71" s="43">
        <v>0.02781782407691935</v>
      </c>
      <c r="G71" s="43">
        <v>0.02781782407691935</v>
      </c>
      <c r="H71" s="13" t="str">
        <f t="shared" si="2"/>
        <v>4.39/km</v>
      </c>
      <c r="I71" s="14">
        <f t="shared" si="3"/>
        <v>0.006987847227719612</v>
      </c>
      <c r="J71" s="14">
        <f>G71-INDEX($G$5:$G$245,MATCH(D71,$D$5:$D$245,0))</f>
        <v>0.0023224537071655504</v>
      </c>
    </row>
    <row r="72" spans="1:10" ht="15" customHeight="1">
      <c r="A72" s="13">
        <v>68</v>
      </c>
      <c r="B72" s="19" t="s">
        <v>24</v>
      </c>
      <c r="C72" s="19" t="s">
        <v>19</v>
      </c>
      <c r="D72" s="39" t="s">
        <v>41</v>
      </c>
      <c r="E72" s="38" t="s">
        <v>22</v>
      </c>
      <c r="F72" s="43">
        <v>0.02816307870671153</v>
      </c>
      <c r="G72" s="43">
        <v>0.02816307870671153</v>
      </c>
      <c r="H72" s="13" t="str">
        <f t="shared" si="2"/>
        <v>4.43/km</v>
      </c>
      <c r="I72" s="14">
        <f t="shared" si="3"/>
        <v>0.007333101857511792</v>
      </c>
      <c r="J72" s="14">
        <f>G72-INDEX($G$5:$G$245,MATCH(D72,$D$5:$D$245,0))</f>
        <v>0.005629050931020174</v>
      </c>
    </row>
    <row r="73" spans="1:10" ht="15" customHeight="1">
      <c r="A73" s="13">
        <v>69</v>
      </c>
      <c r="B73" s="19" t="s">
        <v>197</v>
      </c>
      <c r="C73" s="19" t="s">
        <v>43</v>
      </c>
      <c r="D73" s="39" t="s">
        <v>54</v>
      </c>
      <c r="E73" s="38" t="s">
        <v>107</v>
      </c>
      <c r="F73" s="43">
        <v>0.028265162036404945</v>
      </c>
      <c r="G73" s="43">
        <v>0.028265162036404945</v>
      </c>
      <c r="H73" s="13" t="str">
        <f t="shared" si="2"/>
        <v>4.44/km</v>
      </c>
      <c r="I73" s="14">
        <f t="shared" si="3"/>
        <v>0.007435185187205207</v>
      </c>
      <c r="J73" s="14">
        <f>G73-INDEX($G$5:$G$245,MATCH(D73,$D$5:$D$245,0))</f>
        <v>0.006108680558099877</v>
      </c>
    </row>
    <row r="74" spans="1:10" ht="15" customHeight="1">
      <c r="A74" s="13">
        <v>70</v>
      </c>
      <c r="B74" s="19" t="s">
        <v>198</v>
      </c>
      <c r="C74" s="19" t="s">
        <v>88</v>
      </c>
      <c r="D74" s="39" t="s">
        <v>165</v>
      </c>
      <c r="E74" s="38" t="s">
        <v>102</v>
      </c>
      <c r="F74" s="43">
        <v>0.02834351851925021</v>
      </c>
      <c r="G74" s="43">
        <v>0.02834351851925021</v>
      </c>
      <c r="H74" s="13" t="str">
        <f t="shared" si="2"/>
        <v>4.45/km</v>
      </c>
      <c r="I74" s="14">
        <f t="shared" si="3"/>
        <v>0.007513541670050472</v>
      </c>
      <c r="J74" s="14">
        <f>G74-INDEX($G$5:$G$245,MATCH(D74,$D$5:$D$245,0))</f>
        <v>0.0019344907414051704</v>
      </c>
    </row>
    <row r="75" spans="1:10" ht="15" customHeight="1">
      <c r="A75" s="13">
        <v>71</v>
      </c>
      <c r="B75" s="19" t="s">
        <v>199</v>
      </c>
      <c r="C75" s="19" t="s">
        <v>31</v>
      </c>
      <c r="D75" s="39" t="s">
        <v>38</v>
      </c>
      <c r="E75" s="38" t="s">
        <v>200</v>
      </c>
      <c r="F75" s="43">
        <v>0.028496990744315553</v>
      </c>
      <c r="G75" s="43">
        <v>0.028496990744315553</v>
      </c>
      <c r="H75" s="13" t="str">
        <f t="shared" si="2"/>
        <v>4.46/km</v>
      </c>
      <c r="I75" s="14">
        <f t="shared" si="3"/>
        <v>0.007667013895115815</v>
      </c>
      <c r="J75" s="14">
        <f>G75-INDEX($G$5:$G$245,MATCH(D75,$D$5:$D$245,0))</f>
        <v>0.00667754629830597</v>
      </c>
    </row>
    <row r="76" spans="1:10" ht="15" customHeight="1">
      <c r="A76" s="13">
        <v>72</v>
      </c>
      <c r="B76" s="19" t="s">
        <v>201</v>
      </c>
      <c r="C76" s="19" t="s">
        <v>202</v>
      </c>
      <c r="D76" s="39" t="s">
        <v>128</v>
      </c>
      <c r="E76" s="38" t="s">
        <v>203</v>
      </c>
      <c r="F76" s="43">
        <v>0.028582291670318227</v>
      </c>
      <c r="G76" s="43">
        <v>0.028582291670318227</v>
      </c>
      <c r="H76" s="13" t="str">
        <f t="shared" si="2"/>
        <v>4.47/km</v>
      </c>
      <c r="I76" s="14">
        <f t="shared" si="3"/>
        <v>0.007752314821118489</v>
      </c>
      <c r="J76" s="14">
        <f>G76-INDEX($G$5:$G$245,MATCH(D76,$D$5:$D$245,0))</f>
        <v>0.004449074076546822</v>
      </c>
    </row>
    <row r="77" spans="1:10" ht="15" customHeight="1">
      <c r="A77" s="13">
        <v>73</v>
      </c>
      <c r="B77" s="19" t="s">
        <v>204</v>
      </c>
      <c r="C77" s="19" t="s">
        <v>205</v>
      </c>
      <c r="D77" s="39" t="s">
        <v>206</v>
      </c>
      <c r="E77" s="38" t="s">
        <v>103</v>
      </c>
      <c r="F77" s="43">
        <v>0.028806365742639173</v>
      </c>
      <c r="G77" s="43">
        <v>0.028806365742639173</v>
      </c>
      <c r="H77" s="13" t="str">
        <f t="shared" si="2"/>
        <v>4.49/km</v>
      </c>
      <c r="I77" s="14">
        <f t="shared" si="3"/>
        <v>0.007976388893439434</v>
      </c>
      <c r="J77" s="14">
        <f>G77-INDEX($G$5:$G$245,MATCH(D77,$D$5:$D$245,0))</f>
        <v>0</v>
      </c>
    </row>
    <row r="78" spans="1:10" ht="15" customHeight="1">
      <c r="A78" s="13">
        <v>74</v>
      </c>
      <c r="B78" s="19" t="s">
        <v>207</v>
      </c>
      <c r="C78" s="19" t="s">
        <v>208</v>
      </c>
      <c r="D78" s="39" t="s">
        <v>206</v>
      </c>
      <c r="E78" s="38" t="s">
        <v>110</v>
      </c>
      <c r="F78" s="43">
        <v>0.028834606484451797</v>
      </c>
      <c r="G78" s="43">
        <v>0.028834606484451797</v>
      </c>
      <c r="H78" s="13" t="str">
        <f t="shared" si="2"/>
        <v>4.50/km</v>
      </c>
      <c r="I78" s="14">
        <f t="shared" si="3"/>
        <v>0.008004629635252059</v>
      </c>
      <c r="J78" s="14">
        <f>G78-INDEX($G$5:$G$245,MATCH(D78,$D$5:$D$245,0))</f>
        <v>2.8240741812624037E-05</v>
      </c>
    </row>
    <row r="79" spans="1:10" ht="15" customHeight="1">
      <c r="A79" s="13">
        <v>75</v>
      </c>
      <c r="B79" s="19" t="s">
        <v>209</v>
      </c>
      <c r="C79" s="19" t="s">
        <v>90</v>
      </c>
      <c r="D79" s="39" t="s">
        <v>54</v>
      </c>
      <c r="E79" s="38" t="s">
        <v>113</v>
      </c>
      <c r="F79" s="43">
        <v>0.028876851851237006</v>
      </c>
      <c r="G79" s="43">
        <v>0.028876851851237006</v>
      </c>
      <c r="H79" s="13" t="str">
        <f t="shared" si="2"/>
        <v>4.50/km</v>
      </c>
      <c r="I79" s="14">
        <f t="shared" si="3"/>
        <v>0.008046875002037268</v>
      </c>
      <c r="J79" s="14">
        <f>G79-INDEX($G$5:$G$245,MATCH(D79,$D$5:$D$245,0))</f>
        <v>0.006720370372931939</v>
      </c>
    </row>
    <row r="80" spans="1:10" ht="15" customHeight="1">
      <c r="A80" s="13">
        <v>76</v>
      </c>
      <c r="B80" s="19" t="s">
        <v>29</v>
      </c>
      <c r="C80" s="19" t="s">
        <v>30</v>
      </c>
      <c r="D80" s="39" t="s">
        <v>206</v>
      </c>
      <c r="E80" s="38" t="s">
        <v>169</v>
      </c>
      <c r="F80" s="43">
        <v>0.02907233796577202</v>
      </c>
      <c r="G80" s="43">
        <v>0.02907233796577202</v>
      </c>
      <c r="H80" s="13" t="str">
        <f t="shared" si="2"/>
        <v>4.52/km</v>
      </c>
      <c r="I80" s="14">
        <f t="shared" si="3"/>
        <v>0.008242361116572283</v>
      </c>
      <c r="J80" s="14">
        <f>G80-INDEX($G$5:$G$245,MATCH(D80,$D$5:$D$245,0))</f>
        <v>0.00026597222313284874</v>
      </c>
    </row>
    <row r="81" spans="1:10" ht="15" customHeight="1">
      <c r="A81" s="13">
        <v>77</v>
      </c>
      <c r="B81" s="19" t="s">
        <v>210</v>
      </c>
      <c r="C81" s="19" t="s">
        <v>19</v>
      </c>
      <c r="D81" s="39" t="s">
        <v>121</v>
      </c>
      <c r="E81" s="38" t="s">
        <v>211</v>
      </c>
      <c r="F81" s="43">
        <v>0.02931539351993706</v>
      </c>
      <c r="G81" s="43">
        <v>0.02931539351993706</v>
      </c>
      <c r="H81" s="13" t="str">
        <f t="shared" si="2"/>
        <v>4.55/km</v>
      </c>
      <c r="I81" s="14">
        <f t="shared" si="3"/>
        <v>0.008485416670737322</v>
      </c>
      <c r="J81" s="14">
        <f>G81-INDEX($G$5:$G$245,MATCH(D81,$D$5:$D$245,0))</f>
        <v>0.006073495373129845</v>
      </c>
    </row>
    <row r="82" spans="1:10" ht="15" customHeight="1">
      <c r="A82" s="13">
        <v>78</v>
      </c>
      <c r="B82" s="19" t="s">
        <v>212</v>
      </c>
      <c r="C82" s="19" t="s">
        <v>58</v>
      </c>
      <c r="D82" s="39" t="s">
        <v>146</v>
      </c>
      <c r="E82" s="38" t="s">
        <v>107</v>
      </c>
      <c r="F82" s="43">
        <v>0.029464583334629424</v>
      </c>
      <c r="G82" s="43">
        <v>0.029464583334629424</v>
      </c>
      <c r="H82" s="13" t="str">
        <f t="shared" si="2"/>
        <v>4.56/km</v>
      </c>
      <c r="I82" s="14">
        <f t="shared" si="3"/>
        <v>0.008634606485429686</v>
      </c>
      <c r="J82" s="14">
        <f>G82-INDEX($G$5:$G$245,MATCH(D82,$D$5:$D$245,0))</f>
        <v>0.0038856481478433125</v>
      </c>
    </row>
    <row r="83" spans="1:10" ht="15" customHeight="1">
      <c r="A83" s="13">
        <v>79</v>
      </c>
      <c r="B83" s="19" t="s">
        <v>213</v>
      </c>
      <c r="C83" s="19" t="s">
        <v>214</v>
      </c>
      <c r="D83" s="39" t="s">
        <v>165</v>
      </c>
      <c r="E83" s="38" t="s">
        <v>107</v>
      </c>
      <c r="F83" s="43">
        <v>0.02959675926103955</v>
      </c>
      <c r="G83" s="43">
        <v>0.02959675926103955</v>
      </c>
      <c r="H83" s="13" t="str">
        <f t="shared" si="2"/>
        <v>4.57/km</v>
      </c>
      <c r="I83" s="14">
        <f t="shared" si="3"/>
        <v>0.008766782411839813</v>
      </c>
      <c r="J83" s="14">
        <f>G83-INDEX($G$5:$G$245,MATCH(D83,$D$5:$D$245,0))</f>
        <v>0.0031877314831945114</v>
      </c>
    </row>
    <row r="84" spans="1:10" ht="15" customHeight="1">
      <c r="A84" s="13">
        <v>80</v>
      </c>
      <c r="B84" s="19" t="s">
        <v>215</v>
      </c>
      <c r="C84" s="19" t="s">
        <v>216</v>
      </c>
      <c r="D84" s="39" t="s">
        <v>41</v>
      </c>
      <c r="E84" s="38" t="s">
        <v>113</v>
      </c>
      <c r="F84" s="43">
        <v>0.02961435184988659</v>
      </c>
      <c r="G84" s="43">
        <v>0.02961435184988659</v>
      </c>
      <c r="H84" s="13" t="str">
        <f t="shared" si="2"/>
        <v>4.58/km</v>
      </c>
      <c r="I84" s="14">
        <f t="shared" si="3"/>
        <v>0.00878437500068685</v>
      </c>
      <c r="J84" s="14">
        <f>G84-INDEX($G$5:$G$245,MATCH(D84,$D$5:$D$245,0))</f>
        <v>0.007080324074195232</v>
      </c>
    </row>
    <row r="85" spans="1:10" ht="15" customHeight="1">
      <c r="A85" s="13">
        <v>81</v>
      </c>
      <c r="B85" s="19" t="s">
        <v>217</v>
      </c>
      <c r="C85" s="19" t="s">
        <v>83</v>
      </c>
      <c r="D85" s="39" t="s">
        <v>121</v>
      </c>
      <c r="E85" s="38" t="s">
        <v>110</v>
      </c>
      <c r="F85" s="43">
        <v>0.029706481480388902</v>
      </c>
      <c r="G85" s="43">
        <v>0.029706481480388902</v>
      </c>
      <c r="H85" s="13" t="str">
        <f t="shared" si="2"/>
        <v>4.58/km</v>
      </c>
      <c r="I85" s="14">
        <f t="shared" si="3"/>
        <v>0.008876504631189164</v>
      </c>
      <c r="J85" s="14">
        <f>G85-INDEX($G$5:$G$245,MATCH(D85,$D$5:$D$245,0))</f>
        <v>0.006464583333581686</v>
      </c>
    </row>
    <row r="86" spans="1:10" ht="15" customHeight="1">
      <c r="A86" s="13">
        <v>82</v>
      </c>
      <c r="B86" s="19" t="s">
        <v>218</v>
      </c>
      <c r="C86" s="19" t="s">
        <v>63</v>
      </c>
      <c r="D86" s="39" t="s">
        <v>219</v>
      </c>
      <c r="E86" s="38" t="s">
        <v>23</v>
      </c>
      <c r="F86" s="43">
        <v>0.029748379631200805</v>
      </c>
      <c r="G86" s="43">
        <v>0.029748379631200805</v>
      </c>
      <c r="H86" s="13" t="str">
        <f t="shared" si="2"/>
        <v>4.59/km</v>
      </c>
      <c r="I86" s="14">
        <f t="shared" si="3"/>
        <v>0.008918402782001067</v>
      </c>
      <c r="J86" s="14">
        <f>G86-INDEX($G$5:$G$245,MATCH(D86,$D$5:$D$245,0))</f>
        <v>0</v>
      </c>
    </row>
    <row r="87" spans="1:10" ht="15" customHeight="1">
      <c r="A87" s="13">
        <v>83</v>
      </c>
      <c r="B87" s="19" t="s">
        <v>220</v>
      </c>
      <c r="C87" s="19" t="s">
        <v>60</v>
      </c>
      <c r="D87" s="39" t="s">
        <v>38</v>
      </c>
      <c r="E87" s="38" t="s">
        <v>113</v>
      </c>
      <c r="F87" s="43">
        <v>0.029868287034332752</v>
      </c>
      <c r="G87" s="43">
        <v>0.029868287034332752</v>
      </c>
      <c r="H87" s="13" t="str">
        <f t="shared" si="2"/>
        <v>5.00/km</v>
      </c>
      <c r="I87" s="14">
        <f t="shared" si="3"/>
        <v>0.009038310185133014</v>
      </c>
      <c r="J87" s="14">
        <f>G87-INDEX($G$5:$G$245,MATCH(D87,$D$5:$D$245,0))</f>
        <v>0.008048842588323168</v>
      </c>
    </row>
    <row r="88" spans="1:10" ht="15" customHeight="1">
      <c r="A88" s="21">
        <v>84</v>
      </c>
      <c r="B88" s="25" t="s">
        <v>221</v>
      </c>
      <c r="C88" s="25" t="s">
        <v>222</v>
      </c>
      <c r="D88" s="46" t="s">
        <v>41</v>
      </c>
      <c r="E88" s="45" t="s">
        <v>21</v>
      </c>
      <c r="F88" s="47">
        <v>0.030056365743803326</v>
      </c>
      <c r="G88" s="47">
        <v>0.030056365743803326</v>
      </c>
      <c r="H88" s="21" t="str">
        <f t="shared" si="2"/>
        <v>5.02/km</v>
      </c>
      <c r="I88" s="22">
        <f t="shared" si="3"/>
        <v>0.009226388894603588</v>
      </c>
      <c r="J88" s="22">
        <f>G88-INDEX($G$5:$G$245,MATCH(D88,$D$5:$D$245,0))</f>
        <v>0.0075223379681119695</v>
      </c>
    </row>
    <row r="89" spans="1:10" ht="15" customHeight="1">
      <c r="A89" s="13">
        <v>85</v>
      </c>
      <c r="B89" s="19" t="s">
        <v>96</v>
      </c>
      <c r="C89" s="19" t="s">
        <v>71</v>
      </c>
      <c r="D89" s="39" t="s">
        <v>53</v>
      </c>
      <c r="E89" s="38" t="s">
        <v>110</v>
      </c>
      <c r="F89" s="43">
        <v>0.030267129630374257</v>
      </c>
      <c r="G89" s="43">
        <v>0.030267129630374257</v>
      </c>
      <c r="H89" s="13" t="str">
        <f t="shared" si="2"/>
        <v>5.04/km</v>
      </c>
      <c r="I89" s="14">
        <f t="shared" si="3"/>
        <v>0.009437152781174518</v>
      </c>
      <c r="J89" s="14">
        <f>G89-INDEX($G$5:$G$245,MATCH(D89,$D$5:$D$245,0))</f>
        <v>0.009437152781174518</v>
      </c>
    </row>
    <row r="90" spans="1:10" ht="15" customHeight="1">
      <c r="A90" s="13">
        <v>86</v>
      </c>
      <c r="B90" s="19" t="s">
        <v>223</v>
      </c>
      <c r="C90" s="19" t="s">
        <v>47</v>
      </c>
      <c r="D90" s="39" t="s">
        <v>121</v>
      </c>
      <c r="E90" s="38" t="s">
        <v>110</v>
      </c>
      <c r="F90" s="43">
        <v>0.03035231481771916</v>
      </c>
      <c r="G90" s="43">
        <v>0.03035231481771916</v>
      </c>
      <c r="H90" s="13" t="str">
        <f t="shared" si="2"/>
        <v>5.05/km</v>
      </c>
      <c r="I90" s="14">
        <f t="shared" si="3"/>
        <v>0.009522337968519423</v>
      </c>
      <c r="J90" s="14">
        <f>G90-INDEX($G$5:$G$245,MATCH(D90,$D$5:$D$245,0))</f>
        <v>0.007110416670911945</v>
      </c>
    </row>
    <row r="91" spans="1:10" ht="15" customHeight="1">
      <c r="A91" s="13">
        <v>87</v>
      </c>
      <c r="B91" s="19" t="s">
        <v>224</v>
      </c>
      <c r="C91" s="19" t="s">
        <v>20</v>
      </c>
      <c r="D91" s="39" t="s">
        <v>41</v>
      </c>
      <c r="E91" s="38" t="s">
        <v>113</v>
      </c>
      <c r="F91" s="43">
        <v>0.030367013889190275</v>
      </c>
      <c r="G91" s="43">
        <v>0.030367013889190275</v>
      </c>
      <c r="H91" s="13" t="str">
        <f t="shared" si="2"/>
        <v>5.05/km</v>
      </c>
      <c r="I91" s="14">
        <f t="shared" si="3"/>
        <v>0.009537037039990537</v>
      </c>
      <c r="J91" s="14">
        <f>G91-INDEX($G$5:$G$245,MATCH(D91,$D$5:$D$245,0))</f>
        <v>0.007832986113498919</v>
      </c>
    </row>
    <row r="92" spans="1:10" ht="15" customHeight="1">
      <c r="A92" s="13">
        <v>88</v>
      </c>
      <c r="B92" s="19" t="s">
        <v>225</v>
      </c>
      <c r="C92" s="19" t="s">
        <v>39</v>
      </c>
      <c r="D92" s="39" t="s">
        <v>44</v>
      </c>
      <c r="E92" s="38" t="s">
        <v>226</v>
      </c>
      <c r="F92" s="43">
        <v>0.030712152780324686</v>
      </c>
      <c r="G92" s="43">
        <v>0.030712152780324686</v>
      </c>
      <c r="H92" s="13" t="str">
        <f t="shared" si="2"/>
        <v>5.09/km</v>
      </c>
      <c r="I92" s="14">
        <f t="shared" si="3"/>
        <v>0.009882175931124948</v>
      </c>
      <c r="J92" s="14">
        <f>G92-INDEX($G$5:$G$245,MATCH(D92,$D$5:$D$245,0))</f>
        <v>0.009442129630770069</v>
      </c>
    </row>
    <row r="93" spans="1:10" ht="15" customHeight="1">
      <c r="A93" s="13">
        <v>89</v>
      </c>
      <c r="B93" s="19" t="s">
        <v>227</v>
      </c>
      <c r="C93" s="19" t="s">
        <v>228</v>
      </c>
      <c r="D93" s="39" t="s">
        <v>219</v>
      </c>
      <c r="E93" s="38" t="s">
        <v>48</v>
      </c>
      <c r="F93" s="43">
        <v>0.030871412040141877</v>
      </c>
      <c r="G93" s="43">
        <v>0.030871412040141877</v>
      </c>
      <c r="H93" s="13" t="str">
        <f t="shared" si="2"/>
        <v>5.10/km</v>
      </c>
      <c r="I93" s="14">
        <f t="shared" si="3"/>
        <v>0.010041435190942138</v>
      </c>
      <c r="J93" s="14">
        <f>G93-INDEX($G$5:$G$245,MATCH(D93,$D$5:$D$245,0))</f>
        <v>0.0011230324089410715</v>
      </c>
    </row>
    <row r="94" spans="1:10" ht="15" customHeight="1">
      <c r="A94" s="13">
        <v>90</v>
      </c>
      <c r="B94" s="19" t="s">
        <v>229</v>
      </c>
      <c r="C94" s="19" t="s">
        <v>14</v>
      </c>
      <c r="D94" s="39" t="s">
        <v>44</v>
      </c>
      <c r="E94" s="38" t="s">
        <v>110</v>
      </c>
      <c r="F94" s="43">
        <v>0.030913657406927086</v>
      </c>
      <c r="G94" s="43">
        <v>0.030913657406927086</v>
      </c>
      <c r="H94" s="13" t="str">
        <f t="shared" si="2"/>
        <v>5.11/km</v>
      </c>
      <c r="I94" s="14">
        <f t="shared" si="3"/>
        <v>0.010083680557727348</v>
      </c>
      <c r="J94" s="14">
        <f>G94-INDEX($G$5:$G$245,MATCH(D94,$D$5:$D$245,0))</f>
        <v>0.009643634257372469</v>
      </c>
    </row>
    <row r="95" spans="1:10" ht="15" customHeight="1">
      <c r="A95" s="13">
        <v>91</v>
      </c>
      <c r="B95" s="19" t="s">
        <v>230</v>
      </c>
      <c r="C95" s="19" t="s">
        <v>27</v>
      </c>
      <c r="D95" s="39" t="s">
        <v>146</v>
      </c>
      <c r="E95" s="38" t="s">
        <v>231</v>
      </c>
      <c r="F95" s="43">
        <v>0.031223726851749234</v>
      </c>
      <c r="G95" s="43">
        <v>0.031223726851749234</v>
      </c>
      <c r="H95" s="13" t="str">
        <f t="shared" si="2"/>
        <v>5.14/km</v>
      </c>
      <c r="I95" s="14">
        <f t="shared" si="3"/>
        <v>0.010393750002549496</v>
      </c>
      <c r="J95" s="14">
        <f>G95-INDEX($G$5:$G$245,MATCH(D95,$D$5:$D$245,0))</f>
        <v>0.0056447916649631225</v>
      </c>
    </row>
    <row r="96" spans="1:10" ht="15" customHeight="1">
      <c r="A96" s="13">
        <v>92</v>
      </c>
      <c r="B96" s="19" t="s">
        <v>232</v>
      </c>
      <c r="C96" s="19" t="s">
        <v>78</v>
      </c>
      <c r="D96" s="39" t="s">
        <v>233</v>
      </c>
      <c r="E96" s="38" t="s">
        <v>33</v>
      </c>
      <c r="F96" s="43">
        <v>0.031269444443751127</v>
      </c>
      <c r="G96" s="43">
        <v>0.031269444443751127</v>
      </c>
      <c r="H96" s="13" t="str">
        <f t="shared" si="2"/>
        <v>5.14/km</v>
      </c>
      <c r="I96" s="14">
        <f t="shared" si="3"/>
        <v>0.010439467594551388</v>
      </c>
      <c r="J96" s="14">
        <f>G96-INDEX($G$5:$G$245,MATCH(D96,$D$5:$D$245,0))</f>
        <v>0</v>
      </c>
    </row>
    <row r="97" spans="1:10" ht="15" customHeight="1">
      <c r="A97" s="13">
        <v>93</v>
      </c>
      <c r="B97" s="19" t="s">
        <v>25</v>
      </c>
      <c r="C97" s="19" t="s">
        <v>42</v>
      </c>
      <c r="D97" s="39" t="s">
        <v>41</v>
      </c>
      <c r="E97" s="38" t="s">
        <v>131</v>
      </c>
      <c r="F97" s="43">
        <v>0.031337615742813796</v>
      </c>
      <c r="G97" s="43">
        <v>0.031337615742813796</v>
      </c>
      <c r="H97" s="13" t="str">
        <f t="shared" si="2"/>
        <v>5.15/km</v>
      </c>
      <c r="I97" s="14">
        <f t="shared" si="3"/>
        <v>0.010507638893614057</v>
      </c>
      <c r="J97" s="14">
        <f>G97-INDEX($G$5:$G$245,MATCH(D97,$D$5:$D$245,0))</f>
        <v>0.00880358796712244</v>
      </c>
    </row>
    <row r="98" spans="1:10" ht="15" customHeight="1">
      <c r="A98" s="13">
        <v>94</v>
      </c>
      <c r="B98" s="19" t="s">
        <v>234</v>
      </c>
      <c r="C98" s="19" t="s">
        <v>15</v>
      </c>
      <c r="D98" s="39" t="s">
        <v>38</v>
      </c>
      <c r="E98" s="38" t="s">
        <v>56</v>
      </c>
      <c r="F98" s="43">
        <v>0.03145393518207129</v>
      </c>
      <c r="G98" s="43">
        <v>0.03145393518207129</v>
      </c>
      <c r="H98" s="13" t="str">
        <f>TEXT(INT((HOUR(G98)*3600+MINUTE(G98)*60+SECOND(G98))/$J$3/60),"0")&amp;"."&amp;TEXT(MOD((HOUR(G98)*3600+MINUTE(G98)*60+SECOND(G98))/$J$3,60),"00")&amp;"/km"</f>
        <v>5.16/km</v>
      </c>
      <c r="I98" s="14">
        <f>G98-$G$5</f>
        <v>0.010623958332871553</v>
      </c>
      <c r="J98" s="14">
        <f>G98-INDEX($G$5:$G$245,MATCH(D98,$D$5:$D$245,0))</f>
        <v>0.009634490736061707</v>
      </c>
    </row>
    <row r="99" spans="1:10" ht="15" customHeight="1">
      <c r="A99" s="13">
        <v>95</v>
      </c>
      <c r="B99" s="19" t="s">
        <v>235</v>
      </c>
      <c r="C99" s="19" t="s">
        <v>15</v>
      </c>
      <c r="D99" s="39" t="s">
        <v>146</v>
      </c>
      <c r="E99" s="38" t="s">
        <v>236</v>
      </c>
      <c r="F99" s="43">
        <v>0.03184386574139353</v>
      </c>
      <c r="G99" s="43">
        <v>0.03184386574139353</v>
      </c>
      <c r="H99" s="13" t="str">
        <f>TEXT(INT((HOUR(G99)*3600+MINUTE(G99)*60+SECOND(G99))/$J$3/60),"0")&amp;"."&amp;TEXT(MOD((HOUR(G99)*3600+MINUTE(G99)*60+SECOND(G99))/$J$3,60),"00")&amp;"/km"</f>
        <v>5.20/km</v>
      </c>
      <c r="I99" s="14">
        <f>G99-$G$5</f>
        <v>0.01101388889219379</v>
      </c>
      <c r="J99" s="14">
        <f>G99-INDEX($G$5:$G$245,MATCH(D99,$D$5:$D$245,0))</f>
        <v>0.0062649305546074174</v>
      </c>
    </row>
    <row r="100" spans="1:10" ht="15" customHeight="1">
      <c r="A100" s="13">
        <v>96</v>
      </c>
      <c r="B100" s="19" t="s">
        <v>237</v>
      </c>
      <c r="C100" s="19" t="s">
        <v>73</v>
      </c>
      <c r="D100" s="39" t="s">
        <v>121</v>
      </c>
      <c r="E100" s="38" t="s">
        <v>171</v>
      </c>
      <c r="F100" s="43">
        <v>0.03190659722167766</v>
      </c>
      <c r="G100" s="43">
        <v>0.03190659722167766</v>
      </c>
      <c r="H100" s="13" t="str">
        <f aca="true" t="shared" si="4" ref="H100:H127">TEXT(INT((HOUR(G100)*3600+MINUTE(G100)*60+SECOND(G100))/$J$3/60),"0")&amp;"."&amp;TEXT(MOD((HOUR(G100)*3600+MINUTE(G100)*60+SECOND(G100))/$J$3,60),"00")&amp;"/km"</f>
        <v>5.21/km</v>
      </c>
      <c r="I100" s="14">
        <f aca="true" t="shared" si="5" ref="I100:I127">G100-$G$5</f>
        <v>0.011076620372477919</v>
      </c>
      <c r="J100" s="14">
        <f>G100-INDEX($G$5:$G$245,MATCH(D100,$D$5:$D$245,0))</f>
        <v>0.008664699074870441</v>
      </c>
    </row>
    <row r="101" spans="1:10" ht="15" customHeight="1">
      <c r="A101" s="13">
        <v>97</v>
      </c>
      <c r="B101" s="19" t="s">
        <v>238</v>
      </c>
      <c r="C101" s="19" t="s">
        <v>49</v>
      </c>
      <c r="D101" s="39" t="s">
        <v>41</v>
      </c>
      <c r="E101" s="38" t="s">
        <v>193</v>
      </c>
      <c r="F101" s="43">
        <v>0.03226585648371838</v>
      </c>
      <c r="G101" s="43">
        <v>0.03226585648371838</v>
      </c>
      <c r="H101" s="13" t="str">
        <f t="shared" si="4"/>
        <v>5.24/km</v>
      </c>
      <c r="I101" s="14">
        <f t="shared" si="5"/>
        <v>0.011435879634518642</v>
      </c>
      <c r="J101" s="14">
        <f>G101-INDEX($G$5:$G$245,MATCH(D101,$D$5:$D$245,0))</f>
        <v>0.009731828708027024</v>
      </c>
    </row>
    <row r="102" spans="1:10" ht="15" customHeight="1">
      <c r="A102" s="13">
        <v>98</v>
      </c>
      <c r="B102" s="19" t="s">
        <v>239</v>
      </c>
      <c r="C102" s="19" t="s">
        <v>52</v>
      </c>
      <c r="D102" s="39" t="s">
        <v>165</v>
      </c>
      <c r="E102" s="38" t="s">
        <v>113</v>
      </c>
      <c r="F102" s="43">
        <v>0.032379050928284414</v>
      </c>
      <c r="G102" s="43">
        <v>0.032379050928284414</v>
      </c>
      <c r="H102" s="13" t="str">
        <f t="shared" si="4"/>
        <v>5.25/km</v>
      </c>
      <c r="I102" s="14">
        <f t="shared" si="5"/>
        <v>0.011549074079084676</v>
      </c>
      <c r="J102" s="14">
        <f>G102-INDEX($G$5:$G$245,MATCH(D102,$D$5:$D$245,0))</f>
        <v>0.005970023150439374</v>
      </c>
    </row>
    <row r="103" spans="1:10" ht="15" customHeight="1">
      <c r="A103" s="13">
        <v>99</v>
      </c>
      <c r="B103" s="19" t="s">
        <v>240</v>
      </c>
      <c r="C103" s="19" t="s">
        <v>60</v>
      </c>
      <c r="D103" s="39" t="s">
        <v>44</v>
      </c>
      <c r="E103" s="38" t="s">
        <v>113</v>
      </c>
      <c r="F103" s="43">
        <v>0.03264236111135688</v>
      </c>
      <c r="G103" s="43">
        <v>0.03264236111135688</v>
      </c>
      <c r="H103" s="13" t="str">
        <f t="shared" si="4"/>
        <v>5.28/km</v>
      </c>
      <c r="I103" s="14">
        <f t="shared" si="5"/>
        <v>0.011812384262157138</v>
      </c>
      <c r="J103" s="14">
        <f>G103-INDEX($G$5:$G$245,MATCH(D103,$D$5:$D$245,0))</f>
        <v>0.011372337961802259</v>
      </c>
    </row>
    <row r="104" spans="1:10" ht="15" customHeight="1">
      <c r="A104" s="13">
        <v>100</v>
      </c>
      <c r="B104" s="19" t="s">
        <v>68</v>
      </c>
      <c r="C104" s="19" t="s">
        <v>69</v>
      </c>
      <c r="D104" s="39" t="s">
        <v>121</v>
      </c>
      <c r="E104" s="38" t="s">
        <v>241</v>
      </c>
      <c r="F104" s="43">
        <v>0.03285543981473893</v>
      </c>
      <c r="G104" s="43">
        <v>0.03285543981473893</v>
      </c>
      <c r="H104" s="13" t="str">
        <f t="shared" si="4"/>
        <v>5.30/km</v>
      </c>
      <c r="I104" s="14">
        <f t="shared" si="5"/>
        <v>0.012025462965539191</v>
      </c>
      <c r="J104" s="14">
        <f>G104-INDEX($G$5:$G$245,MATCH(D104,$D$5:$D$245,0))</f>
        <v>0.009613541667931713</v>
      </c>
    </row>
    <row r="105" spans="1:10" ht="15" customHeight="1">
      <c r="A105" s="13">
        <v>101</v>
      </c>
      <c r="B105" s="19" t="s">
        <v>242</v>
      </c>
      <c r="C105" s="19" t="s">
        <v>205</v>
      </c>
      <c r="D105" s="39" t="s">
        <v>243</v>
      </c>
      <c r="E105" s="38" t="s">
        <v>244</v>
      </c>
      <c r="F105" s="43">
        <v>0.03296261573996162</v>
      </c>
      <c r="G105" s="43">
        <v>0.03296261573996162</v>
      </c>
      <c r="H105" s="13" t="str">
        <f t="shared" si="4"/>
        <v>5.31/km</v>
      </c>
      <c r="I105" s="14">
        <f t="shared" si="5"/>
        <v>0.012132638890761882</v>
      </c>
      <c r="J105" s="14">
        <f>G105-INDEX($G$5:$G$245,MATCH(D105,$D$5:$D$245,0))</f>
        <v>0</v>
      </c>
    </row>
    <row r="106" spans="1:10" ht="15" customHeight="1">
      <c r="A106" s="13">
        <v>102</v>
      </c>
      <c r="B106" s="19" t="s">
        <v>245</v>
      </c>
      <c r="C106" s="19" t="s">
        <v>57</v>
      </c>
      <c r="D106" s="39" t="s">
        <v>44</v>
      </c>
      <c r="E106" s="38" t="s">
        <v>48</v>
      </c>
      <c r="F106" s="43">
        <v>0.03297129629936535</v>
      </c>
      <c r="G106" s="43">
        <v>0.03297129629936535</v>
      </c>
      <c r="H106" s="13" t="str">
        <f t="shared" si="4"/>
        <v>5.31/km</v>
      </c>
      <c r="I106" s="14">
        <f t="shared" si="5"/>
        <v>0.01214131945016561</v>
      </c>
      <c r="J106" s="14">
        <f>G106-INDEX($G$5:$G$245,MATCH(D106,$D$5:$D$245,0))</f>
        <v>0.011701273149810731</v>
      </c>
    </row>
    <row r="107" spans="1:10" ht="15" customHeight="1">
      <c r="A107" s="13">
        <v>103</v>
      </c>
      <c r="B107" s="19" t="s">
        <v>246</v>
      </c>
      <c r="C107" s="19" t="s">
        <v>31</v>
      </c>
      <c r="D107" s="39" t="s">
        <v>44</v>
      </c>
      <c r="E107" s="38" t="s">
        <v>113</v>
      </c>
      <c r="F107" s="43">
        <v>0.03312013889080845</v>
      </c>
      <c r="G107" s="43">
        <v>0.03312013889080845</v>
      </c>
      <c r="H107" s="13" t="str">
        <f t="shared" si="4"/>
        <v>5.33/km</v>
      </c>
      <c r="I107" s="14">
        <f t="shared" si="5"/>
        <v>0.01229016204160871</v>
      </c>
      <c r="J107" s="14">
        <f>G107-INDEX($G$5:$G$245,MATCH(D107,$D$5:$D$245,0))</f>
        <v>0.01185011574125383</v>
      </c>
    </row>
    <row r="108" spans="1:10" ht="15" customHeight="1">
      <c r="A108" s="13">
        <v>104</v>
      </c>
      <c r="B108" s="19" t="s">
        <v>247</v>
      </c>
      <c r="C108" s="19" t="s">
        <v>98</v>
      </c>
      <c r="D108" s="39" t="s">
        <v>248</v>
      </c>
      <c r="E108" s="38" t="s">
        <v>211</v>
      </c>
      <c r="F108" s="43">
        <v>0.03315787036990514</v>
      </c>
      <c r="G108" s="43">
        <v>0.03315787036990514</v>
      </c>
      <c r="H108" s="13" t="str">
        <f t="shared" si="4"/>
        <v>5.33/km</v>
      </c>
      <c r="I108" s="14">
        <f t="shared" si="5"/>
        <v>0.012327893520705402</v>
      </c>
      <c r="J108" s="14">
        <f>G108-INDEX($G$5:$G$245,MATCH(D108,$D$5:$D$245,0))</f>
        <v>0</v>
      </c>
    </row>
    <row r="109" spans="1:10" ht="15" customHeight="1">
      <c r="A109" s="13">
        <v>105</v>
      </c>
      <c r="B109" s="19" t="s">
        <v>249</v>
      </c>
      <c r="C109" s="19" t="s">
        <v>14</v>
      </c>
      <c r="D109" s="39" t="s">
        <v>38</v>
      </c>
      <c r="E109" s="38" t="s">
        <v>110</v>
      </c>
      <c r="F109" s="43">
        <v>0.033215277777344454</v>
      </c>
      <c r="G109" s="43">
        <v>0.033215277777344454</v>
      </c>
      <c r="H109" s="13" t="str">
        <f t="shared" si="4"/>
        <v>5.34/km</v>
      </c>
      <c r="I109" s="14">
        <f t="shared" si="5"/>
        <v>0.012385300928144716</v>
      </c>
      <c r="J109" s="14">
        <f>G109-INDEX($G$5:$G$245,MATCH(D109,$D$5:$D$245,0))</f>
        <v>0.01139583333133487</v>
      </c>
    </row>
    <row r="110" spans="1:10" ht="15" customHeight="1">
      <c r="A110" s="13">
        <v>106</v>
      </c>
      <c r="B110" s="19" t="s">
        <v>250</v>
      </c>
      <c r="C110" s="19" t="s">
        <v>86</v>
      </c>
      <c r="D110" s="39" t="s">
        <v>54</v>
      </c>
      <c r="E110" s="38" t="s">
        <v>48</v>
      </c>
      <c r="F110" s="43">
        <v>0.03326250000100117</v>
      </c>
      <c r="G110" s="43">
        <v>0.03326250000100117</v>
      </c>
      <c r="H110" s="13" t="str">
        <f t="shared" si="4"/>
        <v>5.34/km</v>
      </c>
      <c r="I110" s="14">
        <f t="shared" si="5"/>
        <v>0.012432523151801433</v>
      </c>
      <c r="J110" s="14">
        <f>G110-INDEX($G$5:$G$245,MATCH(D110,$D$5:$D$245,0))</f>
        <v>0.011106018522696104</v>
      </c>
    </row>
    <row r="111" spans="1:10" ht="15" customHeight="1">
      <c r="A111" s="13">
        <v>107</v>
      </c>
      <c r="B111" s="19" t="s">
        <v>251</v>
      </c>
      <c r="C111" s="19" t="s">
        <v>72</v>
      </c>
      <c r="D111" s="39" t="s">
        <v>54</v>
      </c>
      <c r="E111" s="38" t="s">
        <v>241</v>
      </c>
      <c r="F111" s="43">
        <v>0.033492939815914724</v>
      </c>
      <c r="G111" s="43">
        <v>0.033492939815914724</v>
      </c>
      <c r="H111" s="13" t="str">
        <f t="shared" si="4"/>
        <v>5.37/km</v>
      </c>
      <c r="I111" s="14">
        <f t="shared" si="5"/>
        <v>0.012662962966714986</v>
      </c>
      <c r="J111" s="14">
        <f>G111-INDEX($G$5:$G$245,MATCH(D111,$D$5:$D$245,0))</f>
        <v>0.011336458337609656</v>
      </c>
    </row>
    <row r="112" spans="1:10" ht="15" customHeight="1">
      <c r="A112" s="13">
        <v>108</v>
      </c>
      <c r="B112" s="19" t="s">
        <v>252</v>
      </c>
      <c r="C112" s="19" t="s">
        <v>31</v>
      </c>
      <c r="D112" s="39" t="s">
        <v>54</v>
      </c>
      <c r="E112" s="38" t="s">
        <v>253</v>
      </c>
      <c r="F112" s="43">
        <v>0.0341714120368124</v>
      </c>
      <c r="G112" s="43">
        <v>0.0341714120368124</v>
      </c>
      <c r="H112" s="13" t="str">
        <f t="shared" si="4"/>
        <v>5.43/km</v>
      </c>
      <c r="I112" s="14">
        <f t="shared" si="5"/>
        <v>0.01334143518761266</v>
      </c>
      <c r="J112" s="14">
        <f>G112-INDEX($G$5:$G$245,MATCH(D112,$D$5:$D$245,0))</f>
        <v>0.01201493055850733</v>
      </c>
    </row>
    <row r="113" spans="1:10" ht="15" customHeight="1">
      <c r="A113" s="13">
        <v>109</v>
      </c>
      <c r="B113" s="19" t="s">
        <v>254</v>
      </c>
      <c r="C113" s="19" t="s">
        <v>20</v>
      </c>
      <c r="D113" s="39" t="s">
        <v>41</v>
      </c>
      <c r="E113" s="38" t="s">
        <v>255</v>
      </c>
      <c r="F113" s="43">
        <v>0.034412847220664844</v>
      </c>
      <c r="G113" s="43">
        <v>0.034412847220664844</v>
      </c>
      <c r="H113" s="13" t="str">
        <f t="shared" si="4"/>
        <v>5.46/km</v>
      </c>
      <c r="I113" s="14">
        <f t="shared" si="5"/>
        <v>0.013582870371465106</v>
      </c>
      <c r="J113" s="14">
        <f>G113-INDEX($G$5:$G$245,MATCH(D113,$D$5:$D$245,0))</f>
        <v>0.011878819444973487</v>
      </c>
    </row>
    <row r="114" spans="1:10" ht="15" customHeight="1">
      <c r="A114" s="13">
        <v>110</v>
      </c>
      <c r="B114" s="19" t="s">
        <v>256</v>
      </c>
      <c r="C114" s="19" t="s">
        <v>55</v>
      </c>
      <c r="D114" s="39" t="s">
        <v>51</v>
      </c>
      <c r="E114" s="38" t="s">
        <v>113</v>
      </c>
      <c r="F114" s="43">
        <v>0.03466909722192213</v>
      </c>
      <c r="G114" s="43">
        <v>0.03466909722192213</v>
      </c>
      <c r="H114" s="13" t="str">
        <f t="shared" si="4"/>
        <v>5.48/km</v>
      </c>
      <c r="I114" s="14">
        <f t="shared" si="5"/>
        <v>0.013839120372722391</v>
      </c>
      <c r="J114" s="14">
        <f>G114-INDEX($G$5:$G$245,MATCH(D114,$D$5:$D$245,0))</f>
        <v>0.009173726852168329</v>
      </c>
    </row>
    <row r="115" spans="1:10" ht="15" customHeight="1">
      <c r="A115" s="13">
        <v>111</v>
      </c>
      <c r="B115" s="19" t="s">
        <v>257</v>
      </c>
      <c r="C115" s="19" t="s">
        <v>119</v>
      </c>
      <c r="D115" s="39" t="s">
        <v>44</v>
      </c>
      <c r="E115" s="38" t="s">
        <v>110</v>
      </c>
      <c r="F115" s="43">
        <v>0.03510289351834217</v>
      </c>
      <c r="G115" s="43">
        <v>0.03510289351834217</v>
      </c>
      <c r="H115" s="13" t="str">
        <f t="shared" si="4"/>
        <v>5.53/km</v>
      </c>
      <c r="I115" s="14">
        <f t="shared" si="5"/>
        <v>0.014272916669142433</v>
      </c>
      <c r="J115" s="14">
        <f>G115-INDEX($G$5:$G$245,MATCH(D115,$D$5:$D$245,0))</f>
        <v>0.013832870368787553</v>
      </c>
    </row>
    <row r="116" spans="1:10" ht="15" customHeight="1">
      <c r="A116" s="13">
        <v>112</v>
      </c>
      <c r="B116" s="19" t="s">
        <v>258</v>
      </c>
      <c r="C116" s="19" t="s">
        <v>59</v>
      </c>
      <c r="D116" s="39" t="s">
        <v>146</v>
      </c>
      <c r="E116" s="38" t="s">
        <v>110</v>
      </c>
      <c r="F116" s="43">
        <v>0.03523796296212822</v>
      </c>
      <c r="G116" s="43">
        <v>0.03523796296212822</v>
      </c>
      <c r="H116" s="13" t="str">
        <f t="shared" si="4"/>
        <v>5.54/km</v>
      </c>
      <c r="I116" s="14">
        <f t="shared" si="5"/>
        <v>0.014407986112928484</v>
      </c>
      <c r="J116" s="14">
        <f>G116-INDEX($G$5:$G$245,MATCH(D116,$D$5:$D$245,0))</f>
        <v>0.00965902777534211</v>
      </c>
    </row>
    <row r="117" spans="1:10" ht="15" customHeight="1">
      <c r="A117" s="13">
        <v>113</v>
      </c>
      <c r="B117" s="19" t="s">
        <v>84</v>
      </c>
      <c r="C117" s="19" t="s">
        <v>91</v>
      </c>
      <c r="D117" s="39" t="s">
        <v>121</v>
      </c>
      <c r="E117" s="38" t="s">
        <v>110</v>
      </c>
      <c r="F117" s="43">
        <v>0.03548749999754364</v>
      </c>
      <c r="G117" s="43">
        <v>0.03548749999754364</v>
      </c>
      <c r="H117" s="13" t="str">
        <f t="shared" si="4"/>
        <v>5.57/km</v>
      </c>
      <c r="I117" s="14">
        <f t="shared" si="5"/>
        <v>0.014657523148343898</v>
      </c>
      <c r="J117" s="14">
        <f>G117-INDEX($G$5:$G$245,MATCH(D117,$D$5:$D$245,0))</f>
        <v>0.01224560185073642</v>
      </c>
    </row>
    <row r="118" spans="1:10" ht="15" customHeight="1">
      <c r="A118" s="13">
        <v>114</v>
      </c>
      <c r="B118" s="19" t="s">
        <v>259</v>
      </c>
      <c r="C118" s="19" t="s">
        <v>76</v>
      </c>
      <c r="D118" s="39" t="s">
        <v>51</v>
      </c>
      <c r="E118" s="38" t="s">
        <v>110</v>
      </c>
      <c r="F118" s="43">
        <v>0.036840046297584195</v>
      </c>
      <c r="G118" s="43">
        <v>0.036840046297584195</v>
      </c>
      <c r="H118" s="13" t="str">
        <f t="shared" si="4"/>
        <v>6.10/km</v>
      </c>
      <c r="I118" s="14">
        <f t="shared" si="5"/>
        <v>0.016010069448384456</v>
      </c>
      <c r="J118" s="14">
        <f>G118-INDEX($G$5:$G$245,MATCH(D118,$D$5:$D$245,0))</f>
        <v>0.011344675927830394</v>
      </c>
    </row>
    <row r="119" spans="1:10" ht="15" customHeight="1">
      <c r="A119" s="13">
        <v>115</v>
      </c>
      <c r="B119" s="19" t="s">
        <v>260</v>
      </c>
      <c r="C119" s="19" t="s">
        <v>45</v>
      </c>
      <c r="D119" s="39" t="s">
        <v>41</v>
      </c>
      <c r="E119" s="38" t="s">
        <v>110</v>
      </c>
      <c r="F119" s="43">
        <v>0.03684895833430346</v>
      </c>
      <c r="G119" s="43">
        <v>0.03684895833430346</v>
      </c>
      <c r="H119" s="13" t="str">
        <f t="shared" si="4"/>
        <v>6.10/km</v>
      </c>
      <c r="I119" s="14">
        <f t="shared" si="5"/>
        <v>0.016018981485103723</v>
      </c>
      <c r="J119" s="14">
        <f>G119-INDEX($G$5:$G$245,MATCH(D119,$D$5:$D$245,0))</f>
        <v>0.014314930558612105</v>
      </c>
    </row>
    <row r="120" spans="1:10" ht="15" customHeight="1">
      <c r="A120" s="13">
        <v>116</v>
      </c>
      <c r="B120" s="19" t="s">
        <v>261</v>
      </c>
      <c r="C120" s="19" t="s">
        <v>88</v>
      </c>
      <c r="D120" s="39" t="s">
        <v>219</v>
      </c>
      <c r="E120" s="38" t="s">
        <v>23</v>
      </c>
      <c r="F120" s="43">
        <v>0.03685763888643123</v>
      </c>
      <c r="G120" s="43">
        <v>0.03685763888643123</v>
      </c>
      <c r="H120" s="13" t="str">
        <f t="shared" si="4"/>
        <v>6.10/km</v>
      </c>
      <c r="I120" s="14">
        <f t="shared" si="5"/>
        <v>0.016027662037231494</v>
      </c>
      <c r="J120" s="14">
        <f>G120-INDEX($G$5:$G$245,MATCH(D120,$D$5:$D$245,0))</f>
        <v>0.007109259255230427</v>
      </c>
    </row>
    <row r="121" spans="1:10" ht="15" customHeight="1">
      <c r="A121" s="13">
        <v>117</v>
      </c>
      <c r="B121" s="19" t="s">
        <v>262</v>
      </c>
      <c r="C121" s="19" t="s">
        <v>263</v>
      </c>
      <c r="D121" s="39" t="s">
        <v>206</v>
      </c>
      <c r="E121" s="38" t="s">
        <v>171</v>
      </c>
      <c r="F121" s="43">
        <v>0.03686643518449273</v>
      </c>
      <c r="G121" s="43">
        <v>0.03686643518449273</v>
      </c>
      <c r="H121" s="13" t="str">
        <f t="shared" si="4"/>
        <v>6.10/km</v>
      </c>
      <c r="I121" s="14">
        <f t="shared" si="5"/>
        <v>0.01603645833529299</v>
      </c>
      <c r="J121" s="14">
        <f>G121-INDEX($G$5:$G$245,MATCH(D121,$D$5:$D$245,0))</f>
        <v>0.008060069441853557</v>
      </c>
    </row>
    <row r="122" spans="1:10" ht="15" customHeight="1">
      <c r="A122" s="13">
        <v>118</v>
      </c>
      <c r="B122" s="19" t="s">
        <v>264</v>
      </c>
      <c r="C122" s="19" t="s">
        <v>40</v>
      </c>
      <c r="D122" s="39" t="s">
        <v>54</v>
      </c>
      <c r="E122" s="38" t="s">
        <v>241</v>
      </c>
      <c r="F122" s="43">
        <v>0.03687511574389646</v>
      </c>
      <c r="G122" s="43">
        <v>0.03687511574389646</v>
      </c>
      <c r="H122" s="13" t="str">
        <f t="shared" si="4"/>
        <v>6.10/km</v>
      </c>
      <c r="I122" s="14">
        <f t="shared" si="5"/>
        <v>0.01604513889469672</v>
      </c>
      <c r="J122" s="14">
        <f>G122-INDEX($G$5:$G$245,MATCH(D122,$D$5:$D$245,0))</f>
        <v>0.01471863426559139</v>
      </c>
    </row>
    <row r="123" spans="1:10" ht="15" customHeight="1">
      <c r="A123" s="13">
        <v>119</v>
      </c>
      <c r="B123" s="19" t="s">
        <v>265</v>
      </c>
      <c r="C123" s="19" t="s">
        <v>13</v>
      </c>
      <c r="D123" s="39" t="s">
        <v>44</v>
      </c>
      <c r="E123" s="38" t="s">
        <v>189</v>
      </c>
      <c r="F123" s="43">
        <v>0.037040162038465496</v>
      </c>
      <c r="G123" s="43">
        <v>0.037040162038465496</v>
      </c>
      <c r="H123" s="13" t="str">
        <f t="shared" si="4"/>
        <v>6.12/km</v>
      </c>
      <c r="I123" s="14">
        <f t="shared" si="5"/>
        <v>0.016210185189265758</v>
      </c>
      <c r="J123" s="14">
        <f>G123-INDEX($G$5:$G$245,MATCH(D123,$D$5:$D$245,0))</f>
        <v>0.01577013888891088</v>
      </c>
    </row>
    <row r="124" spans="1:10" ht="15" customHeight="1">
      <c r="A124" s="13">
        <v>120</v>
      </c>
      <c r="B124" s="19" t="s">
        <v>266</v>
      </c>
      <c r="C124" s="19" t="s">
        <v>11</v>
      </c>
      <c r="D124" s="39" t="s">
        <v>233</v>
      </c>
      <c r="E124" s="38" t="s">
        <v>169</v>
      </c>
      <c r="F124" s="43">
        <v>0.0374142361106351</v>
      </c>
      <c r="G124" s="43">
        <v>0.0374142361106351</v>
      </c>
      <c r="H124" s="13" t="str">
        <f t="shared" si="4"/>
        <v>6.16/km</v>
      </c>
      <c r="I124" s="14">
        <f t="shared" si="5"/>
        <v>0.016584259261435363</v>
      </c>
      <c r="J124" s="14">
        <f>G124-INDEX($G$5:$G$245,MATCH(D124,$D$5:$D$245,0))</f>
        <v>0.006144791666883975</v>
      </c>
    </row>
    <row r="125" spans="1:10" ht="15" customHeight="1">
      <c r="A125" s="13">
        <v>121</v>
      </c>
      <c r="B125" s="19" t="s">
        <v>267</v>
      </c>
      <c r="C125" s="19" t="s">
        <v>18</v>
      </c>
      <c r="D125" s="39" t="s">
        <v>51</v>
      </c>
      <c r="E125" s="38" t="s">
        <v>23</v>
      </c>
      <c r="F125" s="43">
        <v>0.037792013892612886</v>
      </c>
      <c r="G125" s="43">
        <v>0.037792013892612886</v>
      </c>
      <c r="H125" s="13" t="str">
        <f t="shared" si="4"/>
        <v>6.20/km</v>
      </c>
      <c r="I125" s="14">
        <f t="shared" si="5"/>
        <v>0.016962037043413147</v>
      </c>
      <c r="J125" s="14">
        <f>G125-INDEX($G$5:$G$245,MATCH(D125,$D$5:$D$245,0))</f>
        <v>0.012296643522859085</v>
      </c>
    </row>
    <row r="126" spans="1:10" ht="15" customHeight="1">
      <c r="A126" s="13">
        <v>122</v>
      </c>
      <c r="B126" s="19" t="s">
        <v>268</v>
      </c>
      <c r="C126" s="19" t="s">
        <v>81</v>
      </c>
      <c r="D126" s="39" t="s">
        <v>248</v>
      </c>
      <c r="E126" s="38" t="s">
        <v>113</v>
      </c>
      <c r="F126" s="43">
        <v>0.04227754629391711</v>
      </c>
      <c r="G126" s="43">
        <v>0.04227754629391711</v>
      </c>
      <c r="H126" s="13" t="str">
        <f t="shared" si="4"/>
        <v>7.05/km</v>
      </c>
      <c r="I126" s="14">
        <f t="shared" si="5"/>
        <v>0.021447569444717374</v>
      </c>
      <c r="J126" s="14">
        <f>G126-INDEX($G$5:$G$245,MATCH(D126,$D$5:$D$245,0))</f>
        <v>0.009119675924011972</v>
      </c>
    </row>
    <row r="127" spans="1:10" ht="15" customHeight="1">
      <c r="A127" s="17">
        <v>123</v>
      </c>
      <c r="B127" s="20" t="s">
        <v>269</v>
      </c>
      <c r="C127" s="20" t="s">
        <v>270</v>
      </c>
      <c r="D127" s="41" t="s">
        <v>233</v>
      </c>
      <c r="E127" s="40" t="s">
        <v>253</v>
      </c>
      <c r="F127" s="44">
        <v>0.04590509259287501</v>
      </c>
      <c r="G127" s="44">
        <v>0.04590509259287501</v>
      </c>
      <c r="H127" s="17" t="str">
        <f t="shared" si="4"/>
        <v>7.41/km</v>
      </c>
      <c r="I127" s="16">
        <f t="shared" si="5"/>
        <v>0.02507511574367527</v>
      </c>
      <c r="J127" s="16">
        <f>G127-INDEX($G$5:$G$245,MATCH(D127,$D$5:$D$245,0))</f>
        <v>0.014635648149123881</v>
      </c>
    </row>
  </sheetData>
  <sheetProtection/>
  <autoFilter ref="A4:J12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Maratonina delle Rose</v>
      </c>
      <c r="B1" s="32"/>
      <c r="C1" s="33"/>
    </row>
    <row r="2" spans="1:3" ht="24" customHeight="1">
      <c r="A2" s="29" t="str">
        <f>Individuale!A2</f>
        <v>12ª edizione</v>
      </c>
      <c r="B2" s="29"/>
      <c r="C2" s="29"/>
    </row>
    <row r="3" spans="1:3" ht="24" customHeight="1">
      <c r="A3" s="34" t="str">
        <f>Individuale!A3</f>
        <v>S. Lucia di Fontenuova (RM) Italia - Domenica 22/06/2014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113</v>
      </c>
      <c r="C5" s="26">
        <v>23</v>
      </c>
    </row>
    <row r="6" spans="1:3" ht="15" customHeight="1">
      <c r="A6" s="13">
        <v>2</v>
      </c>
      <c r="B6" s="19" t="s">
        <v>110</v>
      </c>
      <c r="C6" s="23">
        <v>15</v>
      </c>
    </row>
    <row r="7" spans="1:3" ht="15" customHeight="1">
      <c r="A7" s="13">
        <v>3</v>
      </c>
      <c r="B7" s="19" t="s">
        <v>107</v>
      </c>
      <c r="C7" s="23">
        <v>12</v>
      </c>
    </row>
    <row r="8" spans="1:3" ht="15" customHeight="1">
      <c r="A8" s="13">
        <v>4</v>
      </c>
      <c r="B8" s="19" t="s">
        <v>22</v>
      </c>
      <c r="C8" s="23">
        <v>5</v>
      </c>
    </row>
    <row r="9" spans="1:3" ht="15" customHeight="1">
      <c r="A9" s="13">
        <v>5</v>
      </c>
      <c r="B9" s="19" t="s">
        <v>23</v>
      </c>
      <c r="C9" s="23">
        <v>4</v>
      </c>
    </row>
    <row r="10" spans="1:3" ht="15" customHeight="1">
      <c r="A10" s="13">
        <v>6</v>
      </c>
      <c r="B10" s="19" t="s">
        <v>131</v>
      </c>
      <c r="C10" s="23">
        <v>3</v>
      </c>
    </row>
    <row r="11" spans="1:3" ht="15" customHeight="1">
      <c r="A11" s="13">
        <v>7</v>
      </c>
      <c r="B11" s="19" t="s">
        <v>241</v>
      </c>
      <c r="C11" s="23">
        <v>3</v>
      </c>
    </row>
    <row r="12" spans="1:3" ht="15" customHeight="1">
      <c r="A12" s="13">
        <v>8</v>
      </c>
      <c r="B12" s="19" t="s">
        <v>109</v>
      </c>
      <c r="C12" s="23">
        <v>3</v>
      </c>
    </row>
    <row r="13" spans="1:3" ht="15" customHeight="1">
      <c r="A13" s="13">
        <v>9</v>
      </c>
      <c r="B13" s="19" t="s">
        <v>171</v>
      </c>
      <c r="C13" s="23">
        <v>3</v>
      </c>
    </row>
    <row r="14" spans="1:3" ht="15" customHeight="1">
      <c r="A14" s="13">
        <v>10</v>
      </c>
      <c r="B14" s="19" t="s">
        <v>75</v>
      </c>
      <c r="C14" s="23">
        <v>3</v>
      </c>
    </row>
    <row r="15" spans="1:3" ht="15" customHeight="1">
      <c r="A15" s="13">
        <v>11</v>
      </c>
      <c r="B15" s="19" t="s">
        <v>102</v>
      </c>
      <c r="C15" s="23">
        <v>3</v>
      </c>
    </row>
    <row r="16" spans="1:3" ht="15" customHeight="1">
      <c r="A16" s="13">
        <v>12</v>
      </c>
      <c r="B16" s="19" t="s">
        <v>169</v>
      </c>
      <c r="C16" s="23">
        <v>3</v>
      </c>
    </row>
    <row r="17" spans="1:3" ht="15" customHeight="1">
      <c r="A17" s="13">
        <v>13</v>
      </c>
      <c r="B17" s="19" t="s">
        <v>48</v>
      </c>
      <c r="C17" s="23">
        <v>3</v>
      </c>
    </row>
    <row r="18" spans="1:3" ht="15" customHeight="1">
      <c r="A18" s="13">
        <v>14</v>
      </c>
      <c r="B18" s="19" t="s">
        <v>211</v>
      </c>
      <c r="C18" s="23">
        <v>2</v>
      </c>
    </row>
    <row r="19" spans="1:3" ht="15" customHeight="1">
      <c r="A19" s="13">
        <v>15</v>
      </c>
      <c r="B19" s="19" t="s">
        <v>193</v>
      </c>
      <c r="C19" s="23">
        <v>2</v>
      </c>
    </row>
    <row r="20" spans="1:3" ht="15" customHeight="1">
      <c r="A20" s="13">
        <v>16</v>
      </c>
      <c r="B20" s="19" t="s">
        <v>100</v>
      </c>
      <c r="C20" s="23">
        <v>2</v>
      </c>
    </row>
    <row r="21" spans="1:3" ht="15" customHeight="1">
      <c r="A21" s="13">
        <v>17</v>
      </c>
      <c r="B21" s="19" t="s">
        <v>253</v>
      </c>
      <c r="C21" s="23">
        <v>2</v>
      </c>
    </row>
    <row r="22" spans="1:3" ht="15" customHeight="1">
      <c r="A22" s="13">
        <v>18</v>
      </c>
      <c r="B22" s="19" t="s">
        <v>33</v>
      </c>
      <c r="C22" s="23">
        <v>2</v>
      </c>
    </row>
    <row r="23" spans="1:3" ht="15" customHeight="1">
      <c r="A23" s="13">
        <v>19</v>
      </c>
      <c r="B23" s="19" t="s">
        <v>56</v>
      </c>
      <c r="C23" s="23">
        <v>2</v>
      </c>
    </row>
    <row r="24" spans="1:3" ht="15" customHeight="1">
      <c r="A24" s="13">
        <v>20</v>
      </c>
      <c r="B24" s="19" t="s">
        <v>103</v>
      </c>
      <c r="C24" s="23">
        <v>2</v>
      </c>
    </row>
    <row r="25" spans="1:3" ht="15" customHeight="1">
      <c r="A25" s="13">
        <v>21</v>
      </c>
      <c r="B25" s="19" t="s">
        <v>189</v>
      </c>
      <c r="C25" s="23">
        <v>2</v>
      </c>
    </row>
    <row r="26" spans="1:3" ht="15" customHeight="1">
      <c r="A26" s="13">
        <v>22</v>
      </c>
      <c r="B26" s="19" t="s">
        <v>129</v>
      </c>
      <c r="C26" s="23">
        <v>2</v>
      </c>
    </row>
    <row r="27" spans="1:3" ht="15" customHeight="1">
      <c r="A27" s="13">
        <v>23</v>
      </c>
      <c r="B27" s="19" t="s">
        <v>182</v>
      </c>
      <c r="C27" s="23">
        <v>1</v>
      </c>
    </row>
    <row r="28" spans="1:3" ht="15" customHeight="1">
      <c r="A28" s="21">
        <v>24</v>
      </c>
      <c r="B28" s="25" t="s">
        <v>21</v>
      </c>
      <c r="C28" s="27">
        <v>1</v>
      </c>
    </row>
    <row r="29" spans="1:3" ht="15" customHeight="1">
      <c r="A29" s="13">
        <v>25</v>
      </c>
      <c r="B29" s="19" t="s">
        <v>203</v>
      </c>
      <c r="C29" s="23">
        <v>1</v>
      </c>
    </row>
    <row r="30" spans="1:3" ht="15" customHeight="1">
      <c r="A30" s="13">
        <v>26</v>
      </c>
      <c r="B30" s="19" t="s">
        <v>104</v>
      </c>
      <c r="C30" s="23">
        <v>1</v>
      </c>
    </row>
    <row r="31" spans="1:3" ht="15" customHeight="1">
      <c r="A31" s="13">
        <v>27</v>
      </c>
      <c r="B31" s="19" t="s">
        <v>168</v>
      </c>
      <c r="C31" s="23">
        <v>1</v>
      </c>
    </row>
    <row r="32" spans="1:3" ht="15" customHeight="1">
      <c r="A32" s="13">
        <v>28</v>
      </c>
      <c r="B32" s="19" t="s">
        <v>159</v>
      </c>
      <c r="C32" s="23">
        <v>1</v>
      </c>
    </row>
    <row r="33" spans="1:3" ht="15" customHeight="1">
      <c r="A33" s="13">
        <v>29</v>
      </c>
      <c r="B33" s="19" t="s">
        <v>174</v>
      </c>
      <c r="C33" s="23">
        <v>1</v>
      </c>
    </row>
    <row r="34" spans="1:3" ht="15" customHeight="1">
      <c r="A34" s="13">
        <v>30</v>
      </c>
      <c r="B34" s="19" t="s">
        <v>236</v>
      </c>
      <c r="C34" s="23">
        <v>1</v>
      </c>
    </row>
    <row r="35" spans="1:3" ht="15" customHeight="1">
      <c r="A35" s="13">
        <v>31</v>
      </c>
      <c r="B35" s="19" t="s">
        <v>191</v>
      </c>
      <c r="C35" s="23">
        <v>1</v>
      </c>
    </row>
    <row r="36" spans="1:3" ht="15" customHeight="1">
      <c r="A36" s="13">
        <v>32</v>
      </c>
      <c r="B36" s="19" t="s">
        <v>231</v>
      </c>
      <c r="C36" s="23">
        <v>1</v>
      </c>
    </row>
    <row r="37" spans="1:3" ht="15" customHeight="1">
      <c r="A37" s="13">
        <v>33</v>
      </c>
      <c r="B37" s="19" t="s">
        <v>244</v>
      </c>
      <c r="C37" s="23">
        <v>1</v>
      </c>
    </row>
    <row r="38" spans="1:3" ht="15" customHeight="1">
      <c r="A38" s="13">
        <v>34</v>
      </c>
      <c r="B38" s="19" t="s">
        <v>226</v>
      </c>
      <c r="C38" s="23">
        <v>1</v>
      </c>
    </row>
    <row r="39" spans="1:3" ht="15" customHeight="1">
      <c r="A39" s="13">
        <v>35</v>
      </c>
      <c r="B39" s="19" t="s">
        <v>106</v>
      </c>
      <c r="C39" s="23">
        <v>1</v>
      </c>
    </row>
    <row r="40" spans="1:3" ht="15" customHeight="1">
      <c r="A40" s="13">
        <v>36</v>
      </c>
      <c r="B40" s="19" t="s">
        <v>141</v>
      </c>
      <c r="C40" s="23">
        <v>1</v>
      </c>
    </row>
    <row r="41" spans="1:3" ht="15" customHeight="1">
      <c r="A41" s="13">
        <v>37</v>
      </c>
      <c r="B41" s="19" t="s">
        <v>117</v>
      </c>
      <c r="C41" s="23">
        <v>1</v>
      </c>
    </row>
    <row r="42" spans="1:3" ht="15" customHeight="1">
      <c r="A42" s="13">
        <v>38</v>
      </c>
      <c r="B42" s="19" t="s">
        <v>149</v>
      </c>
      <c r="C42" s="23">
        <v>1</v>
      </c>
    </row>
    <row r="43" spans="1:3" ht="15" customHeight="1">
      <c r="A43" s="13">
        <v>39</v>
      </c>
      <c r="B43" s="19" t="s">
        <v>143</v>
      </c>
      <c r="C43" s="23">
        <v>1</v>
      </c>
    </row>
    <row r="44" spans="1:3" ht="15" customHeight="1">
      <c r="A44" s="13">
        <v>40</v>
      </c>
      <c r="B44" s="19" t="s">
        <v>147</v>
      </c>
      <c r="C44" s="23">
        <v>1</v>
      </c>
    </row>
    <row r="45" spans="1:3" ht="15" customHeight="1">
      <c r="A45" s="13">
        <v>41</v>
      </c>
      <c r="B45" s="19" t="s">
        <v>200</v>
      </c>
      <c r="C45" s="23">
        <v>1</v>
      </c>
    </row>
    <row r="46" spans="1:3" ht="15" customHeight="1">
      <c r="A46" s="13">
        <v>42</v>
      </c>
      <c r="B46" s="19" t="s">
        <v>153</v>
      </c>
      <c r="C46" s="23">
        <v>1</v>
      </c>
    </row>
    <row r="47" spans="1:3" ht="15" customHeight="1">
      <c r="A47" s="13">
        <v>43</v>
      </c>
      <c r="B47" s="19" t="s">
        <v>180</v>
      </c>
      <c r="C47" s="23">
        <v>1</v>
      </c>
    </row>
    <row r="48" spans="1:3" ht="15" customHeight="1">
      <c r="A48" s="17">
        <v>44</v>
      </c>
      <c r="B48" s="20" t="s">
        <v>255</v>
      </c>
      <c r="C48" s="24">
        <v>1</v>
      </c>
    </row>
    <row r="49" ht="12.75">
      <c r="C49" s="2">
        <f>SUM(C5:C48)</f>
        <v>123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2014-06-23T13:02:13Z</dcterms:modified>
  <cp:category/>
  <cp:version/>
  <cp:contentType/>
  <cp:contentStatus/>
</cp:coreProperties>
</file>