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'Individuale'!$A$4:$I$85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<sst xmlns="http://schemas.openxmlformats.org/spreadsheetml/2006/main" count="363" uniqueCount="194">
  <si>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</si>
  <si>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</si>
  <si>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</si>
  <si>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</si>
  <si>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</si>
  <si>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</si>
  <si>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</si>
  <si>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</si>
  <si>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</si>
  <si>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</si>
  <si>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</si>
  <si>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SM40</t>
  </si>
  <si>
    <t>SM</t>
  </si>
  <si>
    <t>SM55</t>
  </si>
  <si>
    <t>SM45</t>
  </si>
  <si>
    <t>SM35</t>
  </si>
  <si>
    <t>SF40</t>
  </si>
  <si>
    <t>SM50</t>
  </si>
  <si>
    <t>SM60</t>
  </si>
  <si>
    <t>SM65</t>
  </si>
  <si>
    <t>SF35</t>
  </si>
  <si>
    <t>RUNCARD</t>
  </si>
  <si>
    <t>SF</t>
  </si>
  <si>
    <t>SF45</t>
  </si>
  <si>
    <t>SF50</t>
  </si>
  <si>
    <t>SF55</t>
  </si>
  <si>
    <t>SM70</t>
  </si>
  <si>
    <t>CARRIERO</t>
  </si>
  <si>
    <t>Francesco</t>
  </si>
  <si>
    <t>MONACI</t>
  </si>
  <si>
    <t>Alessandro</t>
  </si>
  <si>
    <t>CONTI</t>
  </si>
  <si>
    <t>Emanuele</t>
  </si>
  <si>
    <t>BORELLI</t>
  </si>
  <si>
    <t>Daniele</t>
  </si>
  <si>
    <t>Edoardo</t>
  </si>
  <si>
    <t>VIGLIOTTI</t>
  </si>
  <si>
    <t>Giuliano</t>
  </si>
  <si>
    <t>PUCCILLI</t>
  </si>
  <si>
    <t>Marco</t>
  </si>
  <si>
    <t>NDIAYE</t>
  </si>
  <si>
    <t>Oumar</t>
  </si>
  <si>
    <t>RENZI</t>
  </si>
  <si>
    <t>POZZI</t>
  </si>
  <si>
    <t>Giorgio</t>
  </si>
  <si>
    <t>CRUCIANI</t>
  </si>
  <si>
    <t>FALABELLA</t>
  </si>
  <si>
    <t>Fabrizio</t>
  </si>
  <si>
    <t>BELLOTTI</t>
  </si>
  <si>
    <t>Tiberio</t>
  </si>
  <si>
    <t>FLORE</t>
  </si>
  <si>
    <t>Emiliano</t>
  </si>
  <si>
    <t>BIZZARRI</t>
  </si>
  <si>
    <t>Nicola</t>
  </si>
  <si>
    <t>MASCARO</t>
  </si>
  <si>
    <t>Antonio</t>
  </si>
  <si>
    <t>COSTRINI</t>
  </si>
  <si>
    <t>Danilo</t>
  </si>
  <si>
    <t>PASCUCCI</t>
  </si>
  <si>
    <t>LUPI</t>
  </si>
  <si>
    <t>Simone</t>
  </si>
  <si>
    <t>BOSSONI</t>
  </si>
  <si>
    <t>UBALDINI</t>
  </si>
  <si>
    <t>Davide</t>
  </si>
  <si>
    <t>D'ALESSIO</t>
  </si>
  <si>
    <t>Alexio</t>
  </si>
  <si>
    <t>GALLI</t>
  </si>
  <si>
    <t>Mirko</t>
  </si>
  <si>
    <t>BERTACCINI</t>
  </si>
  <si>
    <t>Massimo</t>
  </si>
  <si>
    <t>VENTRONE</t>
  </si>
  <si>
    <t>Gennaro</t>
  </si>
  <si>
    <t>SCORPO</t>
  </si>
  <si>
    <t>MASTROPIETRO</t>
  </si>
  <si>
    <t>Claudio</t>
  </si>
  <si>
    <t>ROSSI</t>
  </si>
  <si>
    <t>GUALTIERI</t>
  </si>
  <si>
    <t>Fabio</t>
  </si>
  <si>
    <t>LANTERI</t>
  </si>
  <si>
    <t>Giuseppe</t>
  </si>
  <si>
    <t>ORSINO</t>
  </si>
  <si>
    <t>Guglielmo</t>
  </si>
  <si>
    <t>SCOPELLITI</t>
  </si>
  <si>
    <t>Giovanni</t>
  </si>
  <si>
    <t>ROSCIOLI</t>
  </si>
  <si>
    <t>Fabiano</t>
  </si>
  <si>
    <t>GIORI</t>
  </si>
  <si>
    <t>Paolo</t>
  </si>
  <si>
    <t>IAQUINTA</t>
  </si>
  <si>
    <t>TRIPEPI</t>
  </si>
  <si>
    <t>PERRINO</t>
  </si>
  <si>
    <t>Gioacchino</t>
  </si>
  <si>
    <t>IMBESI</t>
  </si>
  <si>
    <t>RICCARDI</t>
  </si>
  <si>
    <t>Riccardo</t>
  </si>
  <si>
    <t>PERCUOCO</t>
  </si>
  <si>
    <t>IACOVACCI</t>
  </si>
  <si>
    <t>Michele</t>
  </si>
  <si>
    <t>PERINI</t>
  </si>
  <si>
    <t>RICCIOTTI</t>
  </si>
  <si>
    <t>KAVUTSE</t>
  </si>
  <si>
    <t>Richard</t>
  </si>
  <si>
    <t>MANZI</t>
  </si>
  <si>
    <t>Franco</t>
  </si>
  <si>
    <t>VITO</t>
  </si>
  <si>
    <t>Valerio</t>
  </si>
  <si>
    <t>FRATICELLI</t>
  </si>
  <si>
    <t>Attilio</t>
  </si>
  <si>
    <t>PANICO</t>
  </si>
  <si>
    <t>VAGNATI</t>
  </si>
  <si>
    <t>Domenico</t>
  </si>
  <si>
    <t>CARBONARO</t>
  </si>
  <si>
    <t>FLAMMINI</t>
  </si>
  <si>
    <t>QUADRINO</t>
  </si>
  <si>
    <t>NAZZARO</t>
  </si>
  <si>
    <t>LAUSI</t>
  </si>
  <si>
    <t>CAPOLONGO</t>
  </si>
  <si>
    <t>DANTE</t>
  </si>
  <si>
    <t>Antonino</t>
  </si>
  <si>
    <t>FORTE</t>
  </si>
  <si>
    <t>Carlo</t>
  </si>
  <si>
    <t>PIERANGELI</t>
  </si>
  <si>
    <t>Nino</t>
  </si>
  <si>
    <t>DELL'OSTE</t>
  </si>
  <si>
    <t>PELLICCIA</t>
  </si>
  <si>
    <t>Vincenzo</t>
  </si>
  <si>
    <t>ZINGHINI</t>
  </si>
  <si>
    <t>Mauro</t>
  </si>
  <si>
    <t>CORVARO</t>
  </si>
  <si>
    <t>Gino</t>
  </si>
  <si>
    <t>MONTALDI</t>
  </si>
  <si>
    <t>Erminio</t>
  </si>
  <si>
    <t>GATTEI</t>
  </si>
  <si>
    <t>Rossella</t>
  </si>
  <si>
    <t>BOSCO</t>
  </si>
  <si>
    <t>Hana</t>
  </si>
  <si>
    <t>Paolina</t>
  </si>
  <si>
    <t>CHICIOROAGA</t>
  </si>
  <si>
    <t>Lidia</t>
  </si>
  <si>
    <t>IZZO</t>
  </si>
  <si>
    <t>Barbara</t>
  </si>
  <si>
    <t>THOMAS</t>
  </si>
  <si>
    <t>SERMONETA</t>
  </si>
  <si>
    <t>Alessandra</t>
  </si>
  <si>
    <t>ZANNINOTTI</t>
  </si>
  <si>
    <t>Alessia</t>
  </si>
  <si>
    <t>CUFFARO</t>
  </si>
  <si>
    <t>Antonella</t>
  </si>
  <si>
    <t>CALDARONE</t>
  </si>
  <si>
    <t>Rosaria</t>
  </si>
  <si>
    <t>CUOMO</t>
  </si>
  <si>
    <t>Donatella</t>
  </si>
  <si>
    <t>MONTELLA</t>
  </si>
  <si>
    <t>Roberta</t>
  </si>
  <si>
    <t>BENINCASA</t>
  </si>
  <si>
    <t>Elena</t>
  </si>
  <si>
    <t>TARANI</t>
  </si>
  <si>
    <t>Silvia</t>
  </si>
  <si>
    <t>MICA</t>
  </si>
  <si>
    <t>BETTAS ARDISSON</t>
  </si>
  <si>
    <t>Marco Luigi</t>
  </si>
  <si>
    <t>DEL PRINCIPE</t>
  </si>
  <si>
    <t>Piero Roberto</t>
  </si>
  <si>
    <t>DE FILIPPO</t>
  </si>
  <si>
    <t>Salvatore Diego</t>
  </si>
  <si>
    <t>La ROCCA</t>
  </si>
  <si>
    <t>DE VIVO</t>
  </si>
  <si>
    <t>Lauren Nicole</t>
  </si>
  <si>
    <t>Georgiana Mirela</t>
  </si>
  <si>
    <t>A.S.D. ATL. VILLA GUGLIELMI</t>
  </si>
  <si>
    <t>IL GREGGE RIBELLE</t>
  </si>
  <si>
    <t>S.S. LAZIO ATLETICA LEGGERA</t>
  </si>
  <si>
    <t>ISOLA SACRA A.S.C.D.</t>
  </si>
  <si>
    <t>ASD SEMPRE DI CORSA</t>
  </si>
  <si>
    <t>EPS AICS ROMA</t>
  </si>
  <si>
    <t>EPS UISP ROMA</t>
  </si>
  <si>
    <t>A.S. ROMA ROAD R.CLUB</t>
  </si>
  <si>
    <t>LEPROTTI DI VILLA ADA</t>
  </si>
  <si>
    <t>G.S. BANCARI ROMANI</t>
  </si>
  <si>
    <t>A.S.D. RINCORRO</t>
  </si>
  <si>
    <t>A.S.D. RUN FOR FUN</t>
  </si>
  <si>
    <t>A.S.D. PODISTICA SOLIDARIETA'</t>
  </si>
  <si>
    <t>ASD ATLETICO MONTEROTONDO</t>
  </si>
  <si>
    <t>ASD RUNNERS FOR EMERGENCY</t>
  </si>
  <si>
    <t>PODISTICA MARE DI ROMA</t>
  </si>
  <si>
    <t>GRUPPO MILLEPIEDI</t>
  </si>
  <si>
    <t>PODISTICA OSTIA</t>
  </si>
  <si>
    <t>GIOVANNI SCAVO 2000 ATL.</t>
  </si>
  <si>
    <t>U.S. ROMA 83</t>
  </si>
  <si>
    <t>PLANET SPORT RUNNING</t>
  </si>
  <si>
    <t>MARATHON ROMA CASTELFUSANO</t>
  </si>
  <si>
    <t>Corsa della Trebbiatura</t>
  </si>
  <si>
    <t>Isola Sacra - Fiumicino (RM) Italia - Sabato 01/07/2017</t>
  </si>
  <si>
    <t>1ª edizione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</si>
</sst>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  <numFmt numFmtId="181" formatCode="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sz val="8"/>
      <name val="Segoe UI"/>
      <family val="2"/>
    </font>
    <font>
      <b/>
      <i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9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35" fillId="26" borderId="0" applyNumberFormat="0" applyBorder="0" applyAlignment="0" applyProtection="0"/>
    <xf numFmtId="0" fontId="14" fillId="17" borderId="0" applyNumberFormat="0" applyBorder="0" applyAlignment="0" applyProtection="0"/>
    <xf numFmtId="0" fontId="35" fillId="27" borderId="0" applyNumberFormat="0" applyBorder="0" applyAlignment="0" applyProtection="0"/>
    <xf numFmtId="0" fontId="14" fillId="19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6" fillId="34" borderId="1" applyNumberFormat="0" applyAlignment="0" applyProtection="0"/>
    <xf numFmtId="0" fontId="15" fillId="35" borderId="2" applyNumberFormat="0" applyAlignment="0" applyProtection="0"/>
    <xf numFmtId="0" fontId="37" fillId="0" borderId="3" applyNumberFormat="0" applyFill="0" applyAlignment="0" applyProtection="0"/>
    <xf numFmtId="0" fontId="16" fillId="0" borderId="4" applyNumberFormat="0" applyFill="0" applyAlignment="0" applyProtection="0"/>
    <xf numFmtId="0" fontId="38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41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44" borderId="0" applyNumberFormat="0" applyBorder="0" applyAlignment="0" applyProtection="0"/>
    <xf numFmtId="0" fontId="14" fillId="29" borderId="0" applyNumberFormat="0" applyBorder="0" applyAlignment="0" applyProtection="0"/>
    <xf numFmtId="0" fontId="35" fillId="45" borderId="0" applyNumberFormat="0" applyBorder="0" applyAlignment="0" applyProtection="0"/>
    <xf numFmtId="0" fontId="14" fillId="31" borderId="0" applyNumberFormat="0" applyBorder="0" applyAlignment="0" applyProtection="0"/>
    <xf numFmtId="0" fontId="35" fillId="46" borderId="0" applyNumberFormat="0" applyBorder="0" applyAlignment="0" applyProtection="0"/>
    <xf numFmtId="0" fontId="14" fillId="47" borderId="0" applyNumberFormat="0" applyBorder="0" applyAlignment="0" applyProtection="0"/>
    <xf numFmtId="179" fontId="0" fillId="0" borderId="0" applyFont="0" applyFill="0" applyBorder="0" applyAlignment="0" applyProtection="0"/>
    <xf numFmtId="0" fontId="39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4" fillId="0" borderId="12" applyNumberFormat="0" applyFill="0" applyAlignment="0" applyProtection="0"/>
    <xf numFmtId="0" fontId="46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15" applyNumberFormat="0" applyFill="0" applyAlignment="0" applyProtection="0"/>
    <xf numFmtId="0" fontId="2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7" fillId="0" borderId="18" applyNumberFormat="0" applyFill="0" applyAlignment="0" applyProtection="0"/>
    <xf numFmtId="0" fontId="50" fillId="53" borderId="0" applyNumberFormat="0" applyBorder="0" applyAlignment="0" applyProtection="0"/>
    <xf numFmtId="0" fontId="28" fillId="5" borderId="0" applyNumberFormat="0" applyBorder="0" applyAlignment="0" applyProtection="0"/>
    <xf numFmtId="0" fontId="51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vertical="center"/>
    </xf>
    <xf numFmtId="21" fontId="31" fillId="0" borderId="21" xfId="0" applyNumberFormat="1" applyFont="1" applyFill="1" applyBorder="1" applyAlignment="1">
      <alignment horizontal="center" vertical="center"/>
    </xf>
    <xf numFmtId="21" fontId="31" fillId="0" borderId="22" xfId="0" applyNumberFormat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vertical="center"/>
    </xf>
    <xf numFmtId="0" fontId="31" fillId="0" borderId="22" xfId="0" applyFont="1" applyFill="1" applyBorder="1" applyAlignment="1">
      <alignment vertical="center"/>
    </xf>
    <xf numFmtId="21" fontId="5" fillId="47" borderId="21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0" fontId="31" fillId="0" borderId="26" xfId="0" applyFont="1" applyFill="1" applyBorder="1" applyAlignment="1">
      <alignment horizontal="center" vertical="center"/>
    </xf>
    <xf numFmtId="21" fontId="31" fillId="0" borderId="26" xfId="0" applyNumberFormat="1" applyFont="1" applyFill="1" applyBorder="1" applyAlignment="1">
      <alignment horizontal="center" vertical="center"/>
    </xf>
    <xf numFmtId="0" fontId="31" fillId="0" borderId="25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/>
    </xf>
    <xf numFmtId="0" fontId="31" fillId="0" borderId="24" xfId="0" applyNumberFormat="1" applyFont="1" applyFill="1" applyBorder="1" applyAlignment="1">
      <alignment horizontal="center" vertical="center"/>
    </xf>
    <xf numFmtId="181" fontId="31" fillId="0" borderId="21" xfId="0" applyNumberFormat="1" applyFont="1" applyFill="1" applyBorder="1" applyAlignment="1">
      <alignment horizontal="center" vertical="center"/>
    </xf>
    <xf numFmtId="181" fontId="31" fillId="0" borderId="22" xfId="0" applyNumberFormat="1" applyFont="1" applyFill="1" applyBorder="1" applyAlignment="1">
      <alignment horizontal="center" vertical="center"/>
    </xf>
    <xf numFmtId="181" fontId="31" fillId="0" borderId="26" xfId="0" applyNumberFormat="1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vertical="center"/>
    </xf>
    <xf numFmtId="0" fontId="1" fillId="47" borderId="27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1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2" fillId="47" borderId="32" xfId="0" applyFont="1" applyFill="1" applyBorder="1" applyAlignment="1">
      <alignment horizontal="center" vertical="center"/>
    </xf>
    <xf numFmtId="0" fontId="3" fillId="55" borderId="33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7" xfId="0" applyFont="1" applyFill="1" applyBorder="1" applyAlignment="1">
      <alignment horizontal="center" vertical="center" wrapText="1"/>
    </xf>
    <xf numFmtId="0" fontId="12" fillId="47" borderId="28" xfId="0" applyFont="1" applyFill="1" applyBorder="1" applyAlignment="1">
      <alignment horizontal="center" vertical="center" wrapText="1"/>
    </xf>
    <xf numFmtId="0" fontId="12" fillId="47" borderId="29" xfId="0" applyFont="1" applyFill="1" applyBorder="1" applyAlignment="1">
      <alignment horizontal="center" vertical="center" wrapText="1"/>
    </xf>
    <xf numFmtId="0" fontId="2" fillId="47" borderId="26" xfId="0" applyFont="1" applyFill="1" applyBorder="1" applyAlignment="1">
      <alignment horizontal="center" vertical="center"/>
    </xf>
    <xf numFmtId="0" fontId="11" fillId="55" borderId="33" xfId="0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vertical="center"/>
    </xf>
    <xf numFmtId="181" fontId="52" fillId="56" borderId="22" xfId="0" applyNumberFormat="1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vertical="center"/>
    </xf>
    <xf numFmtId="0" fontId="52" fillId="56" borderId="23" xfId="0" applyNumberFormat="1" applyFont="1" applyFill="1" applyBorder="1" applyAlignment="1">
      <alignment horizontal="center"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10" sqref="C10"/>
    </sheetView>
  </sheetViews>
  <sheetFormatPr defaultColWidth="9.140625" defaultRowHeight="12.75"/>
  <cols>
    <col min="1" max="1" width="6.7109375" style="1" customWidth="1"/>
    <col min="2" max="3" width="25.7109375" style="11" customWidth="1"/>
    <col min="4" max="4" width="12.28125" style="2" bestFit="1" customWidth="1"/>
    <col min="5" max="5" width="35.7109375" style="12" customWidth="1"/>
    <col min="6" max="6" width="10.7109375" style="26" customWidth="1"/>
    <col min="7" max="9" width="10.7109375" style="1" customWidth="1"/>
  </cols>
  <sheetData>
    <row r="1" spans="1:9" ht="45" customHeight="1">
      <c r="A1" s="36" t="s">
        <v>191</v>
      </c>
      <c r="B1" s="37"/>
      <c r="C1" s="37"/>
      <c r="D1" s="37"/>
      <c r="E1" s="37"/>
      <c r="F1" s="37"/>
      <c r="G1" s="37"/>
      <c r="H1" s="37"/>
      <c r="I1" s="38"/>
    </row>
    <row r="2" spans="1:9" ht="24" customHeight="1">
      <c r="A2" s="39" t="s">
        <v>193</v>
      </c>
      <c r="B2" s="40"/>
      <c r="C2" s="40"/>
      <c r="D2" s="40"/>
      <c r="E2" s="40"/>
      <c r="F2" s="40"/>
      <c r="G2" s="40"/>
      <c r="H2" s="40"/>
      <c r="I2" s="41"/>
    </row>
    <row r="3" spans="1:9" ht="24" customHeight="1">
      <c r="A3" s="42" t="s">
        <v>192</v>
      </c>
      <c r="B3" s="43"/>
      <c r="C3" s="43"/>
      <c r="D3" s="43"/>
      <c r="E3" s="43"/>
      <c r="F3" s="43"/>
      <c r="G3" s="43"/>
      <c r="H3" s="3" t="s">
        <v>0</v>
      </c>
      <c r="I3" s="4">
        <v>7.3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25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8">
        <v>1</v>
      </c>
      <c r="B5" s="23" t="s">
        <v>27</v>
      </c>
      <c r="C5" s="23" t="s">
        <v>28</v>
      </c>
      <c r="D5" s="18" t="s">
        <v>12</v>
      </c>
      <c r="E5" s="23" t="s">
        <v>169</v>
      </c>
      <c r="F5" s="32">
        <v>0.01763310185185185</v>
      </c>
      <c r="G5" s="18" t="str">
        <f>TEXT(INT((HOUR(F5)*3600+MINUTE(F5)*60+SECOND(F5))/$I$3/60),"0")&amp;"."&amp;TEXT(MOD((HOUR(F5)*3600+MINUTE(F5)*60+SECOND(F5))/$I$3,60),"00")&amp;"/km"</f>
        <v>3.29/km</v>
      </c>
      <c r="H5" s="21">
        <f>F5-$F$5</f>
        <v>0</v>
      </c>
      <c r="I5" s="21">
        <f>F5-INDEX($F$5:$F$85,MATCH(D5,$D$5:$D$85,0))</f>
        <v>0</v>
      </c>
    </row>
    <row r="6" spans="1:9" s="10" customFormat="1" ht="15" customHeight="1">
      <c r="A6" s="13">
        <v>2</v>
      </c>
      <c r="B6" s="24" t="s">
        <v>29</v>
      </c>
      <c r="C6" s="24" t="s">
        <v>30</v>
      </c>
      <c r="D6" s="13" t="s">
        <v>15</v>
      </c>
      <c r="E6" s="24" t="s">
        <v>170</v>
      </c>
      <c r="F6" s="33">
        <v>0.017842592592592594</v>
      </c>
      <c r="G6" s="13" t="str">
        <f aca="true" t="shared" si="0" ref="G6:G21">TEXT(INT((HOUR(F6)*3600+MINUTE(F6)*60+SECOND(F6))/$I$3/60),"0")&amp;"."&amp;TEXT(MOD((HOUR(F6)*3600+MINUTE(F6)*60+SECOND(F6))/$I$3,60),"00")&amp;"/km"</f>
        <v>3.31/km</v>
      </c>
      <c r="H6" s="22">
        <f aca="true" t="shared" si="1" ref="H6:H21">F6-$F$5</f>
        <v>0.00020949074074074273</v>
      </c>
      <c r="I6" s="22">
        <f aca="true" t="shared" si="2" ref="I6:I69">F6-INDEX($F$5:$F$85,MATCH(D6,$D$5:$D$85,0))</f>
        <v>0</v>
      </c>
    </row>
    <row r="7" spans="1:9" s="10" customFormat="1" ht="15" customHeight="1">
      <c r="A7" s="13">
        <v>3</v>
      </c>
      <c r="B7" s="24" t="s">
        <v>31</v>
      </c>
      <c r="C7" s="24" t="s">
        <v>32</v>
      </c>
      <c r="D7" s="13" t="s">
        <v>12</v>
      </c>
      <c r="E7" s="24" t="s">
        <v>171</v>
      </c>
      <c r="F7" s="33">
        <v>0.017971064814814815</v>
      </c>
      <c r="G7" s="13" t="str">
        <f t="shared" si="0"/>
        <v>3.33/km</v>
      </c>
      <c r="H7" s="22">
        <f t="shared" si="1"/>
        <v>0.0003379629629629635</v>
      </c>
      <c r="I7" s="22">
        <f t="shared" si="2"/>
        <v>0.0003379629629629635</v>
      </c>
    </row>
    <row r="8" spans="1:9" s="10" customFormat="1" ht="15" customHeight="1">
      <c r="A8" s="13">
        <v>4</v>
      </c>
      <c r="B8" s="24" t="s">
        <v>33</v>
      </c>
      <c r="C8" s="24" t="s">
        <v>34</v>
      </c>
      <c r="D8" s="13" t="s">
        <v>11</v>
      </c>
      <c r="E8" s="24" t="s">
        <v>172</v>
      </c>
      <c r="F8" s="33">
        <v>0.018246527777777775</v>
      </c>
      <c r="G8" s="13" t="str">
        <f t="shared" si="0"/>
        <v>3.36/km</v>
      </c>
      <c r="H8" s="22">
        <f t="shared" si="1"/>
        <v>0.0006134259259259235</v>
      </c>
      <c r="I8" s="22">
        <f t="shared" si="2"/>
        <v>0</v>
      </c>
    </row>
    <row r="9" spans="1:9" s="10" customFormat="1" ht="15" customHeight="1">
      <c r="A9" s="13">
        <v>5</v>
      </c>
      <c r="B9" s="24" t="s">
        <v>159</v>
      </c>
      <c r="C9" s="24" t="s">
        <v>35</v>
      </c>
      <c r="D9" s="13" t="s">
        <v>12</v>
      </c>
      <c r="E9" s="24" t="s">
        <v>171</v>
      </c>
      <c r="F9" s="33">
        <v>0.018476851851851852</v>
      </c>
      <c r="G9" s="13" t="str">
        <f t="shared" si="0"/>
        <v>3.39/km</v>
      </c>
      <c r="H9" s="22">
        <f t="shared" si="1"/>
        <v>0.0008437500000000007</v>
      </c>
      <c r="I9" s="22">
        <f t="shared" si="2"/>
        <v>0.0008437500000000007</v>
      </c>
    </row>
    <row r="10" spans="1:9" s="10" customFormat="1" ht="15" customHeight="1">
      <c r="A10" s="13">
        <v>6</v>
      </c>
      <c r="B10" s="24" t="s">
        <v>36</v>
      </c>
      <c r="C10" s="24" t="s">
        <v>37</v>
      </c>
      <c r="D10" s="13" t="s">
        <v>11</v>
      </c>
      <c r="E10" s="24" t="s">
        <v>172</v>
      </c>
      <c r="F10" s="33">
        <v>0.01883912037037037</v>
      </c>
      <c r="G10" s="13" t="str">
        <f t="shared" si="0"/>
        <v>3.43/km</v>
      </c>
      <c r="H10" s="22">
        <f t="shared" si="1"/>
        <v>0.0012060185185185195</v>
      </c>
      <c r="I10" s="22">
        <f t="shared" si="2"/>
        <v>0.000592592592592596</v>
      </c>
    </row>
    <row r="11" spans="1:9" s="10" customFormat="1" ht="15" customHeight="1">
      <c r="A11" s="13">
        <v>7</v>
      </c>
      <c r="B11" s="24" t="s">
        <v>38</v>
      </c>
      <c r="C11" s="24" t="s">
        <v>39</v>
      </c>
      <c r="D11" s="13" t="s">
        <v>12</v>
      </c>
      <c r="E11" s="24" t="s">
        <v>175</v>
      </c>
      <c r="F11" s="33">
        <v>0.019018518518518518</v>
      </c>
      <c r="G11" s="13" t="str">
        <f t="shared" si="0"/>
        <v>3.45/km</v>
      </c>
      <c r="H11" s="22">
        <f t="shared" si="1"/>
        <v>0.0013854166666666667</v>
      </c>
      <c r="I11" s="22">
        <f t="shared" si="2"/>
        <v>0.0013854166666666667</v>
      </c>
    </row>
    <row r="12" spans="1:9" s="10" customFormat="1" ht="15" customHeight="1">
      <c r="A12" s="13">
        <v>8</v>
      </c>
      <c r="B12" s="24" t="s">
        <v>40</v>
      </c>
      <c r="C12" s="24" t="s">
        <v>41</v>
      </c>
      <c r="D12" s="13" t="s">
        <v>15</v>
      </c>
      <c r="E12" s="24" t="s">
        <v>169</v>
      </c>
      <c r="F12" s="33">
        <v>0.01911805555555556</v>
      </c>
      <c r="G12" s="13" t="str">
        <f t="shared" si="0"/>
        <v>3.46/km</v>
      </c>
      <c r="H12" s="22">
        <f t="shared" si="1"/>
        <v>0.001484953703703707</v>
      </c>
      <c r="I12" s="22">
        <f t="shared" si="2"/>
        <v>0.0012754629629629644</v>
      </c>
    </row>
    <row r="13" spans="1:9" s="10" customFormat="1" ht="15" customHeight="1">
      <c r="A13" s="13">
        <v>9</v>
      </c>
      <c r="B13" s="24" t="s">
        <v>42</v>
      </c>
      <c r="C13" s="24" t="s">
        <v>34</v>
      </c>
      <c r="D13" s="13" t="s">
        <v>12</v>
      </c>
      <c r="E13" s="24" t="s">
        <v>189</v>
      </c>
      <c r="F13" s="33">
        <v>0.019261574074074073</v>
      </c>
      <c r="G13" s="13" t="str">
        <f t="shared" si="0"/>
        <v>3.48/km</v>
      </c>
      <c r="H13" s="22">
        <f t="shared" si="1"/>
        <v>0.0016284722222222221</v>
      </c>
      <c r="I13" s="22">
        <f t="shared" si="2"/>
        <v>0.0016284722222222221</v>
      </c>
    </row>
    <row r="14" spans="1:9" s="10" customFormat="1" ht="15" customHeight="1">
      <c r="A14" s="13">
        <v>10</v>
      </c>
      <c r="B14" s="24" t="s">
        <v>43</v>
      </c>
      <c r="C14" s="24" t="s">
        <v>44</v>
      </c>
      <c r="D14" s="13" t="s">
        <v>15</v>
      </c>
      <c r="E14" s="24" t="s">
        <v>175</v>
      </c>
      <c r="F14" s="33">
        <v>0.019342592592592592</v>
      </c>
      <c r="G14" s="13" t="str">
        <f t="shared" si="0"/>
        <v>3.49/km</v>
      </c>
      <c r="H14" s="22">
        <f t="shared" si="1"/>
        <v>0.0017094907407407406</v>
      </c>
      <c r="I14" s="22">
        <f t="shared" si="2"/>
        <v>0.0014999999999999979</v>
      </c>
    </row>
    <row r="15" spans="1:9" s="10" customFormat="1" ht="15" customHeight="1">
      <c r="A15" s="13">
        <v>11</v>
      </c>
      <c r="B15" s="24" t="s">
        <v>45</v>
      </c>
      <c r="C15" s="24" t="s">
        <v>30</v>
      </c>
      <c r="D15" s="13" t="s">
        <v>15</v>
      </c>
      <c r="E15" s="24" t="s">
        <v>172</v>
      </c>
      <c r="F15" s="33">
        <v>0.01977777777777778</v>
      </c>
      <c r="G15" s="13" t="str">
        <f t="shared" si="0"/>
        <v>3.54/km</v>
      </c>
      <c r="H15" s="22">
        <f t="shared" si="1"/>
        <v>0.0021446759259259283</v>
      </c>
      <c r="I15" s="22">
        <f t="shared" si="2"/>
        <v>0.0019351851851851856</v>
      </c>
    </row>
    <row r="16" spans="1:9" s="10" customFormat="1" ht="15" customHeight="1">
      <c r="A16" s="13">
        <v>12</v>
      </c>
      <c r="B16" s="24" t="s">
        <v>46</v>
      </c>
      <c r="C16" s="24" t="s">
        <v>47</v>
      </c>
      <c r="D16" s="13" t="s">
        <v>17</v>
      </c>
      <c r="E16" s="24" t="s">
        <v>175</v>
      </c>
      <c r="F16" s="33">
        <v>0.019878472222222224</v>
      </c>
      <c r="G16" s="13" t="str">
        <f t="shared" si="0"/>
        <v>3.55/km</v>
      </c>
      <c r="H16" s="22">
        <f t="shared" si="1"/>
        <v>0.0022453703703703733</v>
      </c>
      <c r="I16" s="22">
        <f t="shared" si="2"/>
        <v>0</v>
      </c>
    </row>
    <row r="17" spans="1:9" s="10" customFormat="1" ht="15" customHeight="1">
      <c r="A17" s="13">
        <v>13</v>
      </c>
      <c r="B17" s="24" t="s">
        <v>48</v>
      </c>
      <c r="C17" s="24" t="s">
        <v>49</v>
      </c>
      <c r="D17" s="13" t="s">
        <v>15</v>
      </c>
      <c r="E17" s="24" t="s">
        <v>175</v>
      </c>
      <c r="F17" s="33">
        <v>0.020006944444444442</v>
      </c>
      <c r="G17" s="13" t="str">
        <f t="shared" si="0"/>
        <v>3.57/km</v>
      </c>
      <c r="H17" s="22">
        <f t="shared" si="1"/>
        <v>0.0023738425925925906</v>
      </c>
      <c r="I17" s="22">
        <f t="shared" si="2"/>
        <v>0.002164351851851848</v>
      </c>
    </row>
    <row r="18" spans="1:9" s="10" customFormat="1" ht="15" customHeight="1">
      <c r="A18" s="49">
        <v>14</v>
      </c>
      <c r="B18" s="50" t="s">
        <v>50</v>
      </c>
      <c r="C18" s="50" t="s">
        <v>51</v>
      </c>
      <c r="D18" s="49" t="s">
        <v>11</v>
      </c>
      <c r="E18" s="50" t="s">
        <v>181</v>
      </c>
      <c r="F18" s="51">
        <v>0.020186342592592593</v>
      </c>
      <c r="G18" s="49" t="str">
        <f t="shared" si="0"/>
        <v>3.59/km</v>
      </c>
      <c r="H18" s="52">
        <f t="shared" si="1"/>
        <v>0.0025532407407407413</v>
      </c>
      <c r="I18" s="52">
        <f t="shared" si="2"/>
        <v>0.0019398148148148178</v>
      </c>
    </row>
    <row r="19" spans="1:9" s="10" customFormat="1" ht="15" customHeight="1">
      <c r="A19" s="13">
        <v>15</v>
      </c>
      <c r="B19" s="24" t="s">
        <v>52</v>
      </c>
      <c r="C19" s="24" t="s">
        <v>53</v>
      </c>
      <c r="D19" s="13" t="s">
        <v>11</v>
      </c>
      <c r="E19" s="24" t="s">
        <v>178</v>
      </c>
      <c r="F19" s="33">
        <v>0.02022800925925926</v>
      </c>
      <c r="G19" s="13" t="str">
        <f t="shared" si="0"/>
        <v>3.59/km</v>
      </c>
      <c r="H19" s="22">
        <f t="shared" si="1"/>
        <v>0.0025949074074074104</v>
      </c>
      <c r="I19" s="22">
        <f t="shared" si="2"/>
        <v>0.001981481481481487</v>
      </c>
    </row>
    <row r="20" spans="1:9" s="10" customFormat="1" ht="15" customHeight="1">
      <c r="A20" s="13">
        <v>16</v>
      </c>
      <c r="B20" s="24" t="s">
        <v>54</v>
      </c>
      <c r="C20" s="24" t="s">
        <v>55</v>
      </c>
      <c r="D20" s="13" t="s">
        <v>17</v>
      </c>
      <c r="E20" s="24" t="s">
        <v>178</v>
      </c>
      <c r="F20" s="33">
        <v>0.020340277777777777</v>
      </c>
      <c r="G20" s="13" t="str">
        <f t="shared" si="0"/>
        <v>4.01/km</v>
      </c>
      <c r="H20" s="22">
        <f t="shared" si="1"/>
        <v>0.0027071759259259254</v>
      </c>
      <c r="I20" s="22">
        <f t="shared" si="2"/>
        <v>0.0004618055555555521</v>
      </c>
    </row>
    <row r="21" spans="1:9" ht="15" customHeight="1">
      <c r="A21" s="13">
        <v>17</v>
      </c>
      <c r="B21" s="24" t="s">
        <v>56</v>
      </c>
      <c r="C21" s="24" t="s">
        <v>57</v>
      </c>
      <c r="D21" s="13" t="s">
        <v>12</v>
      </c>
      <c r="E21" s="24" t="s">
        <v>21</v>
      </c>
      <c r="F21" s="33">
        <v>0.020415509259259258</v>
      </c>
      <c r="G21" s="13" t="str">
        <f t="shared" si="0"/>
        <v>4.02/km</v>
      </c>
      <c r="H21" s="22">
        <f t="shared" si="1"/>
        <v>0.002782407407407407</v>
      </c>
      <c r="I21" s="22">
        <f t="shared" si="2"/>
        <v>0.002782407407407407</v>
      </c>
    </row>
    <row r="22" spans="1:9" ht="15" customHeight="1">
      <c r="A22" s="13">
        <v>18</v>
      </c>
      <c r="B22" s="24" t="s">
        <v>58</v>
      </c>
      <c r="C22" s="24" t="s">
        <v>34</v>
      </c>
      <c r="D22" s="13" t="s">
        <v>15</v>
      </c>
      <c r="E22" s="24" t="s">
        <v>174</v>
      </c>
      <c r="F22" s="33">
        <v>0.02044097222222222</v>
      </c>
      <c r="G22" s="13" t="str">
        <f aca="true" t="shared" si="3" ref="G22:G28">TEXT(INT((HOUR(F22)*3600+MINUTE(F22)*60+SECOND(F22))/$I$3/60),"0")&amp;"."&amp;TEXT(MOD((HOUR(F22)*3600+MINUTE(F22)*60+SECOND(F22))/$I$3,60),"00")&amp;"/km"</f>
        <v>4.02/km</v>
      </c>
      <c r="H22" s="22">
        <f aca="true" t="shared" si="4" ref="H22:H28">F22-$F$5</f>
        <v>0.0028078703703703703</v>
      </c>
      <c r="I22" s="22">
        <f t="shared" si="2"/>
        <v>0.0025983796296296276</v>
      </c>
    </row>
    <row r="23" spans="1:9" ht="15" customHeight="1">
      <c r="A23" s="13">
        <v>19</v>
      </c>
      <c r="B23" s="24" t="s">
        <v>59</v>
      </c>
      <c r="C23" s="24" t="s">
        <v>60</v>
      </c>
      <c r="D23" s="13" t="s">
        <v>12</v>
      </c>
      <c r="E23" s="24" t="s">
        <v>186</v>
      </c>
      <c r="F23" s="33">
        <v>0.020520833333333332</v>
      </c>
      <c r="G23" s="13" t="str">
        <f t="shared" si="3"/>
        <v>4.03/km</v>
      </c>
      <c r="H23" s="22">
        <f t="shared" si="4"/>
        <v>0.0028877314814814807</v>
      </c>
      <c r="I23" s="22">
        <f t="shared" si="2"/>
        <v>0.0028877314814814807</v>
      </c>
    </row>
    <row r="24" spans="1:9" ht="15" customHeight="1">
      <c r="A24" s="13">
        <v>20</v>
      </c>
      <c r="B24" s="24" t="s">
        <v>61</v>
      </c>
      <c r="C24" s="24" t="s">
        <v>47</v>
      </c>
      <c r="D24" s="13" t="s">
        <v>11</v>
      </c>
      <c r="E24" s="24" t="s">
        <v>169</v>
      </c>
      <c r="F24" s="33">
        <v>0.02071875</v>
      </c>
      <c r="G24" s="13" t="str">
        <f t="shared" si="3"/>
        <v>4.05/km</v>
      </c>
      <c r="H24" s="22">
        <f t="shared" si="4"/>
        <v>0.00308564814814815</v>
      </c>
      <c r="I24" s="22">
        <f t="shared" si="2"/>
        <v>0.0024722222222222263</v>
      </c>
    </row>
    <row r="25" spans="1:9" ht="15" customHeight="1">
      <c r="A25" s="13">
        <v>21</v>
      </c>
      <c r="B25" s="24" t="s">
        <v>62</v>
      </c>
      <c r="C25" s="24" t="s">
        <v>63</v>
      </c>
      <c r="D25" s="13" t="s">
        <v>11</v>
      </c>
      <c r="E25" s="24" t="s">
        <v>169</v>
      </c>
      <c r="F25" s="33">
        <v>0.02073726851851852</v>
      </c>
      <c r="G25" s="13" t="str">
        <f t="shared" si="3"/>
        <v>4.05/km</v>
      </c>
      <c r="H25" s="22">
        <f t="shared" si="4"/>
        <v>0.0031041666666666683</v>
      </c>
      <c r="I25" s="22">
        <f t="shared" si="2"/>
        <v>0.0024907407407407448</v>
      </c>
    </row>
    <row r="26" spans="1:9" ht="15" customHeight="1">
      <c r="A26" s="13">
        <v>22</v>
      </c>
      <c r="B26" s="24" t="s">
        <v>64</v>
      </c>
      <c r="C26" s="24" t="s">
        <v>65</v>
      </c>
      <c r="D26" s="13" t="s">
        <v>11</v>
      </c>
      <c r="E26" s="24" t="s">
        <v>173</v>
      </c>
      <c r="F26" s="33">
        <v>0.02082175925925926</v>
      </c>
      <c r="G26" s="13" t="str">
        <f t="shared" si="3"/>
        <v>4.06/km</v>
      </c>
      <c r="H26" s="22">
        <f t="shared" si="4"/>
        <v>0.0031886574074074074</v>
      </c>
      <c r="I26" s="22">
        <f t="shared" si="2"/>
        <v>0.002575231481481484</v>
      </c>
    </row>
    <row r="27" spans="1:9" ht="15" customHeight="1">
      <c r="A27" s="13">
        <v>23</v>
      </c>
      <c r="B27" s="24" t="s">
        <v>66</v>
      </c>
      <c r="C27" s="24" t="s">
        <v>67</v>
      </c>
      <c r="D27" s="13" t="s">
        <v>15</v>
      </c>
      <c r="E27" s="24" t="s">
        <v>176</v>
      </c>
      <c r="F27" s="33">
        <v>0.020885416666666667</v>
      </c>
      <c r="G27" s="13" t="str">
        <f t="shared" si="3"/>
        <v>4.07/km</v>
      </c>
      <c r="H27" s="22">
        <f t="shared" si="4"/>
        <v>0.0032523148148148155</v>
      </c>
      <c r="I27" s="22">
        <f t="shared" si="2"/>
        <v>0.003042824074074073</v>
      </c>
    </row>
    <row r="28" spans="1:9" ht="15" customHeight="1">
      <c r="A28" s="13">
        <v>24</v>
      </c>
      <c r="B28" s="24" t="s">
        <v>68</v>
      </c>
      <c r="C28" s="24" t="s">
        <v>69</v>
      </c>
      <c r="D28" s="13" t="s">
        <v>18</v>
      </c>
      <c r="E28" s="24" t="s">
        <v>169</v>
      </c>
      <c r="F28" s="33">
        <v>0.020969907407407406</v>
      </c>
      <c r="G28" s="13" t="str">
        <f t="shared" si="3"/>
        <v>4.08/km</v>
      </c>
      <c r="H28" s="22">
        <f t="shared" si="4"/>
        <v>0.0033368055555555547</v>
      </c>
      <c r="I28" s="22">
        <f t="shared" si="2"/>
        <v>0</v>
      </c>
    </row>
    <row r="29" spans="1:9" ht="15.75">
      <c r="A29" s="13">
        <v>25</v>
      </c>
      <c r="B29" s="24" t="s">
        <v>70</v>
      </c>
      <c r="C29" s="24" t="s">
        <v>71</v>
      </c>
      <c r="D29" s="13" t="s">
        <v>11</v>
      </c>
      <c r="E29" s="24" t="s">
        <v>169</v>
      </c>
      <c r="F29" s="33">
        <v>0.020996527777777777</v>
      </c>
      <c r="G29" s="13" t="str">
        <f aca="true" t="shared" si="5" ref="G29:G63">TEXT(INT((HOUR(F29)*3600+MINUTE(F29)*60+SECOND(F29))/$I$3/60),"0")&amp;"."&amp;TEXT(MOD((HOUR(F29)*3600+MINUTE(F29)*60+SECOND(F29))/$I$3,60),"00")&amp;"/km"</f>
        <v>4.08/km</v>
      </c>
      <c r="H29" s="22">
        <f aca="true" t="shared" si="6" ref="H29:H63">F29-$F$5</f>
        <v>0.003363425925925926</v>
      </c>
      <c r="I29" s="22">
        <f t="shared" si="2"/>
        <v>0.0027500000000000024</v>
      </c>
    </row>
    <row r="30" spans="1:9" ht="15.75">
      <c r="A30" s="13">
        <v>26</v>
      </c>
      <c r="B30" s="24" t="s">
        <v>72</v>
      </c>
      <c r="C30" s="24" t="s">
        <v>63</v>
      </c>
      <c r="D30" s="13" t="s">
        <v>11</v>
      </c>
      <c r="E30" s="24" t="s">
        <v>169</v>
      </c>
      <c r="F30" s="33">
        <v>0.021245370370370373</v>
      </c>
      <c r="G30" s="13" t="str">
        <f t="shared" si="5"/>
        <v>4.12/km</v>
      </c>
      <c r="H30" s="22">
        <f t="shared" si="6"/>
        <v>0.0036122685185185216</v>
      </c>
      <c r="I30" s="22">
        <f t="shared" si="2"/>
        <v>0.002998842592592598</v>
      </c>
    </row>
    <row r="31" spans="1:9" ht="15.75">
      <c r="A31" s="13">
        <v>27</v>
      </c>
      <c r="B31" s="24" t="s">
        <v>73</v>
      </c>
      <c r="C31" s="24" t="s">
        <v>74</v>
      </c>
      <c r="D31" s="13" t="s">
        <v>17</v>
      </c>
      <c r="E31" s="24" t="s">
        <v>185</v>
      </c>
      <c r="F31" s="33">
        <v>0.021329861111111112</v>
      </c>
      <c r="G31" s="13" t="str">
        <f t="shared" si="5"/>
        <v>4.12/km</v>
      </c>
      <c r="H31" s="22">
        <f t="shared" si="6"/>
        <v>0.0036967592592592607</v>
      </c>
      <c r="I31" s="22">
        <f t="shared" si="2"/>
        <v>0.0014513888888888875</v>
      </c>
    </row>
    <row r="32" spans="1:9" ht="15.75">
      <c r="A32" s="13">
        <v>28</v>
      </c>
      <c r="B32" s="24" t="s">
        <v>75</v>
      </c>
      <c r="C32" s="24" t="s">
        <v>160</v>
      </c>
      <c r="D32" s="13" t="s">
        <v>17</v>
      </c>
      <c r="E32" s="24" t="s">
        <v>169</v>
      </c>
      <c r="F32" s="33">
        <v>0.02138078703703704</v>
      </c>
      <c r="G32" s="13" t="str">
        <f t="shared" si="5"/>
        <v>4.13/km</v>
      </c>
      <c r="H32" s="22">
        <f t="shared" si="6"/>
        <v>0.0037476851851851872</v>
      </c>
      <c r="I32" s="22">
        <f t="shared" si="2"/>
        <v>0.001502314814814814</v>
      </c>
    </row>
    <row r="33" spans="1:9" ht="15.75">
      <c r="A33" s="49">
        <v>29</v>
      </c>
      <c r="B33" s="50" t="s">
        <v>76</v>
      </c>
      <c r="C33" s="50" t="s">
        <v>77</v>
      </c>
      <c r="D33" s="49" t="s">
        <v>14</v>
      </c>
      <c r="E33" s="50" t="s">
        <v>181</v>
      </c>
      <c r="F33" s="51">
        <v>0.021488425925925928</v>
      </c>
      <c r="G33" s="49" t="str">
        <f t="shared" si="5"/>
        <v>4.14/km</v>
      </c>
      <c r="H33" s="52">
        <f t="shared" si="6"/>
        <v>0.003855324074074077</v>
      </c>
      <c r="I33" s="52">
        <f t="shared" si="2"/>
        <v>0</v>
      </c>
    </row>
    <row r="34" spans="1:9" ht="15.75">
      <c r="A34" s="13">
        <v>30</v>
      </c>
      <c r="B34" s="24" t="s">
        <v>78</v>
      </c>
      <c r="C34" s="24" t="s">
        <v>79</v>
      </c>
      <c r="D34" s="13" t="s">
        <v>18</v>
      </c>
      <c r="E34" s="24" t="s">
        <v>169</v>
      </c>
      <c r="F34" s="33">
        <v>0.021668981481481484</v>
      </c>
      <c r="G34" s="13" t="str">
        <f t="shared" si="5"/>
        <v>4.16/km</v>
      </c>
      <c r="H34" s="22">
        <f t="shared" si="6"/>
        <v>0.004035879629629632</v>
      </c>
      <c r="I34" s="22">
        <f t="shared" si="2"/>
        <v>0.0006990740740740777</v>
      </c>
    </row>
    <row r="35" spans="1:9" ht="15.75">
      <c r="A35" s="13">
        <v>31</v>
      </c>
      <c r="B35" s="24" t="s">
        <v>80</v>
      </c>
      <c r="C35" s="24" t="s">
        <v>81</v>
      </c>
      <c r="D35" s="13" t="s">
        <v>15</v>
      </c>
      <c r="E35" s="24" t="s">
        <v>169</v>
      </c>
      <c r="F35" s="33">
        <v>0.022297453703703705</v>
      </c>
      <c r="G35" s="13" t="str">
        <f t="shared" si="5"/>
        <v>4.24/km</v>
      </c>
      <c r="H35" s="22">
        <f t="shared" si="6"/>
        <v>0.0046643518518518536</v>
      </c>
      <c r="I35" s="22">
        <f t="shared" si="2"/>
        <v>0.004454861111111111</v>
      </c>
    </row>
    <row r="36" spans="1:9" ht="15.75">
      <c r="A36" s="13">
        <v>32</v>
      </c>
      <c r="B36" s="24" t="s">
        <v>82</v>
      </c>
      <c r="C36" s="24" t="s">
        <v>83</v>
      </c>
      <c r="D36" s="13" t="s">
        <v>14</v>
      </c>
      <c r="E36" s="24" t="s">
        <v>169</v>
      </c>
      <c r="F36" s="33">
        <v>0.022365740740740738</v>
      </c>
      <c r="G36" s="13" t="str">
        <f t="shared" si="5"/>
        <v>4.25/km</v>
      </c>
      <c r="H36" s="22">
        <f t="shared" si="6"/>
        <v>0.004732638888888887</v>
      </c>
      <c r="I36" s="22">
        <f t="shared" si="2"/>
        <v>0.0008773148148148099</v>
      </c>
    </row>
    <row r="37" spans="1:9" ht="15.75">
      <c r="A37" s="13">
        <v>33</v>
      </c>
      <c r="B37" s="24" t="s">
        <v>161</v>
      </c>
      <c r="C37" s="24" t="s">
        <v>53</v>
      </c>
      <c r="D37" s="13" t="s">
        <v>12</v>
      </c>
      <c r="E37" s="24" t="s">
        <v>177</v>
      </c>
      <c r="F37" s="33">
        <v>0.022458333333333334</v>
      </c>
      <c r="G37" s="13" t="str">
        <f t="shared" si="5"/>
        <v>4.26/km</v>
      </c>
      <c r="H37" s="22">
        <f t="shared" si="6"/>
        <v>0.004825231481481482</v>
      </c>
      <c r="I37" s="22">
        <f t="shared" si="2"/>
        <v>0.004825231481481482</v>
      </c>
    </row>
    <row r="38" spans="1:9" ht="15.75">
      <c r="A38" s="13">
        <v>34</v>
      </c>
      <c r="B38" s="24" t="s">
        <v>84</v>
      </c>
      <c r="C38" s="24" t="s">
        <v>85</v>
      </c>
      <c r="D38" s="13" t="s">
        <v>14</v>
      </c>
      <c r="E38" s="24" t="s">
        <v>21</v>
      </c>
      <c r="F38" s="33">
        <v>0.02276736111111111</v>
      </c>
      <c r="G38" s="13" t="str">
        <f t="shared" si="5"/>
        <v>4.29/km</v>
      </c>
      <c r="H38" s="22">
        <f t="shared" si="6"/>
        <v>0.0051342592592592586</v>
      </c>
      <c r="I38" s="22">
        <f t="shared" si="2"/>
        <v>0.0012789351851851816</v>
      </c>
    </row>
    <row r="39" spans="1:9" ht="15.75">
      <c r="A39" s="13">
        <v>35</v>
      </c>
      <c r="B39" s="24" t="s">
        <v>86</v>
      </c>
      <c r="C39" s="24" t="s">
        <v>87</v>
      </c>
      <c r="D39" s="13" t="s">
        <v>18</v>
      </c>
      <c r="E39" s="24" t="s">
        <v>175</v>
      </c>
      <c r="F39" s="33">
        <v>0.023047453703703702</v>
      </c>
      <c r="G39" s="13" t="str">
        <f t="shared" si="5"/>
        <v>4.33/km</v>
      </c>
      <c r="H39" s="22">
        <f t="shared" si="6"/>
        <v>0.005414351851851851</v>
      </c>
      <c r="I39" s="22">
        <f t="shared" si="2"/>
        <v>0.002077546296296296</v>
      </c>
    </row>
    <row r="40" spans="1:9" ht="15.75">
      <c r="A40" s="13">
        <v>36</v>
      </c>
      <c r="B40" s="24" t="s">
        <v>88</v>
      </c>
      <c r="C40" s="24" t="s">
        <v>69</v>
      </c>
      <c r="D40" s="13" t="s">
        <v>14</v>
      </c>
      <c r="E40" s="24" t="s">
        <v>169</v>
      </c>
      <c r="F40" s="33">
        <v>0.02311226851851852</v>
      </c>
      <c r="G40" s="13" t="str">
        <f t="shared" si="5"/>
        <v>4.34/km</v>
      </c>
      <c r="H40" s="22">
        <f t="shared" si="6"/>
        <v>0.00547916666666667</v>
      </c>
      <c r="I40" s="22">
        <f t="shared" si="2"/>
        <v>0.0016238425925925934</v>
      </c>
    </row>
    <row r="41" spans="1:9" ht="15.75">
      <c r="A41" s="13">
        <v>37</v>
      </c>
      <c r="B41" s="24" t="s">
        <v>89</v>
      </c>
      <c r="C41" s="24" t="s">
        <v>55</v>
      </c>
      <c r="D41" s="13" t="s">
        <v>14</v>
      </c>
      <c r="E41" s="24" t="s">
        <v>169</v>
      </c>
      <c r="F41" s="33">
        <v>0.023290509259259257</v>
      </c>
      <c r="G41" s="13" t="str">
        <f t="shared" si="5"/>
        <v>4.36/km</v>
      </c>
      <c r="H41" s="22">
        <f t="shared" si="6"/>
        <v>0.005657407407407406</v>
      </c>
      <c r="I41" s="22">
        <f t="shared" si="2"/>
        <v>0.0018020833333333292</v>
      </c>
    </row>
    <row r="42" spans="1:9" ht="15.75">
      <c r="A42" s="13">
        <v>38</v>
      </c>
      <c r="B42" s="24" t="s">
        <v>90</v>
      </c>
      <c r="C42" s="24" t="s">
        <v>91</v>
      </c>
      <c r="D42" s="13" t="s">
        <v>14</v>
      </c>
      <c r="E42" s="24" t="s">
        <v>169</v>
      </c>
      <c r="F42" s="33">
        <v>0.02340625</v>
      </c>
      <c r="G42" s="13" t="str">
        <f t="shared" si="5"/>
        <v>4.37/km</v>
      </c>
      <c r="H42" s="22">
        <f t="shared" si="6"/>
        <v>0.005773148148148149</v>
      </c>
      <c r="I42" s="22">
        <f t="shared" si="2"/>
        <v>0.0019178240740740718</v>
      </c>
    </row>
    <row r="43" spans="1:9" ht="15.75">
      <c r="A43" s="13">
        <v>39</v>
      </c>
      <c r="B43" s="24" t="s">
        <v>92</v>
      </c>
      <c r="C43" s="24" t="s">
        <v>162</v>
      </c>
      <c r="D43" s="13" t="s">
        <v>14</v>
      </c>
      <c r="E43" s="24" t="s">
        <v>169</v>
      </c>
      <c r="F43" s="33">
        <v>0.023444444444444445</v>
      </c>
      <c r="G43" s="13" t="str">
        <f t="shared" si="5"/>
        <v>4.38/km</v>
      </c>
      <c r="H43" s="22">
        <f t="shared" si="6"/>
        <v>0.005811342592592594</v>
      </c>
      <c r="I43" s="22">
        <f t="shared" si="2"/>
        <v>0.0019560185185185167</v>
      </c>
    </row>
    <row r="44" spans="1:9" ht="15.75">
      <c r="A44" s="13">
        <v>40</v>
      </c>
      <c r="B44" s="24" t="s">
        <v>93</v>
      </c>
      <c r="C44" s="24" t="s">
        <v>94</v>
      </c>
      <c r="D44" s="13" t="s">
        <v>15</v>
      </c>
      <c r="E44" s="24" t="s">
        <v>182</v>
      </c>
      <c r="F44" s="33">
        <v>0.023603009259259258</v>
      </c>
      <c r="G44" s="13" t="str">
        <f t="shared" si="5"/>
        <v>4.39/km</v>
      </c>
      <c r="H44" s="22">
        <f t="shared" si="6"/>
        <v>0.005969907407407406</v>
      </c>
      <c r="I44" s="22">
        <f t="shared" si="2"/>
        <v>0.005760416666666664</v>
      </c>
    </row>
    <row r="45" spans="1:9" ht="15.75">
      <c r="A45" s="13">
        <v>41</v>
      </c>
      <c r="B45" s="24" t="s">
        <v>95</v>
      </c>
      <c r="C45" s="24" t="s">
        <v>74</v>
      </c>
      <c r="D45" s="13" t="s">
        <v>13</v>
      </c>
      <c r="E45" s="24" t="s">
        <v>190</v>
      </c>
      <c r="F45" s="33">
        <v>0.02363078703703704</v>
      </c>
      <c r="G45" s="13" t="str">
        <f t="shared" si="5"/>
        <v>4.40/km</v>
      </c>
      <c r="H45" s="22">
        <f t="shared" si="6"/>
        <v>0.005997685185185189</v>
      </c>
      <c r="I45" s="22">
        <f t="shared" si="2"/>
        <v>0</v>
      </c>
    </row>
    <row r="46" spans="1:9" ht="15.75">
      <c r="A46" s="13">
        <v>42</v>
      </c>
      <c r="B46" s="24" t="s">
        <v>96</v>
      </c>
      <c r="C46" s="24" t="s">
        <v>97</v>
      </c>
      <c r="D46" s="13" t="s">
        <v>14</v>
      </c>
      <c r="E46" s="24" t="s">
        <v>169</v>
      </c>
      <c r="F46" s="33">
        <v>0.02376736111111111</v>
      </c>
      <c r="G46" s="13" t="str">
        <f t="shared" si="5"/>
        <v>4.41/km</v>
      </c>
      <c r="H46" s="22">
        <f t="shared" si="6"/>
        <v>0.0061342592592592594</v>
      </c>
      <c r="I46" s="22">
        <f t="shared" si="2"/>
        <v>0.0022789351851851825</v>
      </c>
    </row>
    <row r="47" spans="1:9" ht="15.75">
      <c r="A47" s="13">
        <v>43</v>
      </c>
      <c r="B47" s="24" t="s">
        <v>98</v>
      </c>
      <c r="C47" s="24" t="s">
        <v>30</v>
      </c>
      <c r="D47" s="13" t="s">
        <v>12</v>
      </c>
      <c r="E47" s="24" t="s">
        <v>186</v>
      </c>
      <c r="F47" s="33">
        <v>0.02378125</v>
      </c>
      <c r="G47" s="13" t="str">
        <f t="shared" si="5"/>
        <v>4.42/km</v>
      </c>
      <c r="H47" s="22">
        <f t="shared" si="6"/>
        <v>0.006148148148148149</v>
      </c>
      <c r="I47" s="22">
        <f t="shared" si="2"/>
        <v>0.006148148148148149</v>
      </c>
    </row>
    <row r="48" spans="1:9" ht="15.75">
      <c r="A48" s="13">
        <v>44</v>
      </c>
      <c r="B48" s="24" t="s">
        <v>99</v>
      </c>
      <c r="C48" s="24" t="s">
        <v>87</v>
      </c>
      <c r="D48" s="13" t="s">
        <v>15</v>
      </c>
      <c r="E48" s="24" t="s">
        <v>21</v>
      </c>
      <c r="F48" s="33">
        <v>0.02421180555555556</v>
      </c>
      <c r="G48" s="13" t="str">
        <f t="shared" si="5"/>
        <v>4.47/km</v>
      </c>
      <c r="H48" s="22">
        <f t="shared" si="6"/>
        <v>0.006578703703703708</v>
      </c>
      <c r="I48" s="22">
        <f t="shared" si="2"/>
        <v>0.006369212962962965</v>
      </c>
    </row>
    <row r="49" spans="1:9" ht="15.75">
      <c r="A49" s="13">
        <v>45</v>
      </c>
      <c r="B49" s="24" t="s">
        <v>100</v>
      </c>
      <c r="C49" s="24" t="s">
        <v>101</v>
      </c>
      <c r="D49" s="13" t="s">
        <v>11</v>
      </c>
      <c r="E49" s="24" t="s">
        <v>169</v>
      </c>
      <c r="F49" s="33">
        <v>0.024244212962962964</v>
      </c>
      <c r="G49" s="13" t="str">
        <f t="shared" si="5"/>
        <v>4.47/km</v>
      </c>
      <c r="H49" s="22">
        <f t="shared" si="6"/>
        <v>0.006611111111111113</v>
      </c>
      <c r="I49" s="22">
        <f t="shared" si="2"/>
        <v>0.005997685185185189</v>
      </c>
    </row>
    <row r="50" spans="1:9" ht="15.75">
      <c r="A50" s="13">
        <v>46</v>
      </c>
      <c r="B50" s="24" t="s">
        <v>102</v>
      </c>
      <c r="C50" s="24" t="s">
        <v>103</v>
      </c>
      <c r="D50" s="13" t="s">
        <v>13</v>
      </c>
      <c r="E50" s="24" t="s">
        <v>169</v>
      </c>
      <c r="F50" s="33">
        <v>0.02436111111111111</v>
      </c>
      <c r="G50" s="13" t="str">
        <f t="shared" si="5"/>
        <v>4.48/km</v>
      </c>
      <c r="H50" s="22">
        <f t="shared" si="6"/>
        <v>0.00672800925925926</v>
      </c>
      <c r="I50" s="22">
        <f t="shared" si="2"/>
        <v>0.0007303240740740707</v>
      </c>
    </row>
    <row r="51" spans="1:9" ht="15.75">
      <c r="A51" s="13">
        <v>47</v>
      </c>
      <c r="B51" s="24" t="s">
        <v>104</v>
      </c>
      <c r="C51" s="24" t="s">
        <v>105</v>
      </c>
      <c r="D51" s="13" t="s">
        <v>12</v>
      </c>
      <c r="E51" s="24" t="s">
        <v>180</v>
      </c>
      <c r="F51" s="33">
        <v>0.02438541666666667</v>
      </c>
      <c r="G51" s="13" t="str">
        <f t="shared" si="5"/>
        <v>4.49/km</v>
      </c>
      <c r="H51" s="22">
        <f t="shared" si="6"/>
        <v>0.006752314814814819</v>
      </c>
      <c r="I51" s="22">
        <f t="shared" si="2"/>
        <v>0.006752314814814819</v>
      </c>
    </row>
    <row r="52" spans="1:9" ht="15.75">
      <c r="A52" s="13">
        <v>48</v>
      </c>
      <c r="B52" s="24" t="s">
        <v>163</v>
      </c>
      <c r="C52" s="24" t="s">
        <v>83</v>
      </c>
      <c r="D52" s="13" t="s">
        <v>17</v>
      </c>
      <c r="E52" s="24" t="s">
        <v>172</v>
      </c>
      <c r="F52" s="33">
        <v>0.024408564814814817</v>
      </c>
      <c r="G52" s="13" t="str">
        <f t="shared" si="5"/>
        <v>4.49/km</v>
      </c>
      <c r="H52" s="22">
        <f t="shared" si="6"/>
        <v>0.006775462962962966</v>
      </c>
      <c r="I52" s="22">
        <f t="shared" si="2"/>
        <v>0.0045300925925925925</v>
      </c>
    </row>
    <row r="53" spans="1:9" ht="15.75">
      <c r="A53" s="13">
        <v>49</v>
      </c>
      <c r="B53" s="24" t="s">
        <v>106</v>
      </c>
      <c r="C53" s="24" t="s">
        <v>107</v>
      </c>
      <c r="D53" s="13" t="s">
        <v>18</v>
      </c>
      <c r="E53" s="24" t="s">
        <v>187</v>
      </c>
      <c r="F53" s="33">
        <v>0.02451041666666667</v>
      </c>
      <c r="G53" s="13" t="str">
        <f t="shared" si="5"/>
        <v>4.50/km</v>
      </c>
      <c r="H53" s="22">
        <f t="shared" si="6"/>
        <v>0.006877314814814819</v>
      </c>
      <c r="I53" s="22">
        <f t="shared" si="2"/>
        <v>0.003540509259259264</v>
      </c>
    </row>
    <row r="54" spans="1:9" ht="15.75">
      <c r="A54" s="13">
        <v>50</v>
      </c>
      <c r="B54" s="24" t="s">
        <v>108</v>
      </c>
      <c r="C54" s="24" t="s">
        <v>164</v>
      </c>
      <c r="D54" s="13" t="s">
        <v>11</v>
      </c>
      <c r="E54" s="24" t="s">
        <v>21</v>
      </c>
      <c r="F54" s="33">
        <v>0.024624999999999998</v>
      </c>
      <c r="G54" s="13" t="str">
        <f t="shared" si="5"/>
        <v>4.52/km</v>
      </c>
      <c r="H54" s="22">
        <f t="shared" si="6"/>
        <v>0.006991898148148146</v>
      </c>
      <c r="I54" s="22">
        <f t="shared" si="2"/>
        <v>0.006378472222222223</v>
      </c>
    </row>
    <row r="55" spans="1:9" ht="15.75">
      <c r="A55" s="13">
        <v>51</v>
      </c>
      <c r="B55" s="24" t="s">
        <v>109</v>
      </c>
      <c r="C55" s="24" t="s">
        <v>110</v>
      </c>
      <c r="D55" s="13" t="s">
        <v>13</v>
      </c>
      <c r="E55" s="24" t="s">
        <v>174</v>
      </c>
      <c r="F55" s="33">
        <v>0.024708333333333332</v>
      </c>
      <c r="G55" s="13" t="str">
        <f t="shared" si="5"/>
        <v>4.52/km</v>
      </c>
      <c r="H55" s="22">
        <f t="shared" si="6"/>
        <v>0.007075231481481481</v>
      </c>
      <c r="I55" s="22">
        <f t="shared" si="2"/>
        <v>0.0010775462962962917</v>
      </c>
    </row>
    <row r="56" spans="1:9" ht="15.75">
      <c r="A56" s="13">
        <v>52</v>
      </c>
      <c r="B56" s="24" t="s">
        <v>111</v>
      </c>
      <c r="C56" s="24" t="s">
        <v>44</v>
      </c>
      <c r="D56" s="13" t="s">
        <v>18</v>
      </c>
      <c r="E56" s="24" t="s">
        <v>187</v>
      </c>
      <c r="F56" s="33">
        <v>0.024787037037037038</v>
      </c>
      <c r="G56" s="13" t="str">
        <f t="shared" si="5"/>
        <v>4.53/km</v>
      </c>
      <c r="H56" s="22">
        <f t="shared" si="6"/>
        <v>0.007153935185185187</v>
      </c>
      <c r="I56" s="22">
        <f t="shared" si="2"/>
        <v>0.003817129629629632</v>
      </c>
    </row>
    <row r="57" spans="1:9" ht="15.75">
      <c r="A57" s="13">
        <v>53</v>
      </c>
      <c r="B57" s="24" t="s">
        <v>112</v>
      </c>
      <c r="C57" s="24" t="s">
        <v>30</v>
      </c>
      <c r="D57" s="13" t="s">
        <v>13</v>
      </c>
      <c r="E57" s="24" t="s">
        <v>175</v>
      </c>
      <c r="F57" s="33">
        <v>0.024986111111111108</v>
      </c>
      <c r="G57" s="13" t="str">
        <f t="shared" si="5"/>
        <v>4.56/km</v>
      </c>
      <c r="H57" s="22">
        <f t="shared" si="6"/>
        <v>0.007353009259259257</v>
      </c>
      <c r="I57" s="22">
        <f t="shared" si="2"/>
        <v>0.0013553240740740678</v>
      </c>
    </row>
    <row r="58" spans="1:9" ht="15.75">
      <c r="A58" s="13">
        <v>54</v>
      </c>
      <c r="B58" s="24" t="s">
        <v>113</v>
      </c>
      <c r="C58" s="24" t="s">
        <v>39</v>
      </c>
      <c r="D58" s="13" t="s">
        <v>12</v>
      </c>
      <c r="E58" s="24" t="s">
        <v>175</v>
      </c>
      <c r="F58" s="33">
        <v>0.025043981481481483</v>
      </c>
      <c r="G58" s="13" t="str">
        <f t="shared" si="5"/>
        <v>4.56/km</v>
      </c>
      <c r="H58" s="22">
        <f t="shared" si="6"/>
        <v>0.007410879629629632</v>
      </c>
      <c r="I58" s="22">
        <f t="shared" si="2"/>
        <v>0.007410879629629632</v>
      </c>
    </row>
    <row r="59" spans="1:9" ht="15.75">
      <c r="A59" s="13">
        <v>55</v>
      </c>
      <c r="B59" s="24" t="s">
        <v>114</v>
      </c>
      <c r="C59" s="24" t="s">
        <v>28</v>
      </c>
      <c r="D59" s="13" t="s">
        <v>13</v>
      </c>
      <c r="E59" s="24" t="s">
        <v>169</v>
      </c>
      <c r="F59" s="33">
        <v>0.02543402777777778</v>
      </c>
      <c r="G59" s="13" t="str">
        <f t="shared" si="5"/>
        <v>5.01/km</v>
      </c>
      <c r="H59" s="22">
        <f t="shared" si="6"/>
        <v>0.00780092592592593</v>
      </c>
      <c r="I59" s="22">
        <f t="shared" si="2"/>
        <v>0.0018032407407407407</v>
      </c>
    </row>
    <row r="60" spans="1:9" ht="15.75">
      <c r="A60" s="13">
        <v>56</v>
      </c>
      <c r="B60" s="24" t="s">
        <v>115</v>
      </c>
      <c r="C60" s="24" t="s">
        <v>74</v>
      </c>
      <c r="D60" s="13" t="s">
        <v>19</v>
      </c>
      <c r="E60" s="24" t="s">
        <v>174</v>
      </c>
      <c r="F60" s="33">
        <v>0.025793981481481477</v>
      </c>
      <c r="G60" s="13" t="str">
        <f t="shared" si="5"/>
        <v>5.05/km</v>
      </c>
      <c r="H60" s="22">
        <f t="shared" si="6"/>
        <v>0.008160879629629626</v>
      </c>
      <c r="I60" s="22">
        <f t="shared" si="2"/>
        <v>0</v>
      </c>
    </row>
    <row r="61" spans="1:9" ht="15.75">
      <c r="A61" s="13">
        <v>57</v>
      </c>
      <c r="B61" s="24" t="s">
        <v>116</v>
      </c>
      <c r="C61" s="24" t="s">
        <v>77</v>
      </c>
      <c r="D61" s="13" t="s">
        <v>11</v>
      </c>
      <c r="E61" s="24" t="s">
        <v>173</v>
      </c>
      <c r="F61" s="33">
        <v>0.02610648148148148</v>
      </c>
      <c r="G61" s="13" t="str">
        <f t="shared" si="5"/>
        <v>5.09/km</v>
      </c>
      <c r="H61" s="22">
        <f t="shared" si="6"/>
        <v>0.00847337962962963</v>
      </c>
      <c r="I61" s="22">
        <f t="shared" si="2"/>
        <v>0.007859953703703706</v>
      </c>
    </row>
    <row r="62" spans="1:9" ht="15.75">
      <c r="A62" s="13">
        <v>58</v>
      </c>
      <c r="B62" s="24" t="s">
        <v>117</v>
      </c>
      <c r="C62" s="24" t="s">
        <v>118</v>
      </c>
      <c r="D62" s="13" t="s">
        <v>14</v>
      </c>
      <c r="E62" s="24" t="s">
        <v>169</v>
      </c>
      <c r="F62" s="33">
        <v>0.026600694444444444</v>
      </c>
      <c r="G62" s="13" t="str">
        <f t="shared" si="5"/>
        <v>5.15/km</v>
      </c>
      <c r="H62" s="22">
        <f t="shared" si="6"/>
        <v>0.008967592592592593</v>
      </c>
      <c r="I62" s="22">
        <f t="shared" si="2"/>
        <v>0.005112268518518516</v>
      </c>
    </row>
    <row r="63" spans="1:9" ht="15.75">
      <c r="A63" s="13">
        <v>59</v>
      </c>
      <c r="B63" s="24" t="s">
        <v>119</v>
      </c>
      <c r="C63" s="24" t="s">
        <v>120</v>
      </c>
      <c r="D63" s="13" t="s">
        <v>19</v>
      </c>
      <c r="E63" s="24" t="s">
        <v>174</v>
      </c>
      <c r="F63" s="33">
        <v>0.02688310185185185</v>
      </c>
      <c r="G63" s="13" t="str">
        <f t="shared" si="5"/>
        <v>5.18/km</v>
      </c>
      <c r="H63" s="22">
        <f t="shared" si="6"/>
        <v>0.009249999999999998</v>
      </c>
      <c r="I63" s="22">
        <f t="shared" si="2"/>
        <v>0.0010891203703703722</v>
      </c>
    </row>
    <row r="64" spans="1:9" ht="15.75">
      <c r="A64" s="13">
        <v>60</v>
      </c>
      <c r="B64" s="24" t="s">
        <v>121</v>
      </c>
      <c r="C64" s="24" t="s">
        <v>122</v>
      </c>
      <c r="D64" s="13" t="s">
        <v>13</v>
      </c>
      <c r="E64" s="24" t="s">
        <v>186</v>
      </c>
      <c r="F64" s="33">
        <v>0.027105324074074077</v>
      </c>
      <c r="G64" s="13" t="str">
        <f aca="true" t="shared" si="7" ref="G64:G85">TEXT(INT((HOUR(F64)*3600+MINUTE(F64)*60+SECOND(F64))/$I$3/60),"0")&amp;"."&amp;TEXT(MOD((HOUR(F64)*3600+MINUTE(F64)*60+SECOND(F64))/$I$3,60),"00")&amp;"/km"</f>
        <v>5.21/km</v>
      </c>
      <c r="H64" s="22">
        <f aca="true" t="shared" si="8" ref="H64:H85">F64-$F$5</f>
        <v>0.009472222222222226</v>
      </c>
      <c r="I64" s="22">
        <f t="shared" si="2"/>
        <v>0.0034745370370370364</v>
      </c>
    </row>
    <row r="65" spans="1:9" ht="15.75">
      <c r="A65" s="13">
        <v>61</v>
      </c>
      <c r="B65" s="24" t="s">
        <v>123</v>
      </c>
      <c r="C65" s="24" t="s">
        <v>44</v>
      </c>
      <c r="D65" s="13" t="s">
        <v>18</v>
      </c>
      <c r="E65" s="24" t="s">
        <v>169</v>
      </c>
      <c r="F65" s="33">
        <v>0.027462962962962963</v>
      </c>
      <c r="G65" s="13" t="str">
        <f t="shared" si="7"/>
        <v>5.25/km</v>
      </c>
      <c r="H65" s="22">
        <f t="shared" si="8"/>
        <v>0.009829861111111112</v>
      </c>
      <c r="I65" s="22">
        <f t="shared" si="2"/>
        <v>0.0064930555555555575</v>
      </c>
    </row>
    <row r="66" spans="1:9" ht="15.75">
      <c r="A66" s="13">
        <v>62</v>
      </c>
      <c r="B66" s="24" t="s">
        <v>124</v>
      </c>
      <c r="C66" s="24" t="s">
        <v>125</v>
      </c>
      <c r="D66" s="13" t="s">
        <v>19</v>
      </c>
      <c r="E66" s="24" t="s">
        <v>174</v>
      </c>
      <c r="F66" s="33">
        <v>0.027636574074074074</v>
      </c>
      <c r="G66" s="13" t="str">
        <f t="shared" si="7"/>
        <v>5.27/km</v>
      </c>
      <c r="H66" s="22">
        <f t="shared" si="8"/>
        <v>0.010003472222222223</v>
      </c>
      <c r="I66" s="22">
        <f t="shared" si="2"/>
        <v>0.001842592592592597</v>
      </c>
    </row>
    <row r="67" spans="1:9" ht="15.75">
      <c r="A67" s="13">
        <v>63</v>
      </c>
      <c r="B67" s="24" t="s">
        <v>126</v>
      </c>
      <c r="C67" s="24" t="s">
        <v>127</v>
      </c>
      <c r="D67" s="13" t="s">
        <v>15</v>
      </c>
      <c r="E67" s="24" t="s">
        <v>175</v>
      </c>
      <c r="F67" s="33">
        <v>0.028109953703703703</v>
      </c>
      <c r="G67" s="13" t="str">
        <f t="shared" si="7"/>
        <v>5.33/km</v>
      </c>
      <c r="H67" s="22">
        <f t="shared" si="8"/>
        <v>0.010476851851851852</v>
      </c>
      <c r="I67" s="22">
        <f t="shared" si="2"/>
        <v>0.010267361111111109</v>
      </c>
    </row>
    <row r="68" spans="1:9" ht="15.75">
      <c r="A68" s="13">
        <v>64</v>
      </c>
      <c r="B68" s="24" t="s">
        <v>128</v>
      </c>
      <c r="C68" s="24" t="s">
        <v>129</v>
      </c>
      <c r="D68" s="13" t="s">
        <v>26</v>
      </c>
      <c r="E68" s="24" t="s">
        <v>184</v>
      </c>
      <c r="F68" s="33">
        <v>0.02878587962962963</v>
      </c>
      <c r="G68" s="13" t="str">
        <f t="shared" si="7"/>
        <v>5.41/km</v>
      </c>
      <c r="H68" s="22">
        <f t="shared" si="8"/>
        <v>0.011152777777777779</v>
      </c>
      <c r="I68" s="22">
        <f t="shared" si="2"/>
        <v>0</v>
      </c>
    </row>
    <row r="69" spans="1:9" ht="15.75">
      <c r="A69" s="13">
        <v>65</v>
      </c>
      <c r="B69" s="24" t="s">
        <v>130</v>
      </c>
      <c r="C69" s="24" t="s">
        <v>74</v>
      </c>
      <c r="D69" s="13" t="s">
        <v>13</v>
      </c>
      <c r="E69" s="24" t="s">
        <v>184</v>
      </c>
      <c r="F69" s="33">
        <v>0.03103125</v>
      </c>
      <c r="G69" s="13" t="str">
        <f t="shared" si="7"/>
        <v>6.07/km</v>
      </c>
      <c r="H69" s="22">
        <f t="shared" si="8"/>
        <v>0.013398148148148149</v>
      </c>
      <c r="I69" s="22">
        <f t="shared" si="2"/>
        <v>0.007400462962962959</v>
      </c>
    </row>
    <row r="70" spans="1:9" ht="15.75">
      <c r="A70" s="13">
        <v>66</v>
      </c>
      <c r="B70" s="24" t="s">
        <v>165</v>
      </c>
      <c r="C70" s="24" t="s">
        <v>131</v>
      </c>
      <c r="D70" s="13" t="s">
        <v>17</v>
      </c>
      <c r="E70" s="24" t="s">
        <v>174</v>
      </c>
      <c r="F70" s="33">
        <v>0.03743171296296296</v>
      </c>
      <c r="G70" s="13" t="str">
        <f t="shared" si="7"/>
        <v>7.23/km</v>
      </c>
      <c r="H70" s="22">
        <f t="shared" si="8"/>
        <v>0.019798611111111107</v>
      </c>
      <c r="I70" s="22">
        <f aca="true" t="shared" si="9" ref="I70:I85">F70-INDEX($F$5:$F$85,MATCH(D70,$D$5:$D$85,0))</f>
        <v>0.017553240740740734</v>
      </c>
    </row>
    <row r="71" spans="1:9" ht="15.75">
      <c r="A71" s="13">
        <v>67</v>
      </c>
      <c r="B71" s="24" t="s">
        <v>132</v>
      </c>
      <c r="C71" s="24" t="s">
        <v>133</v>
      </c>
      <c r="D71" s="13" t="s">
        <v>23</v>
      </c>
      <c r="E71" s="24" t="s">
        <v>169</v>
      </c>
      <c r="F71" s="33">
        <v>0.02250694444444444</v>
      </c>
      <c r="G71" s="13" t="str">
        <f t="shared" si="7"/>
        <v>4.26/km</v>
      </c>
      <c r="H71" s="22">
        <f t="shared" si="8"/>
        <v>0.004873842592592589</v>
      </c>
      <c r="I71" s="22">
        <f t="shared" si="9"/>
        <v>0</v>
      </c>
    </row>
    <row r="72" spans="1:9" ht="15.75">
      <c r="A72" s="13">
        <v>68</v>
      </c>
      <c r="B72" s="24" t="s">
        <v>134</v>
      </c>
      <c r="C72" s="24" t="s">
        <v>135</v>
      </c>
      <c r="D72" s="13" t="s">
        <v>16</v>
      </c>
      <c r="E72" s="24" t="s">
        <v>172</v>
      </c>
      <c r="F72" s="33">
        <v>0.023179398148148147</v>
      </c>
      <c r="G72" s="13" t="str">
        <f t="shared" si="7"/>
        <v>4.34/km</v>
      </c>
      <c r="H72" s="22">
        <f t="shared" si="8"/>
        <v>0.005546296296296296</v>
      </c>
      <c r="I72" s="22">
        <f t="shared" si="9"/>
        <v>0</v>
      </c>
    </row>
    <row r="73" spans="1:9" ht="15.75">
      <c r="A73" s="13">
        <v>69</v>
      </c>
      <c r="B73" s="24" t="s">
        <v>166</v>
      </c>
      <c r="C73" s="24" t="s">
        <v>136</v>
      </c>
      <c r="D73" s="13" t="s">
        <v>22</v>
      </c>
      <c r="E73" s="24" t="s">
        <v>21</v>
      </c>
      <c r="F73" s="33">
        <v>0.02338888888888889</v>
      </c>
      <c r="G73" s="13" t="str">
        <f t="shared" si="7"/>
        <v>4.37/km</v>
      </c>
      <c r="H73" s="22">
        <f t="shared" si="8"/>
        <v>0.005755787037037038</v>
      </c>
      <c r="I73" s="22">
        <f t="shared" si="9"/>
        <v>0</v>
      </c>
    </row>
    <row r="74" spans="1:9" ht="15.75">
      <c r="A74" s="13">
        <v>70</v>
      </c>
      <c r="B74" s="24" t="s">
        <v>137</v>
      </c>
      <c r="C74" s="24" t="s">
        <v>138</v>
      </c>
      <c r="D74" s="13" t="s">
        <v>20</v>
      </c>
      <c r="E74" s="24" t="s">
        <v>169</v>
      </c>
      <c r="F74" s="33">
        <v>0.02501273148148148</v>
      </c>
      <c r="G74" s="13" t="str">
        <f t="shared" si="7"/>
        <v>4.56/km</v>
      </c>
      <c r="H74" s="22">
        <f t="shared" si="8"/>
        <v>0.007379629629629628</v>
      </c>
      <c r="I74" s="22">
        <f t="shared" si="9"/>
        <v>0</v>
      </c>
    </row>
    <row r="75" spans="1:9" ht="15.75">
      <c r="A75" s="13">
        <v>71</v>
      </c>
      <c r="B75" s="24" t="s">
        <v>139</v>
      </c>
      <c r="C75" s="24" t="s">
        <v>140</v>
      </c>
      <c r="D75" s="13" t="s">
        <v>23</v>
      </c>
      <c r="E75" s="24" t="s">
        <v>178</v>
      </c>
      <c r="F75" s="33">
        <v>0.025325231481481483</v>
      </c>
      <c r="G75" s="13" t="str">
        <f t="shared" si="7"/>
        <v>4.60/km</v>
      </c>
      <c r="H75" s="22">
        <f t="shared" si="8"/>
        <v>0.007692129629629632</v>
      </c>
      <c r="I75" s="22">
        <f t="shared" si="9"/>
        <v>0.0028182870370370428</v>
      </c>
    </row>
    <row r="76" spans="1:9" ht="15.75">
      <c r="A76" s="13">
        <v>72</v>
      </c>
      <c r="B76" s="24" t="s">
        <v>141</v>
      </c>
      <c r="C76" s="24" t="s">
        <v>167</v>
      </c>
      <c r="D76" s="13" t="s">
        <v>16</v>
      </c>
      <c r="E76" s="24" t="s">
        <v>169</v>
      </c>
      <c r="F76" s="33">
        <v>0.025458333333333333</v>
      </c>
      <c r="G76" s="13" t="str">
        <f t="shared" si="7"/>
        <v>5.01/km</v>
      </c>
      <c r="H76" s="22">
        <f t="shared" si="8"/>
        <v>0.007825231481481482</v>
      </c>
      <c r="I76" s="22">
        <f t="shared" si="9"/>
        <v>0.002278935185185186</v>
      </c>
    </row>
    <row r="77" spans="1:9" ht="15.75">
      <c r="A77" s="13">
        <v>73</v>
      </c>
      <c r="B77" s="24" t="s">
        <v>142</v>
      </c>
      <c r="C77" s="24" t="s">
        <v>143</v>
      </c>
      <c r="D77" s="13" t="s">
        <v>25</v>
      </c>
      <c r="E77" s="24" t="s">
        <v>188</v>
      </c>
      <c r="F77" s="33">
        <v>0.026109953703703708</v>
      </c>
      <c r="G77" s="13" t="str">
        <f t="shared" si="7"/>
        <v>5.09/km</v>
      </c>
      <c r="H77" s="22">
        <f t="shared" si="8"/>
        <v>0.008476851851851857</v>
      </c>
      <c r="I77" s="22">
        <f t="shared" si="9"/>
        <v>0</v>
      </c>
    </row>
    <row r="78" spans="1:9" ht="15.75">
      <c r="A78" s="13">
        <v>74</v>
      </c>
      <c r="B78" s="24" t="s">
        <v>144</v>
      </c>
      <c r="C78" s="24" t="s">
        <v>145</v>
      </c>
      <c r="D78" s="13" t="s">
        <v>23</v>
      </c>
      <c r="E78" s="24" t="s">
        <v>179</v>
      </c>
      <c r="F78" s="33">
        <v>0.026417824074074073</v>
      </c>
      <c r="G78" s="13" t="str">
        <f t="shared" si="7"/>
        <v>5.13/km</v>
      </c>
      <c r="H78" s="22">
        <f t="shared" si="8"/>
        <v>0.008784722222222222</v>
      </c>
      <c r="I78" s="22">
        <f t="shared" si="9"/>
        <v>0.003910879629629632</v>
      </c>
    </row>
    <row r="79" spans="1:9" ht="15.75">
      <c r="A79" s="13">
        <v>75</v>
      </c>
      <c r="B79" s="24" t="s">
        <v>146</v>
      </c>
      <c r="C79" s="24" t="s">
        <v>147</v>
      </c>
      <c r="D79" s="13" t="s">
        <v>23</v>
      </c>
      <c r="E79" s="24" t="s">
        <v>169</v>
      </c>
      <c r="F79" s="33">
        <v>0.02747800925925926</v>
      </c>
      <c r="G79" s="13" t="str">
        <f t="shared" si="7"/>
        <v>5.25/km</v>
      </c>
      <c r="H79" s="22">
        <f t="shared" si="8"/>
        <v>0.00984490740740741</v>
      </c>
      <c r="I79" s="22">
        <f t="shared" si="9"/>
        <v>0.0049710648148148205</v>
      </c>
    </row>
    <row r="80" spans="1:9" ht="15.75">
      <c r="A80" s="13">
        <v>76</v>
      </c>
      <c r="B80" s="24" t="s">
        <v>148</v>
      </c>
      <c r="C80" s="24" t="s">
        <v>149</v>
      </c>
      <c r="D80" s="13" t="s">
        <v>16</v>
      </c>
      <c r="E80" s="24" t="s">
        <v>174</v>
      </c>
      <c r="F80" s="33">
        <v>0.02787962962962963</v>
      </c>
      <c r="G80" s="13" t="str">
        <f t="shared" si="7"/>
        <v>5.30/km</v>
      </c>
      <c r="H80" s="22">
        <f t="shared" si="8"/>
        <v>0.010246527777777778</v>
      </c>
      <c r="I80" s="22">
        <f t="shared" si="9"/>
        <v>0.004700231481481482</v>
      </c>
    </row>
    <row r="81" spans="1:9" ht="15.75">
      <c r="A81" s="13">
        <v>77</v>
      </c>
      <c r="B81" s="24" t="s">
        <v>150</v>
      </c>
      <c r="C81" s="24" t="s">
        <v>151</v>
      </c>
      <c r="D81" s="13" t="s">
        <v>25</v>
      </c>
      <c r="E81" s="24" t="s">
        <v>174</v>
      </c>
      <c r="F81" s="33">
        <v>0.028849537037037038</v>
      </c>
      <c r="G81" s="13" t="str">
        <f t="shared" si="7"/>
        <v>5.42/km</v>
      </c>
      <c r="H81" s="22">
        <f t="shared" si="8"/>
        <v>0.011216435185185187</v>
      </c>
      <c r="I81" s="22">
        <f t="shared" si="9"/>
        <v>0.00273958333333333</v>
      </c>
    </row>
    <row r="82" spans="1:9" ht="15.75">
      <c r="A82" s="13">
        <v>78</v>
      </c>
      <c r="B82" s="24" t="s">
        <v>152</v>
      </c>
      <c r="C82" s="24" t="s">
        <v>153</v>
      </c>
      <c r="D82" s="13" t="s">
        <v>24</v>
      </c>
      <c r="E82" s="24" t="s">
        <v>21</v>
      </c>
      <c r="F82" s="33">
        <v>0.02959953703703704</v>
      </c>
      <c r="G82" s="13" t="str">
        <f t="shared" si="7"/>
        <v>5.50/km</v>
      </c>
      <c r="H82" s="22">
        <f t="shared" si="8"/>
        <v>0.011966435185185188</v>
      </c>
      <c r="I82" s="22">
        <f t="shared" si="9"/>
        <v>0</v>
      </c>
    </row>
    <row r="83" spans="1:9" ht="15.75">
      <c r="A83" s="13">
        <v>79</v>
      </c>
      <c r="B83" s="24" t="s">
        <v>154</v>
      </c>
      <c r="C83" s="24" t="s">
        <v>155</v>
      </c>
      <c r="D83" s="13" t="s">
        <v>24</v>
      </c>
      <c r="E83" s="24" t="s">
        <v>183</v>
      </c>
      <c r="F83" s="33">
        <v>0.02997337962962963</v>
      </c>
      <c r="G83" s="13" t="str">
        <f t="shared" si="7"/>
        <v>5.55/km</v>
      </c>
      <c r="H83" s="22">
        <f t="shared" si="8"/>
        <v>0.01234027777777778</v>
      </c>
      <c r="I83" s="22">
        <f t="shared" si="9"/>
        <v>0.0003738425925925923</v>
      </c>
    </row>
    <row r="84" spans="1:9" ht="15.75">
      <c r="A84" s="13">
        <v>80</v>
      </c>
      <c r="B84" s="24" t="s">
        <v>156</v>
      </c>
      <c r="C84" s="24" t="s">
        <v>157</v>
      </c>
      <c r="D84" s="13" t="s">
        <v>24</v>
      </c>
      <c r="E84" s="24" t="s">
        <v>186</v>
      </c>
      <c r="F84" s="33">
        <v>0.031034722222222224</v>
      </c>
      <c r="G84" s="13" t="str">
        <f t="shared" si="7"/>
        <v>6.07/km</v>
      </c>
      <c r="H84" s="22">
        <f t="shared" si="8"/>
        <v>0.013401620370370373</v>
      </c>
      <c r="I84" s="22">
        <f t="shared" si="9"/>
        <v>0.0014351851851851852</v>
      </c>
    </row>
    <row r="85" spans="1:9" ht="15.75">
      <c r="A85" s="27">
        <v>81</v>
      </c>
      <c r="B85" s="35" t="s">
        <v>158</v>
      </c>
      <c r="C85" s="35" t="s">
        <v>168</v>
      </c>
      <c r="D85" s="27" t="s">
        <v>22</v>
      </c>
      <c r="E85" s="35" t="s">
        <v>21</v>
      </c>
      <c r="F85" s="34">
        <v>0.03740856481481481</v>
      </c>
      <c r="G85" s="27" t="str">
        <f t="shared" si="7"/>
        <v>7.23/km</v>
      </c>
      <c r="H85" s="28">
        <f t="shared" si="8"/>
        <v>0.01977546296296296</v>
      </c>
      <c r="I85" s="28">
        <f t="shared" si="9"/>
        <v>0.014019675925925922</v>
      </c>
    </row>
  </sheetData>
  <sheetProtection/>
  <autoFilter ref="A4:I8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4" t="str">
        <f>Individuale!A1</f>
        <v>Corsa della Trebbiatura</v>
      </c>
      <c r="B1" s="45"/>
      <c r="C1" s="46"/>
    </row>
    <row r="2" spans="1:3" ht="24" customHeight="1">
      <c r="A2" s="47" t="str">
        <f>Individuale!A2</f>
        <v>1ª edizione</v>
      </c>
      <c r="B2" s="47"/>
      <c r="C2" s="47"/>
    </row>
    <row r="3" spans="1:3" ht="24" customHeight="1">
      <c r="A3" s="48" t="str">
        <f>Individuale!A3</f>
        <v>Isola Sacra - Fiumicino (RM) Italia - Sabato 01/07/2017</v>
      </c>
      <c r="B3" s="48"/>
      <c r="C3" s="48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19">
        <v>1</v>
      </c>
      <c r="B5" s="20" t="s">
        <v>169</v>
      </c>
      <c r="C5" s="29">
        <v>25</v>
      </c>
    </row>
    <row r="6" spans="1:3" ht="15" customHeight="1">
      <c r="A6" s="14">
        <v>2</v>
      </c>
      <c r="B6" s="15" t="s">
        <v>174</v>
      </c>
      <c r="C6" s="30">
        <v>8</v>
      </c>
    </row>
    <row r="7" spans="1:3" ht="15" customHeight="1">
      <c r="A7" s="14">
        <v>3</v>
      </c>
      <c r="B7" s="15" t="s">
        <v>175</v>
      </c>
      <c r="C7" s="30">
        <v>8</v>
      </c>
    </row>
    <row r="8" spans="1:3" ht="15" customHeight="1">
      <c r="A8" s="14">
        <v>4</v>
      </c>
      <c r="B8" s="15" t="s">
        <v>21</v>
      </c>
      <c r="C8" s="30">
        <v>7</v>
      </c>
    </row>
    <row r="9" spans="1:3" ht="15" customHeight="1">
      <c r="A9" s="14">
        <v>5</v>
      </c>
      <c r="B9" s="15" t="s">
        <v>172</v>
      </c>
      <c r="C9" s="30">
        <v>5</v>
      </c>
    </row>
    <row r="10" spans="1:3" ht="15" customHeight="1">
      <c r="A10" s="14">
        <v>6</v>
      </c>
      <c r="B10" s="15" t="s">
        <v>186</v>
      </c>
      <c r="C10" s="30">
        <v>4</v>
      </c>
    </row>
    <row r="11" spans="1:3" ht="15" customHeight="1">
      <c r="A11" s="14">
        <v>7</v>
      </c>
      <c r="B11" s="15" t="s">
        <v>178</v>
      </c>
      <c r="C11" s="30">
        <v>3</v>
      </c>
    </row>
    <row r="12" spans="1:3" ht="15" customHeight="1">
      <c r="A12" s="53">
        <v>8</v>
      </c>
      <c r="B12" s="54" t="s">
        <v>181</v>
      </c>
      <c r="C12" s="55">
        <v>2</v>
      </c>
    </row>
    <row r="13" spans="1:3" ht="15" customHeight="1">
      <c r="A13" s="14">
        <v>9</v>
      </c>
      <c r="B13" s="15" t="s">
        <v>173</v>
      </c>
      <c r="C13" s="30">
        <v>2</v>
      </c>
    </row>
    <row r="14" spans="1:3" ht="15" customHeight="1">
      <c r="A14" s="14">
        <v>10</v>
      </c>
      <c r="B14" s="15" t="s">
        <v>187</v>
      </c>
      <c r="C14" s="30">
        <v>2</v>
      </c>
    </row>
    <row r="15" spans="1:3" ht="15.75">
      <c r="A15" s="14">
        <v>11</v>
      </c>
      <c r="B15" s="15" t="s">
        <v>184</v>
      </c>
      <c r="C15" s="30">
        <v>2</v>
      </c>
    </row>
    <row r="16" spans="1:3" ht="15.75">
      <c r="A16" s="14">
        <v>12</v>
      </c>
      <c r="B16" s="15" t="s">
        <v>171</v>
      </c>
      <c r="C16" s="30">
        <v>2</v>
      </c>
    </row>
    <row r="17" spans="1:3" ht="15.75">
      <c r="A17" s="14">
        <v>13</v>
      </c>
      <c r="B17" s="15" t="s">
        <v>176</v>
      </c>
      <c r="C17" s="30">
        <v>1</v>
      </c>
    </row>
    <row r="18" spans="1:3" ht="15.75">
      <c r="A18" s="14">
        <v>14</v>
      </c>
      <c r="B18" s="15" t="s">
        <v>179</v>
      </c>
      <c r="C18" s="30">
        <v>1</v>
      </c>
    </row>
    <row r="19" spans="1:3" ht="15.75">
      <c r="A19" s="14">
        <v>15</v>
      </c>
      <c r="B19" s="15" t="s">
        <v>180</v>
      </c>
      <c r="C19" s="30">
        <v>1</v>
      </c>
    </row>
    <row r="20" spans="1:3" ht="15.75">
      <c r="A20" s="14">
        <v>16</v>
      </c>
      <c r="B20" s="15" t="s">
        <v>182</v>
      </c>
      <c r="C20" s="30">
        <v>1</v>
      </c>
    </row>
    <row r="21" spans="1:3" ht="15.75">
      <c r="A21" s="14">
        <v>17</v>
      </c>
      <c r="B21" s="15" t="s">
        <v>183</v>
      </c>
      <c r="C21" s="30">
        <v>1</v>
      </c>
    </row>
    <row r="22" spans="1:3" ht="15.75">
      <c r="A22" s="14">
        <v>18</v>
      </c>
      <c r="B22" s="15" t="s">
        <v>185</v>
      </c>
      <c r="C22" s="30">
        <v>1</v>
      </c>
    </row>
    <row r="23" spans="1:3" ht="15.75">
      <c r="A23" s="14">
        <v>19</v>
      </c>
      <c r="B23" s="15" t="s">
        <v>170</v>
      </c>
      <c r="C23" s="30">
        <v>1</v>
      </c>
    </row>
    <row r="24" spans="1:3" ht="15.75">
      <c r="A24" s="14">
        <v>20</v>
      </c>
      <c r="B24" s="15" t="s">
        <v>177</v>
      </c>
      <c r="C24" s="30">
        <v>1</v>
      </c>
    </row>
    <row r="25" spans="1:3" ht="15.75">
      <c r="A25" s="14">
        <v>21</v>
      </c>
      <c r="B25" s="15" t="s">
        <v>190</v>
      </c>
      <c r="C25" s="30">
        <v>1</v>
      </c>
    </row>
    <row r="26" spans="1:3" ht="15.75">
      <c r="A26" s="14">
        <v>22</v>
      </c>
      <c r="B26" s="15" t="s">
        <v>189</v>
      </c>
      <c r="C26" s="30">
        <v>1</v>
      </c>
    </row>
    <row r="27" spans="1:3" ht="15.75">
      <c r="A27" s="16">
        <v>23</v>
      </c>
      <c r="B27" s="17" t="s">
        <v>188</v>
      </c>
      <c r="C27" s="31">
        <v>1</v>
      </c>
    </row>
    <row r="28" ht="12.75">
      <c r="C28" s="2">
        <f>SUM(C5:C27)</f>
        <v>81</v>
      </c>
    </row>
  </sheetData>
  <sheetProtection/>
  <autoFilter ref="A4:C4">
    <sortState ref="A5:C28">
      <sortCondition descending="1" sortBy="value" ref="C5:C2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2017-07-05T21:07:18Z</dcterms:modified>
  <cp:category/>
  <cp:version/>
  <cp:contentType/>
  <cp:contentStatus/>
</cp:coreProperties>
</file>