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<sst xmlns="http://schemas.openxmlformats.org/spreadsheetml/2006/main" count="304" uniqueCount="179">
  <si>
    <t>Stefano</t>
  </si>
  <si>
    <t>ASD Boville Podistica</t>
  </si>
  <si>
    <t>Brescini</t>
  </si>
  <si>
    <t>Panebianco</t>
  </si>
  <si>
    <t>Antonio</t>
  </si>
  <si>
    <t>MM-60  G</t>
  </si>
  <si>
    <t>Checchetelli</t>
  </si>
  <si>
    <t>Lorenzo</t>
  </si>
  <si>
    <t>Cambria</t>
  </si>
  <si>
    <t>Salvatore</t>
  </si>
  <si>
    <t>Amatori Podistica Terni</t>
  </si>
  <si>
    <t>Dionisi</t>
  </si>
  <si>
    <t>Bruno</t>
  </si>
  <si>
    <t>Squadrani</t>
  </si>
  <si>
    <t>Maurizio</t>
  </si>
  <si>
    <t>Bifera</t>
  </si>
  <si>
    <t>Tiziana</t>
  </si>
  <si>
    <t>MF-35  N</t>
  </si>
  <si>
    <t>Atletica Arce</t>
  </si>
  <si>
    <t>Di Donato</t>
  </si>
  <si>
    <t>Zervos</t>
  </si>
  <si>
    <t>Thi Kim Thu</t>
  </si>
  <si>
    <t>MF-45  P</t>
  </si>
  <si>
    <t>Vecchio</t>
  </si>
  <si>
    <t>Marcello</t>
  </si>
  <si>
    <t>Mastrolorenzo</t>
  </si>
  <si>
    <t>Raffaele</t>
  </si>
  <si>
    <t>Fazio</t>
  </si>
  <si>
    <t>Candiana</t>
  </si>
  <si>
    <t>AF  M</t>
  </si>
  <si>
    <t>Bravetta runners</t>
  </si>
  <si>
    <t>Salci</t>
  </si>
  <si>
    <t>Paolo</t>
  </si>
  <si>
    <t>Due Ponti</t>
  </si>
  <si>
    <t>Bestiaco</t>
  </si>
  <si>
    <t>Marino</t>
  </si>
  <si>
    <t>Bortoloni</t>
  </si>
  <si>
    <t>Natale</t>
  </si>
  <si>
    <t>MM-65  H</t>
  </si>
  <si>
    <t>D`orazio</t>
  </si>
  <si>
    <t>Zedde</t>
  </si>
  <si>
    <t>Gianluigi</t>
  </si>
  <si>
    <t>Mario</t>
  </si>
  <si>
    <t>Paris</t>
  </si>
  <si>
    <t>Filiberto</t>
  </si>
  <si>
    <t>Milanese</t>
  </si>
  <si>
    <t>Laura</t>
  </si>
  <si>
    <t>Battelli</t>
  </si>
  <si>
    <t>GS Cat Sport</t>
  </si>
  <si>
    <t>Camertoni</t>
  </si>
  <si>
    <t>Roma Road Runners</t>
  </si>
  <si>
    <t>Iacobelli</t>
  </si>
  <si>
    <t>Letizia</t>
  </si>
  <si>
    <t>Bandinu</t>
  </si>
  <si>
    <t>Ignazio</t>
  </si>
  <si>
    <t>Naturalmente Castelnuovo</t>
  </si>
  <si>
    <t>Polsinelli</t>
  </si>
  <si>
    <t>Anna Felicita</t>
  </si>
  <si>
    <t>MF-50  Q</t>
  </si>
  <si>
    <t>Ruggeri</t>
  </si>
  <si>
    <t>Nadia</t>
  </si>
  <si>
    <t>Antonini</t>
  </si>
  <si>
    <t>Gian Luigi</t>
  </si>
  <si>
    <t>Pintus</t>
  </si>
  <si>
    <t>ASD Forza Maggiore</t>
  </si>
  <si>
    <t>Raru</t>
  </si>
  <si>
    <t>Carmen</t>
  </si>
  <si>
    <t>Pellino</t>
  </si>
  <si>
    <t>Antonino</t>
  </si>
  <si>
    <t>Santini</t>
  </si>
  <si>
    <t>Claudio</t>
  </si>
  <si>
    <t>AtleticoUisp Monterotondo</t>
  </si>
  <si>
    <t>Cannavò</t>
  </si>
  <si>
    <t>Umberto Paolo</t>
  </si>
  <si>
    <t>Podistica Ostia</t>
  </si>
  <si>
    <t>Orsingher</t>
  </si>
  <si>
    <t>Enzo</t>
  </si>
  <si>
    <t>ASD Atletica Vita</t>
  </si>
  <si>
    <t>Sciunzi</t>
  </si>
  <si>
    <t>MM-75  L</t>
  </si>
  <si>
    <t>Uisp Rieti</t>
  </si>
  <si>
    <t>Mancini</t>
  </si>
  <si>
    <t>Domenico</t>
  </si>
  <si>
    <t>ASD Asterix</t>
  </si>
  <si>
    <t>De Santis</t>
  </si>
  <si>
    <t>Maria Paola</t>
  </si>
  <si>
    <t>MF-60  S</t>
  </si>
  <si>
    <t>Maroni</t>
  </si>
  <si>
    <t>Marcel</t>
  </si>
  <si>
    <t>GS Amleto Monti</t>
  </si>
  <si>
    <t>Ciocchetti</t>
  </si>
  <si>
    <t>Silvana</t>
  </si>
  <si>
    <t>Astra Roma</t>
  </si>
  <si>
    <t>Veroli</t>
  </si>
  <si>
    <t>Federico</t>
  </si>
  <si>
    <t>Atletica Faleria</t>
  </si>
  <si>
    <t>Dessì</t>
  </si>
  <si>
    <t>Romano</t>
  </si>
  <si>
    <t>Sconocchia</t>
  </si>
  <si>
    <t>Renzo</t>
  </si>
  <si>
    <t>La Scalata di Belmonte</t>
  </si>
  <si>
    <t>Belmonte (RI) Italia - Domenica 20/10/2013</t>
  </si>
  <si>
    <t>8ª edizione</t>
  </si>
  <si>
    <t>Di Gregorio</t>
  </si>
  <si>
    <t>Roberto</t>
  </si>
  <si>
    <t>MM-35  B</t>
  </si>
  <si>
    <t>Tivoli Marathon</t>
  </si>
  <si>
    <t>Tersigni</t>
  </si>
  <si>
    <t>Attilio</t>
  </si>
  <si>
    <t>MM-45  D</t>
  </si>
  <si>
    <t>SS Lazio Atletica</t>
  </si>
  <si>
    <t>Iafrate</t>
  </si>
  <si>
    <t>Davide</t>
  </si>
  <si>
    <t>AM  A</t>
  </si>
  <si>
    <t>Atletica Sora</t>
  </si>
  <si>
    <t>Ricci</t>
  </si>
  <si>
    <t>Fabio</t>
  </si>
  <si>
    <t>MM-40  C</t>
  </si>
  <si>
    <t>Atletica Palazzo</t>
  </si>
  <si>
    <t>D`Emidio</t>
  </si>
  <si>
    <t>Massimo</t>
  </si>
  <si>
    <t>Sabina Marathon Club</t>
  </si>
  <si>
    <t>Perelli</t>
  </si>
  <si>
    <t>Corsa dei Santi</t>
  </si>
  <si>
    <t>Colamedici</t>
  </si>
  <si>
    <t>Ubaldo</t>
  </si>
  <si>
    <t>Atletica Fiano Romano</t>
  </si>
  <si>
    <t>Festuccia</t>
  </si>
  <si>
    <t>Giovanni</t>
  </si>
  <si>
    <t>ACRSD Outdoor Rieti</t>
  </si>
  <si>
    <t>Massimiliano</t>
  </si>
  <si>
    <t>Mollica</t>
  </si>
  <si>
    <t>Mariano</t>
  </si>
  <si>
    <t>MM-50  E</t>
  </si>
  <si>
    <t>Diario</t>
  </si>
  <si>
    <t>Angelo</t>
  </si>
  <si>
    <t>Fulmini &amp; Saette</t>
  </si>
  <si>
    <t>Martellucci</t>
  </si>
  <si>
    <t>Enrico</t>
  </si>
  <si>
    <t>UISP Avis Rieti</t>
  </si>
  <si>
    <t>Fiorini</t>
  </si>
  <si>
    <t>Felice</t>
  </si>
  <si>
    <t>MM-55  F</t>
  </si>
  <si>
    <t>Pol. Ciociara Antonio Fava</t>
  </si>
  <si>
    <t>Colletti</t>
  </si>
  <si>
    <t>Vincenzo</t>
  </si>
  <si>
    <t>Runners Cittaducale</t>
  </si>
  <si>
    <t>Brandi</t>
  </si>
  <si>
    <t>Fabrizio</t>
  </si>
  <si>
    <t>Atletica Insieme Forhans Team</t>
  </si>
  <si>
    <t>Belfiore</t>
  </si>
  <si>
    <t>Adriano</t>
  </si>
  <si>
    <t>Bernardelli</t>
  </si>
  <si>
    <t>Daniele</t>
  </si>
  <si>
    <t>polisportiva FAVA</t>
  </si>
  <si>
    <t>Di Somma</t>
  </si>
  <si>
    <t>Andrea</t>
  </si>
  <si>
    <t>Atletica La Sbarra</t>
  </si>
  <si>
    <t>Angelucci</t>
  </si>
  <si>
    <t>Malveno</t>
  </si>
  <si>
    <t>Menichelli</t>
  </si>
  <si>
    <t>Podistica Eretum</t>
  </si>
  <si>
    <t>Massarelli</t>
  </si>
  <si>
    <t>Giorgio</t>
  </si>
  <si>
    <t>Podistica Interamna</t>
  </si>
  <si>
    <t>Trucchia</t>
  </si>
  <si>
    <t>A.S.D. Podistica Solidarietà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</si>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</sst>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102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101</v>
      </c>
      <c r="B3" s="29"/>
      <c r="C3" s="29"/>
      <c r="D3" s="29"/>
      <c r="E3" s="29"/>
      <c r="F3" s="29"/>
      <c r="G3" s="29"/>
      <c r="H3" s="3" t="s">
        <v>168</v>
      </c>
      <c r="I3" s="4">
        <v>12.5</v>
      </c>
    </row>
    <row r="4" spans="1:9" ht="37.5" customHeight="1">
      <c r="A4" s="5" t="s">
        <v>169</v>
      </c>
      <c r="B4" s="6" t="s">
        <v>170</v>
      </c>
      <c r="C4" s="7" t="s">
        <v>171</v>
      </c>
      <c r="D4" s="7" t="s">
        <v>172</v>
      </c>
      <c r="E4" s="8" t="s">
        <v>173</v>
      </c>
      <c r="F4" s="7" t="s">
        <v>174</v>
      </c>
      <c r="G4" s="7" t="s">
        <v>175</v>
      </c>
      <c r="H4" s="9" t="s">
        <v>176</v>
      </c>
      <c r="I4" s="9" t="s">
        <v>177</v>
      </c>
    </row>
    <row r="5" spans="1:9" s="13" customFormat="1" ht="15" customHeight="1">
      <c r="A5" s="10">
        <v>1</v>
      </c>
      <c r="B5" s="11" t="s">
        <v>103</v>
      </c>
      <c r="C5" s="11" t="s">
        <v>104</v>
      </c>
      <c r="D5" s="10" t="s">
        <v>105</v>
      </c>
      <c r="E5" s="11" t="s">
        <v>106</v>
      </c>
      <c r="F5" s="39">
        <v>0.03342592592592592</v>
      </c>
      <c r="G5" s="10" t="str">
        <f aca="true" t="shared" si="0" ref="G5:G67">TEXT(INT((HOUR(F5)*3600+MINUTE(F5)*60+SECOND(F5))/$I$3/60),"0")&amp;"."&amp;TEXT(MOD((HOUR(F5)*3600+MINUTE(F5)*60+SECOND(F5))/$I$3,60),"00")&amp;"/km"</f>
        <v>3.51/km</v>
      </c>
      <c r="H5" s="12">
        <f aca="true" t="shared" si="1" ref="H5:H67">F5-$F$5</f>
        <v>0</v>
      </c>
      <c r="I5" s="12">
        <f>F5-INDEX($F$5:$F$105,MATCH(D5,$D$5:$D$105,0))</f>
        <v>0</v>
      </c>
    </row>
    <row r="6" spans="1:9" s="13" customFormat="1" ht="15" customHeight="1">
      <c r="A6" s="14">
        <v>2</v>
      </c>
      <c r="B6" s="15" t="s">
        <v>107</v>
      </c>
      <c r="C6" s="15" t="s">
        <v>108</v>
      </c>
      <c r="D6" s="14" t="s">
        <v>109</v>
      </c>
      <c r="E6" s="15" t="s">
        <v>110</v>
      </c>
      <c r="F6" s="40">
        <v>0.034270833333333334</v>
      </c>
      <c r="G6" s="14" t="str">
        <f t="shared" si="0"/>
        <v>3.57/km</v>
      </c>
      <c r="H6" s="16">
        <f t="shared" si="1"/>
        <v>0.0008449074074074123</v>
      </c>
      <c r="I6" s="16">
        <f>F6-INDEX($F$5:$F$105,MATCH(D6,$D$5:$D$105,0))</f>
        <v>0</v>
      </c>
    </row>
    <row r="7" spans="1:9" s="13" customFormat="1" ht="15" customHeight="1">
      <c r="A7" s="14">
        <v>3</v>
      </c>
      <c r="B7" s="15" t="s">
        <v>111</v>
      </c>
      <c r="C7" s="15" t="s">
        <v>112</v>
      </c>
      <c r="D7" s="14" t="s">
        <v>113</v>
      </c>
      <c r="E7" s="15" t="s">
        <v>114</v>
      </c>
      <c r="F7" s="40">
        <v>0.0346875</v>
      </c>
      <c r="G7" s="14" t="str">
        <f t="shared" si="0"/>
        <v>3.60/km</v>
      </c>
      <c r="H7" s="16">
        <f t="shared" si="1"/>
        <v>0.0012615740740740816</v>
      </c>
      <c r="I7" s="16">
        <f>F7-INDEX($F$5:$F$105,MATCH(D7,$D$5:$D$105,0))</f>
        <v>0</v>
      </c>
    </row>
    <row r="8" spans="1:9" s="13" customFormat="1" ht="15" customHeight="1">
      <c r="A8" s="14">
        <v>4</v>
      </c>
      <c r="B8" s="15" t="s">
        <v>115</v>
      </c>
      <c r="C8" s="15" t="s">
        <v>116</v>
      </c>
      <c r="D8" s="14" t="s">
        <v>117</v>
      </c>
      <c r="E8" s="15" t="s">
        <v>118</v>
      </c>
      <c r="F8" s="40">
        <v>0.03488425925925926</v>
      </c>
      <c r="G8" s="14" t="str">
        <f t="shared" si="0"/>
        <v>4.01/km</v>
      </c>
      <c r="H8" s="16">
        <f t="shared" si="1"/>
        <v>0.0014583333333333393</v>
      </c>
      <c r="I8" s="16">
        <f>F8-INDEX($F$5:$F$105,MATCH(D8,$D$5:$D$105,0))</f>
        <v>0</v>
      </c>
    </row>
    <row r="9" spans="1:9" s="13" customFormat="1" ht="15" customHeight="1">
      <c r="A9" s="14">
        <v>5</v>
      </c>
      <c r="B9" s="15" t="s">
        <v>119</v>
      </c>
      <c r="C9" s="15" t="s">
        <v>120</v>
      </c>
      <c r="D9" s="14" t="s">
        <v>117</v>
      </c>
      <c r="E9" s="15" t="s">
        <v>121</v>
      </c>
      <c r="F9" s="40">
        <v>0.0356712962962963</v>
      </c>
      <c r="G9" s="14" t="str">
        <f t="shared" si="0"/>
        <v>4.07/km</v>
      </c>
      <c r="H9" s="16">
        <f t="shared" si="1"/>
        <v>0.0022453703703703767</v>
      </c>
      <c r="I9" s="16">
        <f>F9-INDEX($F$5:$F$105,MATCH(D9,$D$5:$D$105,0))</f>
        <v>0.0007870370370370375</v>
      </c>
    </row>
    <row r="10" spans="1:9" s="13" customFormat="1" ht="15" customHeight="1">
      <c r="A10" s="14">
        <v>6</v>
      </c>
      <c r="B10" s="15" t="s">
        <v>122</v>
      </c>
      <c r="C10" s="15" t="s">
        <v>120</v>
      </c>
      <c r="D10" s="14" t="s">
        <v>109</v>
      </c>
      <c r="E10" s="15" t="s">
        <v>123</v>
      </c>
      <c r="F10" s="40">
        <v>0.03582175925925926</v>
      </c>
      <c r="G10" s="14" t="str">
        <f t="shared" si="0"/>
        <v>4.08/km</v>
      </c>
      <c r="H10" s="16">
        <f t="shared" si="1"/>
        <v>0.00239583333333334</v>
      </c>
      <c r="I10" s="16">
        <f>F10-INDEX($F$5:$F$105,MATCH(D10,$D$5:$D$105,0))</f>
        <v>0.0015509259259259278</v>
      </c>
    </row>
    <row r="11" spans="1:9" s="13" customFormat="1" ht="15" customHeight="1">
      <c r="A11" s="14">
        <v>7</v>
      </c>
      <c r="B11" s="15" t="s">
        <v>124</v>
      </c>
      <c r="C11" s="15" t="s">
        <v>125</v>
      </c>
      <c r="D11" s="14" t="s">
        <v>117</v>
      </c>
      <c r="E11" s="15" t="s">
        <v>126</v>
      </c>
      <c r="F11" s="40">
        <v>0.03644675925925926</v>
      </c>
      <c r="G11" s="14" t="str">
        <f t="shared" si="0"/>
        <v>4.12/km</v>
      </c>
      <c r="H11" s="16">
        <f t="shared" si="1"/>
        <v>0.0030208333333333406</v>
      </c>
      <c r="I11" s="16">
        <f>F11-INDEX($F$5:$F$105,MATCH(D11,$D$5:$D$105,0))</f>
        <v>0.0015625000000000014</v>
      </c>
    </row>
    <row r="12" spans="1:9" s="13" customFormat="1" ht="15" customHeight="1">
      <c r="A12" s="14">
        <v>8</v>
      </c>
      <c r="B12" s="15" t="s">
        <v>127</v>
      </c>
      <c r="C12" s="15" t="s">
        <v>128</v>
      </c>
      <c r="D12" s="14" t="s">
        <v>117</v>
      </c>
      <c r="E12" s="15" t="s">
        <v>129</v>
      </c>
      <c r="F12" s="40">
        <v>0.037395833333333336</v>
      </c>
      <c r="G12" s="14" t="str">
        <f t="shared" si="0"/>
        <v>4.18/km</v>
      </c>
      <c r="H12" s="16">
        <f t="shared" si="1"/>
        <v>0.003969907407407415</v>
      </c>
      <c r="I12" s="16">
        <f>F12-INDEX($F$5:$F$105,MATCH(D12,$D$5:$D$105,0))</f>
        <v>0.002511574074074076</v>
      </c>
    </row>
    <row r="13" spans="1:9" s="13" customFormat="1" ht="15" customHeight="1">
      <c r="A13" s="14">
        <v>9</v>
      </c>
      <c r="B13" s="15" t="s">
        <v>103</v>
      </c>
      <c r="C13" s="15" t="s">
        <v>130</v>
      </c>
      <c r="D13" s="14" t="s">
        <v>117</v>
      </c>
      <c r="E13" s="15" t="s">
        <v>106</v>
      </c>
      <c r="F13" s="40">
        <v>0.037905092592592594</v>
      </c>
      <c r="G13" s="14" t="str">
        <f t="shared" si="0"/>
        <v>4.22/km</v>
      </c>
      <c r="H13" s="16">
        <f t="shared" si="1"/>
        <v>0.004479166666666673</v>
      </c>
      <c r="I13" s="16">
        <f>F13-INDEX($F$5:$F$105,MATCH(D13,$D$5:$D$105,0))</f>
        <v>0.0030208333333333337</v>
      </c>
    </row>
    <row r="14" spans="1:9" s="13" customFormat="1" ht="15" customHeight="1">
      <c r="A14" s="14">
        <v>10</v>
      </c>
      <c r="B14" s="15" t="s">
        <v>131</v>
      </c>
      <c r="C14" s="15" t="s">
        <v>132</v>
      </c>
      <c r="D14" s="14" t="s">
        <v>133</v>
      </c>
      <c r="E14" s="15" t="s">
        <v>123</v>
      </c>
      <c r="F14" s="40">
        <v>0.03872685185185185</v>
      </c>
      <c r="G14" s="14" t="str">
        <f t="shared" si="0"/>
        <v>4.28/km</v>
      </c>
      <c r="H14" s="16">
        <f t="shared" si="1"/>
        <v>0.005300925925925931</v>
      </c>
      <c r="I14" s="16">
        <f>F14-INDEX($F$5:$F$105,MATCH(D14,$D$5:$D$105,0))</f>
        <v>0</v>
      </c>
    </row>
    <row r="15" spans="1:9" s="13" customFormat="1" ht="15" customHeight="1">
      <c r="A15" s="14">
        <v>11</v>
      </c>
      <c r="B15" s="15" t="s">
        <v>134</v>
      </c>
      <c r="C15" s="15" t="s">
        <v>135</v>
      </c>
      <c r="D15" s="14" t="s">
        <v>105</v>
      </c>
      <c r="E15" s="15" t="s">
        <v>136</v>
      </c>
      <c r="F15" s="40">
        <v>0.03975694444444445</v>
      </c>
      <c r="G15" s="14" t="str">
        <f t="shared" si="0"/>
        <v>4.35/km</v>
      </c>
      <c r="H15" s="16">
        <f t="shared" si="1"/>
        <v>0.0063310185185185275</v>
      </c>
      <c r="I15" s="16">
        <f>F15-INDEX($F$5:$F$105,MATCH(D15,$D$5:$D$105,0))</f>
        <v>0.0063310185185185275</v>
      </c>
    </row>
    <row r="16" spans="1:9" s="13" customFormat="1" ht="15" customHeight="1">
      <c r="A16" s="14">
        <v>12</v>
      </c>
      <c r="B16" s="15" t="s">
        <v>137</v>
      </c>
      <c r="C16" s="15" t="s">
        <v>138</v>
      </c>
      <c r="D16" s="14" t="s">
        <v>113</v>
      </c>
      <c r="E16" s="15" t="s">
        <v>139</v>
      </c>
      <c r="F16" s="40">
        <v>0.03984953703703704</v>
      </c>
      <c r="G16" s="14" t="str">
        <f t="shared" si="0"/>
        <v>4.35/km</v>
      </c>
      <c r="H16" s="16">
        <f t="shared" si="1"/>
        <v>0.006423611111111116</v>
      </c>
      <c r="I16" s="16">
        <f>F16-INDEX($F$5:$F$105,MATCH(D16,$D$5:$D$105,0))</f>
        <v>0.005162037037037034</v>
      </c>
    </row>
    <row r="17" spans="1:9" s="13" customFormat="1" ht="15" customHeight="1">
      <c r="A17" s="14">
        <v>13</v>
      </c>
      <c r="B17" s="15" t="s">
        <v>140</v>
      </c>
      <c r="C17" s="15" t="s">
        <v>141</v>
      </c>
      <c r="D17" s="14" t="s">
        <v>142</v>
      </c>
      <c r="E17" s="15" t="s">
        <v>143</v>
      </c>
      <c r="F17" s="40">
        <v>0.04030092592592593</v>
      </c>
      <c r="G17" s="14" t="str">
        <f t="shared" si="0"/>
        <v>4.39/km</v>
      </c>
      <c r="H17" s="16">
        <f t="shared" si="1"/>
        <v>0.006875000000000006</v>
      </c>
      <c r="I17" s="16">
        <f>F17-INDEX($F$5:$F$105,MATCH(D17,$D$5:$D$105,0))</f>
        <v>0</v>
      </c>
    </row>
    <row r="18" spans="1:9" s="13" customFormat="1" ht="15" customHeight="1">
      <c r="A18" s="14">
        <v>14</v>
      </c>
      <c r="B18" s="15" t="s">
        <v>144</v>
      </c>
      <c r="C18" s="15" t="s">
        <v>145</v>
      </c>
      <c r="D18" s="14" t="s">
        <v>109</v>
      </c>
      <c r="E18" s="15" t="s">
        <v>146</v>
      </c>
      <c r="F18" s="40">
        <v>0.04037037037037037</v>
      </c>
      <c r="G18" s="14" t="str">
        <f t="shared" si="0"/>
        <v>4.39/km</v>
      </c>
      <c r="H18" s="16">
        <f t="shared" si="1"/>
        <v>0.0069444444444444475</v>
      </c>
      <c r="I18" s="16">
        <f>F18-INDEX($F$5:$F$105,MATCH(D18,$D$5:$D$105,0))</f>
        <v>0.006099537037037035</v>
      </c>
    </row>
    <row r="19" spans="1:9" s="13" customFormat="1" ht="15" customHeight="1">
      <c r="A19" s="14">
        <v>15</v>
      </c>
      <c r="B19" s="15" t="s">
        <v>147</v>
      </c>
      <c r="C19" s="15" t="s">
        <v>148</v>
      </c>
      <c r="D19" s="14" t="s">
        <v>117</v>
      </c>
      <c r="E19" s="15" t="s">
        <v>149</v>
      </c>
      <c r="F19" s="40">
        <v>0.04075231481481481</v>
      </c>
      <c r="G19" s="14" t="str">
        <f t="shared" si="0"/>
        <v>4.42/km</v>
      </c>
      <c r="H19" s="16">
        <f t="shared" si="1"/>
        <v>0.007326388888888889</v>
      </c>
      <c r="I19" s="16">
        <f>F19-INDEX($F$5:$F$105,MATCH(D19,$D$5:$D$105,0))</f>
        <v>0.00586805555555555</v>
      </c>
    </row>
    <row r="20" spans="1:9" s="13" customFormat="1" ht="15" customHeight="1">
      <c r="A20" s="14">
        <v>16</v>
      </c>
      <c r="B20" s="15" t="s">
        <v>150</v>
      </c>
      <c r="C20" s="15" t="s">
        <v>151</v>
      </c>
      <c r="D20" s="14" t="s">
        <v>105</v>
      </c>
      <c r="E20" s="15" t="s">
        <v>136</v>
      </c>
      <c r="F20" s="40">
        <v>0.04092592592592593</v>
      </c>
      <c r="G20" s="14" t="str">
        <f t="shared" si="0"/>
        <v>4.43/km</v>
      </c>
      <c r="H20" s="16">
        <f t="shared" si="1"/>
        <v>0.007500000000000007</v>
      </c>
      <c r="I20" s="16">
        <f>F20-INDEX($F$5:$F$105,MATCH(D20,$D$5:$D$105,0))</f>
        <v>0.007500000000000007</v>
      </c>
    </row>
    <row r="21" spans="1:9" s="13" customFormat="1" ht="15" customHeight="1">
      <c r="A21" s="14">
        <v>17</v>
      </c>
      <c r="B21" s="15" t="s">
        <v>152</v>
      </c>
      <c r="C21" s="15" t="s">
        <v>153</v>
      </c>
      <c r="D21" s="14" t="s">
        <v>113</v>
      </c>
      <c r="E21" s="15" t="s">
        <v>154</v>
      </c>
      <c r="F21" s="40">
        <v>0.04131944444444444</v>
      </c>
      <c r="G21" s="14" t="str">
        <f t="shared" si="0"/>
        <v>4.46/km</v>
      </c>
      <c r="H21" s="16">
        <f t="shared" si="1"/>
        <v>0.007893518518518522</v>
      </c>
      <c r="I21" s="16">
        <f>F21-INDEX($F$5:$F$105,MATCH(D21,$D$5:$D$105,0))</f>
        <v>0.00663194444444444</v>
      </c>
    </row>
    <row r="22" spans="1:9" s="13" customFormat="1" ht="15" customHeight="1">
      <c r="A22" s="14">
        <v>18</v>
      </c>
      <c r="B22" s="15" t="s">
        <v>155</v>
      </c>
      <c r="C22" s="15" t="s">
        <v>156</v>
      </c>
      <c r="D22" s="14" t="s">
        <v>113</v>
      </c>
      <c r="E22" s="15" t="s">
        <v>157</v>
      </c>
      <c r="F22" s="40">
        <v>0.04146990740740741</v>
      </c>
      <c r="G22" s="14" t="str">
        <f t="shared" si="0"/>
        <v>4.47/km</v>
      </c>
      <c r="H22" s="16">
        <f t="shared" si="1"/>
        <v>0.008043981481481485</v>
      </c>
      <c r="I22" s="16">
        <f>F22-INDEX($F$5:$F$105,MATCH(D22,$D$5:$D$105,0))</f>
        <v>0.006782407407407404</v>
      </c>
    </row>
    <row r="23" spans="1:9" s="13" customFormat="1" ht="15" customHeight="1">
      <c r="A23" s="14">
        <v>19</v>
      </c>
      <c r="B23" s="15" t="s">
        <v>158</v>
      </c>
      <c r="C23" s="15" t="s">
        <v>159</v>
      </c>
      <c r="D23" s="14" t="s">
        <v>133</v>
      </c>
      <c r="E23" s="15" t="s">
        <v>146</v>
      </c>
      <c r="F23" s="40">
        <v>0.041527777777777775</v>
      </c>
      <c r="G23" s="14" t="str">
        <f t="shared" si="0"/>
        <v>4.47/km</v>
      </c>
      <c r="H23" s="16">
        <f t="shared" si="1"/>
        <v>0.008101851851851853</v>
      </c>
      <c r="I23" s="16">
        <f>F23-INDEX($F$5:$F$105,MATCH(D23,$D$5:$D$105,0))</f>
        <v>0.002800925925925922</v>
      </c>
    </row>
    <row r="24" spans="1:9" s="13" customFormat="1" ht="15" customHeight="1">
      <c r="A24" s="14">
        <v>20</v>
      </c>
      <c r="B24" s="15" t="s">
        <v>160</v>
      </c>
      <c r="C24" s="15" t="s">
        <v>135</v>
      </c>
      <c r="D24" s="14" t="s">
        <v>109</v>
      </c>
      <c r="E24" s="15" t="s">
        <v>161</v>
      </c>
      <c r="F24" s="40">
        <v>0.04203703703703704</v>
      </c>
      <c r="G24" s="14" t="str">
        <f t="shared" si="0"/>
        <v>4.51/km</v>
      </c>
      <c r="H24" s="16">
        <f t="shared" si="1"/>
        <v>0.008611111111111118</v>
      </c>
      <c r="I24" s="16">
        <f>F24-INDEX($F$5:$F$105,MATCH(D24,$D$5:$D$105,0))</f>
        <v>0.007766203703703706</v>
      </c>
    </row>
    <row r="25" spans="1:9" s="13" customFormat="1" ht="15" customHeight="1">
      <c r="A25" s="14">
        <v>21</v>
      </c>
      <c r="B25" s="15" t="s">
        <v>162</v>
      </c>
      <c r="C25" s="15" t="s">
        <v>163</v>
      </c>
      <c r="D25" s="14" t="s">
        <v>133</v>
      </c>
      <c r="E25" s="15" t="s">
        <v>164</v>
      </c>
      <c r="F25" s="40">
        <v>0.04234953703703703</v>
      </c>
      <c r="G25" s="14" t="str">
        <f t="shared" si="0"/>
        <v>4.53/km</v>
      </c>
      <c r="H25" s="16">
        <f t="shared" si="1"/>
        <v>0.008923611111111111</v>
      </c>
      <c r="I25" s="16">
        <f>F25-INDEX($F$5:$F$105,MATCH(D25,$D$5:$D$105,0))</f>
        <v>0.00362268518518518</v>
      </c>
    </row>
    <row r="26" spans="1:9" s="13" customFormat="1" ht="15" customHeight="1">
      <c r="A26" s="14">
        <v>22</v>
      </c>
      <c r="B26" s="15" t="s">
        <v>165</v>
      </c>
      <c r="C26" s="15" t="s">
        <v>0</v>
      </c>
      <c r="D26" s="14" t="s">
        <v>142</v>
      </c>
      <c r="E26" s="15" t="s">
        <v>1</v>
      </c>
      <c r="F26" s="40">
        <v>0.04270833333333333</v>
      </c>
      <c r="G26" s="14" t="str">
        <f t="shared" si="0"/>
        <v>4.55/km</v>
      </c>
      <c r="H26" s="16">
        <f t="shared" si="1"/>
        <v>0.009282407407407406</v>
      </c>
      <c r="I26" s="16">
        <f>F26-INDEX($F$5:$F$105,MATCH(D26,$D$5:$D$105,0))</f>
        <v>0.0024074074074073998</v>
      </c>
    </row>
    <row r="27" spans="1:9" s="13" customFormat="1" ht="15" customHeight="1">
      <c r="A27" s="14">
        <v>23</v>
      </c>
      <c r="B27" s="15" t="s">
        <v>2</v>
      </c>
      <c r="C27" s="15" t="s">
        <v>116</v>
      </c>
      <c r="D27" s="14" t="s">
        <v>133</v>
      </c>
      <c r="E27" s="15" t="s">
        <v>123</v>
      </c>
      <c r="F27" s="40">
        <v>0.042916666666666665</v>
      </c>
      <c r="G27" s="14" t="str">
        <f t="shared" si="0"/>
        <v>4.57/km</v>
      </c>
      <c r="H27" s="16">
        <f t="shared" si="1"/>
        <v>0.009490740740740744</v>
      </c>
      <c r="I27" s="16">
        <f>F27-INDEX($F$5:$F$105,MATCH(D27,$D$5:$D$105,0))</f>
        <v>0.004189814814814813</v>
      </c>
    </row>
    <row r="28" spans="1:9" s="17" customFormat="1" ht="15" customHeight="1">
      <c r="A28" s="14">
        <v>24</v>
      </c>
      <c r="B28" s="15" t="s">
        <v>3</v>
      </c>
      <c r="C28" s="15" t="s">
        <v>4</v>
      </c>
      <c r="D28" s="14" t="s">
        <v>5</v>
      </c>
      <c r="E28" s="15" t="s">
        <v>123</v>
      </c>
      <c r="F28" s="40">
        <v>0.043020833333333335</v>
      </c>
      <c r="G28" s="14" t="str">
        <f t="shared" si="0"/>
        <v>4.57/km</v>
      </c>
      <c r="H28" s="16">
        <f t="shared" si="1"/>
        <v>0.009594907407407413</v>
      </c>
      <c r="I28" s="16">
        <f>F28-INDEX($F$5:$F$105,MATCH(D28,$D$5:$D$105,0))</f>
        <v>0</v>
      </c>
    </row>
    <row r="29" spans="1:9" ht="15" customHeight="1">
      <c r="A29" s="14">
        <v>25</v>
      </c>
      <c r="B29" s="15" t="s">
        <v>6</v>
      </c>
      <c r="C29" s="15" t="s">
        <v>7</v>
      </c>
      <c r="D29" s="14" t="s">
        <v>109</v>
      </c>
      <c r="E29" s="15" t="s">
        <v>139</v>
      </c>
      <c r="F29" s="40">
        <v>0.04356481481481481</v>
      </c>
      <c r="G29" s="14" t="str">
        <f t="shared" si="0"/>
        <v>5.01/km</v>
      </c>
      <c r="H29" s="16">
        <f t="shared" si="1"/>
        <v>0.010138888888888892</v>
      </c>
      <c r="I29" s="16">
        <f>F29-INDEX($F$5:$F$105,MATCH(D29,$D$5:$D$105,0))</f>
        <v>0.00929398148148148</v>
      </c>
    </row>
    <row r="30" spans="1:9" ht="15" customHeight="1">
      <c r="A30" s="14">
        <v>26</v>
      </c>
      <c r="B30" s="15" t="s">
        <v>8</v>
      </c>
      <c r="C30" s="15" t="s">
        <v>9</v>
      </c>
      <c r="D30" s="14" t="s">
        <v>109</v>
      </c>
      <c r="E30" s="15" t="s">
        <v>10</v>
      </c>
      <c r="F30" s="40">
        <v>0.04370370370370371</v>
      </c>
      <c r="G30" s="14" t="str">
        <f t="shared" si="0"/>
        <v>5.02/km</v>
      </c>
      <c r="H30" s="16">
        <f t="shared" si="1"/>
        <v>0.010277777777777788</v>
      </c>
      <c r="I30" s="16">
        <f>F30-INDEX($F$5:$F$105,MATCH(D30,$D$5:$D$105,0))</f>
        <v>0.009432870370370376</v>
      </c>
    </row>
    <row r="31" spans="1:9" ht="15" customHeight="1">
      <c r="A31" s="14">
        <v>27</v>
      </c>
      <c r="B31" s="15" t="s">
        <v>11</v>
      </c>
      <c r="C31" s="15" t="s">
        <v>12</v>
      </c>
      <c r="D31" s="14" t="s">
        <v>133</v>
      </c>
      <c r="E31" s="15" t="s">
        <v>146</v>
      </c>
      <c r="F31" s="40">
        <v>0.04413194444444444</v>
      </c>
      <c r="G31" s="14" t="str">
        <f t="shared" si="0"/>
        <v>5.05/km</v>
      </c>
      <c r="H31" s="16">
        <f t="shared" si="1"/>
        <v>0.010706018518518517</v>
      </c>
      <c r="I31" s="16">
        <f>F31-INDEX($F$5:$F$105,MATCH(D31,$D$5:$D$105,0))</f>
        <v>0.005405092592592586</v>
      </c>
    </row>
    <row r="32" spans="1:9" ht="15" customHeight="1">
      <c r="A32" s="14">
        <v>28</v>
      </c>
      <c r="B32" s="15" t="s">
        <v>13</v>
      </c>
      <c r="C32" s="15" t="s">
        <v>14</v>
      </c>
      <c r="D32" s="14" t="s">
        <v>105</v>
      </c>
      <c r="E32" s="15" t="s">
        <v>126</v>
      </c>
      <c r="F32" s="40">
        <v>0.04422453703703704</v>
      </c>
      <c r="G32" s="14" t="str">
        <f t="shared" si="0"/>
        <v>5.06/km</v>
      </c>
      <c r="H32" s="16">
        <f t="shared" si="1"/>
        <v>0.01079861111111112</v>
      </c>
      <c r="I32" s="16">
        <f>F32-INDEX($F$5:$F$105,MATCH(D32,$D$5:$D$105,0))</f>
        <v>0.01079861111111112</v>
      </c>
    </row>
    <row r="33" spans="1:9" ht="15" customHeight="1">
      <c r="A33" s="14">
        <v>29</v>
      </c>
      <c r="B33" s="15" t="s">
        <v>15</v>
      </c>
      <c r="C33" s="15" t="s">
        <v>16</v>
      </c>
      <c r="D33" s="14" t="s">
        <v>17</v>
      </c>
      <c r="E33" s="15" t="s">
        <v>18</v>
      </c>
      <c r="F33" s="40">
        <v>0.04430555555555555</v>
      </c>
      <c r="G33" s="14" t="str">
        <f t="shared" si="0"/>
        <v>5.06/km</v>
      </c>
      <c r="H33" s="16">
        <f t="shared" si="1"/>
        <v>0.010879629629629628</v>
      </c>
      <c r="I33" s="16">
        <f>F33-INDEX($F$5:$F$105,MATCH(D33,$D$5:$D$105,0))</f>
        <v>0</v>
      </c>
    </row>
    <row r="34" spans="1:9" ht="15" customHeight="1">
      <c r="A34" s="14">
        <v>30</v>
      </c>
      <c r="B34" s="15" t="s">
        <v>19</v>
      </c>
      <c r="C34" s="15" t="s">
        <v>104</v>
      </c>
      <c r="D34" s="14" t="s">
        <v>109</v>
      </c>
      <c r="E34" s="15" t="s">
        <v>126</v>
      </c>
      <c r="F34" s="40">
        <v>0.04434027777777778</v>
      </c>
      <c r="G34" s="14" t="str">
        <f t="shared" si="0"/>
        <v>5.06/km</v>
      </c>
      <c r="H34" s="16">
        <f t="shared" si="1"/>
        <v>0.010914351851851856</v>
      </c>
      <c r="I34" s="16">
        <f>F34-INDEX($F$5:$F$105,MATCH(D34,$D$5:$D$105,0))</f>
        <v>0.010069444444444443</v>
      </c>
    </row>
    <row r="35" spans="1:9" ht="15" customHeight="1">
      <c r="A35" s="14">
        <v>31</v>
      </c>
      <c r="B35" s="15" t="s">
        <v>20</v>
      </c>
      <c r="C35" s="15" t="s">
        <v>21</v>
      </c>
      <c r="D35" s="14" t="s">
        <v>22</v>
      </c>
      <c r="E35" s="15" t="s">
        <v>149</v>
      </c>
      <c r="F35" s="40">
        <v>0.04472222222222222</v>
      </c>
      <c r="G35" s="14" t="str">
        <f t="shared" si="0"/>
        <v>5.09/km</v>
      </c>
      <c r="H35" s="16">
        <f t="shared" si="1"/>
        <v>0.011296296296296297</v>
      </c>
      <c r="I35" s="16">
        <f>F35-INDEX($F$5:$F$105,MATCH(D35,$D$5:$D$105,0))</f>
        <v>0</v>
      </c>
    </row>
    <row r="36" spans="1:9" ht="15" customHeight="1">
      <c r="A36" s="14">
        <v>32</v>
      </c>
      <c r="B36" s="15" t="s">
        <v>23</v>
      </c>
      <c r="C36" s="15" t="s">
        <v>24</v>
      </c>
      <c r="D36" s="14" t="s">
        <v>109</v>
      </c>
      <c r="E36" s="15" t="s">
        <v>123</v>
      </c>
      <c r="F36" s="40">
        <v>0.04640046296296296</v>
      </c>
      <c r="G36" s="14" t="str">
        <f t="shared" si="0"/>
        <v>5.21/km</v>
      </c>
      <c r="H36" s="16">
        <f t="shared" si="1"/>
        <v>0.012974537037037041</v>
      </c>
      <c r="I36" s="16">
        <f>F36-INDEX($F$5:$F$105,MATCH(D36,$D$5:$D$105,0))</f>
        <v>0.012129629629629629</v>
      </c>
    </row>
    <row r="37" spans="1:9" ht="15" customHeight="1">
      <c r="A37" s="14">
        <v>33</v>
      </c>
      <c r="B37" s="15" t="s">
        <v>25</v>
      </c>
      <c r="C37" s="15" t="s">
        <v>26</v>
      </c>
      <c r="D37" s="14" t="s">
        <v>113</v>
      </c>
      <c r="E37" s="15" t="s">
        <v>178</v>
      </c>
      <c r="F37" s="40">
        <v>0.046412037037037036</v>
      </c>
      <c r="G37" s="14" t="str">
        <f t="shared" si="0"/>
        <v>5.21/km</v>
      </c>
      <c r="H37" s="16">
        <f t="shared" si="1"/>
        <v>0.012986111111111115</v>
      </c>
      <c r="I37" s="16">
        <f>F37-INDEX($F$5:$F$105,MATCH(D37,$D$5:$D$105,0))</f>
        <v>0.011724537037037033</v>
      </c>
    </row>
    <row r="38" spans="1:9" ht="15" customHeight="1">
      <c r="A38" s="14">
        <v>34</v>
      </c>
      <c r="B38" s="15" t="s">
        <v>27</v>
      </c>
      <c r="C38" s="15" t="s">
        <v>28</v>
      </c>
      <c r="D38" s="14" t="s">
        <v>29</v>
      </c>
      <c r="E38" s="15" t="s">
        <v>30</v>
      </c>
      <c r="F38" s="40">
        <v>0.04652777777777778</v>
      </c>
      <c r="G38" s="14" t="str">
        <f t="shared" si="0"/>
        <v>5.22/km</v>
      </c>
      <c r="H38" s="16">
        <f t="shared" si="1"/>
        <v>0.013101851851851858</v>
      </c>
      <c r="I38" s="16">
        <f>F38-INDEX($F$5:$F$105,MATCH(D38,$D$5:$D$105,0))</f>
        <v>0</v>
      </c>
    </row>
    <row r="39" spans="1:9" ht="15" customHeight="1">
      <c r="A39" s="14">
        <v>35</v>
      </c>
      <c r="B39" s="15" t="s">
        <v>31</v>
      </c>
      <c r="C39" s="15" t="s">
        <v>32</v>
      </c>
      <c r="D39" s="14" t="s">
        <v>133</v>
      </c>
      <c r="E39" s="15" t="s">
        <v>33</v>
      </c>
      <c r="F39" s="40">
        <v>0.04652777777777778</v>
      </c>
      <c r="G39" s="14" t="str">
        <f t="shared" si="0"/>
        <v>5.22/km</v>
      </c>
      <c r="H39" s="16">
        <f t="shared" si="1"/>
        <v>0.013101851851851858</v>
      </c>
      <c r="I39" s="16">
        <f>F39-INDEX($F$5:$F$105,MATCH(D39,$D$5:$D$105,0))</f>
        <v>0.007800925925925926</v>
      </c>
    </row>
    <row r="40" spans="1:9" ht="15" customHeight="1">
      <c r="A40" s="14">
        <v>36</v>
      </c>
      <c r="B40" s="15" t="s">
        <v>34</v>
      </c>
      <c r="C40" s="15" t="s">
        <v>35</v>
      </c>
      <c r="D40" s="14" t="s">
        <v>5</v>
      </c>
      <c r="E40" s="15" t="s">
        <v>149</v>
      </c>
      <c r="F40" s="40">
        <v>0.04693287037037037</v>
      </c>
      <c r="G40" s="14" t="str">
        <f t="shared" si="0"/>
        <v>5.24/km</v>
      </c>
      <c r="H40" s="16">
        <f t="shared" si="1"/>
        <v>0.013506944444444446</v>
      </c>
      <c r="I40" s="16">
        <f>F40-INDEX($F$5:$F$105,MATCH(D40,$D$5:$D$105,0))</f>
        <v>0.003912037037037033</v>
      </c>
    </row>
    <row r="41" spans="1:9" ht="15" customHeight="1">
      <c r="A41" s="23">
        <v>37</v>
      </c>
      <c r="B41" s="24" t="s">
        <v>36</v>
      </c>
      <c r="C41" s="24" t="s">
        <v>37</v>
      </c>
      <c r="D41" s="23" t="s">
        <v>38</v>
      </c>
      <c r="E41" s="24" t="s">
        <v>166</v>
      </c>
      <c r="F41" s="35">
        <v>0.04731481481481481</v>
      </c>
      <c r="G41" s="23" t="str">
        <f t="shared" si="0"/>
        <v>5.27/km</v>
      </c>
      <c r="H41" s="25">
        <f t="shared" si="1"/>
        <v>0.013888888888888888</v>
      </c>
      <c r="I41" s="25">
        <f>F41-INDEX($F$5:$F$105,MATCH(D41,$D$5:$D$105,0))</f>
        <v>0</v>
      </c>
    </row>
    <row r="42" spans="1:9" ht="15" customHeight="1">
      <c r="A42" s="14">
        <v>38</v>
      </c>
      <c r="B42" s="15" t="s">
        <v>39</v>
      </c>
      <c r="C42" s="15" t="s">
        <v>128</v>
      </c>
      <c r="D42" s="14" t="s">
        <v>133</v>
      </c>
      <c r="E42" s="15" t="s">
        <v>136</v>
      </c>
      <c r="F42" s="40">
        <v>0.04766203703703704</v>
      </c>
      <c r="G42" s="14" t="str">
        <f t="shared" si="0"/>
        <v>5.29/km</v>
      </c>
      <c r="H42" s="16">
        <f t="shared" si="1"/>
        <v>0.014236111111111116</v>
      </c>
      <c r="I42" s="16">
        <f>F42-INDEX($F$5:$F$105,MATCH(D42,$D$5:$D$105,0))</f>
        <v>0.008935185185185185</v>
      </c>
    </row>
    <row r="43" spans="1:9" ht="15" customHeight="1">
      <c r="A43" s="14">
        <v>39</v>
      </c>
      <c r="B43" s="15" t="s">
        <v>40</v>
      </c>
      <c r="C43" s="15" t="s">
        <v>41</v>
      </c>
      <c r="D43" s="14" t="s">
        <v>142</v>
      </c>
      <c r="E43" s="15" t="s">
        <v>123</v>
      </c>
      <c r="F43" s="40">
        <v>0.048587962962962965</v>
      </c>
      <c r="G43" s="14" t="str">
        <f t="shared" si="0"/>
        <v>5.36/km</v>
      </c>
      <c r="H43" s="16">
        <f t="shared" si="1"/>
        <v>0.015162037037037043</v>
      </c>
      <c r="I43" s="16">
        <f>F43-INDEX($F$5:$F$105,MATCH(D43,$D$5:$D$105,0))</f>
        <v>0.008287037037037037</v>
      </c>
    </row>
    <row r="44" spans="1:9" ht="15" customHeight="1">
      <c r="A44" s="14">
        <v>40</v>
      </c>
      <c r="B44" s="15" t="s">
        <v>134</v>
      </c>
      <c r="C44" s="15" t="s">
        <v>42</v>
      </c>
      <c r="D44" s="14" t="s">
        <v>5</v>
      </c>
      <c r="E44" s="15" t="s">
        <v>136</v>
      </c>
      <c r="F44" s="40">
        <v>0.04875</v>
      </c>
      <c r="G44" s="14" t="str">
        <f t="shared" si="0"/>
        <v>5.37/km</v>
      </c>
      <c r="H44" s="16">
        <f t="shared" si="1"/>
        <v>0.01532407407407408</v>
      </c>
      <c r="I44" s="16">
        <f>F44-INDEX($F$5:$F$105,MATCH(D44,$D$5:$D$105,0))</f>
        <v>0.005729166666666667</v>
      </c>
    </row>
    <row r="45" spans="1:9" ht="15" customHeight="1">
      <c r="A45" s="14">
        <v>41</v>
      </c>
      <c r="B45" s="15" t="s">
        <v>43</v>
      </c>
      <c r="C45" s="15" t="s">
        <v>44</v>
      </c>
      <c r="D45" s="14" t="s">
        <v>142</v>
      </c>
      <c r="E45" s="15" t="s">
        <v>139</v>
      </c>
      <c r="F45" s="40">
        <v>0.04902777777777778</v>
      </c>
      <c r="G45" s="14" t="str">
        <f t="shared" si="0"/>
        <v>5.39/km</v>
      </c>
      <c r="H45" s="16">
        <f t="shared" si="1"/>
        <v>0.01560185185185186</v>
      </c>
      <c r="I45" s="16">
        <f>F45-INDEX($F$5:$F$105,MATCH(D45,$D$5:$D$105,0))</f>
        <v>0.008726851851851854</v>
      </c>
    </row>
    <row r="46" spans="1:9" ht="15" customHeight="1">
      <c r="A46" s="14">
        <v>42</v>
      </c>
      <c r="B46" s="15" t="s">
        <v>45</v>
      </c>
      <c r="C46" s="15" t="s">
        <v>46</v>
      </c>
      <c r="D46" s="14" t="s">
        <v>17</v>
      </c>
      <c r="E46" s="15" t="s">
        <v>149</v>
      </c>
      <c r="F46" s="40">
        <v>0.04928240740740741</v>
      </c>
      <c r="G46" s="14" t="str">
        <f t="shared" si="0"/>
        <v>5.41/km</v>
      </c>
      <c r="H46" s="16">
        <f t="shared" si="1"/>
        <v>0.015856481481481485</v>
      </c>
      <c r="I46" s="16">
        <f>F46-INDEX($F$5:$F$105,MATCH(D46,$D$5:$D$105,0))</f>
        <v>0.004976851851851857</v>
      </c>
    </row>
    <row r="47" spans="1:9" ht="15" customHeight="1">
      <c r="A47" s="14">
        <v>43</v>
      </c>
      <c r="B47" s="15" t="s">
        <v>47</v>
      </c>
      <c r="C47" s="15" t="s">
        <v>32</v>
      </c>
      <c r="D47" s="14" t="s">
        <v>109</v>
      </c>
      <c r="E47" s="15" t="s">
        <v>48</v>
      </c>
      <c r="F47" s="40">
        <v>0.05046296296296296</v>
      </c>
      <c r="G47" s="14" t="str">
        <f t="shared" si="0"/>
        <v>5.49/km</v>
      </c>
      <c r="H47" s="16">
        <f t="shared" si="1"/>
        <v>0.017037037037037038</v>
      </c>
      <c r="I47" s="16">
        <f>F47-INDEX($F$5:$F$105,MATCH(D47,$D$5:$D$105,0))</f>
        <v>0.016192129629629626</v>
      </c>
    </row>
    <row r="48" spans="1:9" ht="15" customHeight="1">
      <c r="A48" s="14">
        <v>44</v>
      </c>
      <c r="B48" s="15" t="s">
        <v>49</v>
      </c>
      <c r="C48" s="15" t="s">
        <v>4</v>
      </c>
      <c r="D48" s="14" t="s">
        <v>5</v>
      </c>
      <c r="E48" s="15" t="s">
        <v>50</v>
      </c>
      <c r="F48" s="40">
        <v>0.05054398148148148</v>
      </c>
      <c r="G48" s="14" t="str">
        <f t="shared" si="0"/>
        <v>5.49/km</v>
      </c>
      <c r="H48" s="16">
        <f t="shared" si="1"/>
        <v>0.01711805555555556</v>
      </c>
      <c r="I48" s="16">
        <f>F48-INDEX($F$5:$F$105,MATCH(D48,$D$5:$D$105,0))</f>
        <v>0.007523148148148147</v>
      </c>
    </row>
    <row r="49" spans="1:9" ht="15" customHeight="1">
      <c r="A49" s="14">
        <v>45</v>
      </c>
      <c r="B49" s="15" t="s">
        <v>51</v>
      </c>
      <c r="C49" s="15" t="s">
        <v>52</v>
      </c>
      <c r="D49" s="14" t="s">
        <v>17</v>
      </c>
      <c r="E49" s="15" t="s">
        <v>10</v>
      </c>
      <c r="F49" s="40">
        <v>0.05148148148148148</v>
      </c>
      <c r="G49" s="14" t="str">
        <f t="shared" si="0"/>
        <v>5.56/km</v>
      </c>
      <c r="H49" s="16">
        <f t="shared" si="1"/>
        <v>0.01805555555555556</v>
      </c>
      <c r="I49" s="16">
        <f>F49-INDEX($F$5:$F$105,MATCH(D49,$D$5:$D$105,0))</f>
        <v>0.007175925925925933</v>
      </c>
    </row>
    <row r="50" spans="1:9" ht="15" customHeight="1">
      <c r="A50" s="14">
        <v>46</v>
      </c>
      <c r="B50" s="15" t="s">
        <v>53</v>
      </c>
      <c r="C50" s="15" t="s">
        <v>54</v>
      </c>
      <c r="D50" s="14" t="s">
        <v>133</v>
      </c>
      <c r="E50" s="15" t="s">
        <v>55</v>
      </c>
      <c r="F50" s="40">
        <v>0.05157407407407408</v>
      </c>
      <c r="G50" s="14" t="str">
        <f t="shared" si="0"/>
        <v>5.56/km</v>
      </c>
      <c r="H50" s="16">
        <f t="shared" si="1"/>
        <v>0.018148148148148156</v>
      </c>
      <c r="I50" s="16">
        <f>F50-INDEX($F$5:$F$105,MATCH(D50,$D$5:$D$105,0))</f>
        <v>0.012847222222222225</v>
      </c>
    </row>
    <row r="51" spans="1:9" ht="15" customHeight="1">
      <c r="A51" s="14">
        <v>47</v>
      </c>
      <c r="B51" s="15" t="s">
        <v>56</v>
      </c>
      <c r="C51" s="15" t="s">
        <v>57</v>
      </c>
      <c r="D51" s="14" t="s">
        <v>58</v>
      </c>
      <c r="E51" s="15" t="s">
        <v>143</v>
      </c>
      <c r="F51" s="40">
        <v>0.051875</v>
      </c>
      <c r="G51" s="14" t="str">
        <f t="shared" si="0"/>
        <v>5.59/km</v>
      </c>
      <c r="H51" s="16">
        <f t="shared" si="1"/>
        <v>0.018449074074074076</v>
      </c>
      <c r="I51" s="16">
        <f>F51-INDEX($F$5:$F$105,MATCH(D51,$D$5:$D$105,0))</f>
        <v>0</v>
      </c>
    </row>
    <row r="52" spans="1:9" ht="15" customHeight="1">
      <c r="A52" s="14">
        <v>48</v>
      </c>
      <c r="B52" s="15" t="s">
        <v>59</v>
      </c>
      <c r="C52" s="15" t="s">
        <v>60</v>
      </c>
      <c r="D52" s="14" t="s">
        <v>22</v>
      </c>
      <c r="E52" s="15" t="s">
        <v>48</v>
      </c>
      <c r="F52" s="40">
        <v>0.05305555555555556</v>
      </c>
      <c r="G52" s="14" t="str">
        <f t="shared" si="0"/>
        <v>6.07/km</v>
      </c>
      <c r="H52" s="16">
        <f t="shared" si="1"/>
        <v>0.019629629629629636</v>
      </c>
      <c r="I52" s="16">
        <f>F52-INDEX($F$5:$F$105,MATCH(D52,$D$5:$D$105,0))</f>
        <v>0.008333333333333338</v>
      </c>
    </row>
    <row r="53" spans="1:9" ht="15" customHeight="1">
      <c r="A53" s="14">
        <v>49</v>
      </c>
      <c r="B53" s="15" t="s">
        <v>61</v>
      </c>
      <c r="C53" s="15" t="s">
        <v>62</v>
      </c>
      <c r="D53" s="14" t="s">
        <v>117</v>
      </c>
      <c r="E53" s="15" t="s">
        <v>139</v>
      </c>
      <c r="F53" s="40">
        <v>0.053159722222222226</v>
      </c>
      <c r="G53" s="14" t="str">
        <f t="shared" si="0"/>
        <v>6.07/km</v>
      </c>
      <c r="H53" s="16">
        <f t="shared" si="1"/>
        <v>0.019733796296296305</v>
      </c>
      <c r="I53" s="16">
        <f>F53-INDEX($F$5:$F$105,MATCH(D53,$D$5:$D$105,0))</f>
        <v>0.018275462962962966</v>
      </c>
    </row>
    <row r="54" spans="1:9" ht="15" customHeight="1">
      <c r="A54" s="14">
        <v>50</v>
      </c>
      <c r="B54" s="15" t="s">
        <v>63</v>
      </c>
      <c r="C54" s="15" t="s">
        <v>128</v>
      </c>
      <c r="D54" s="14" t="s">
        <v>38</v>
      </c>
      <c r="E54" s="15" t="s">
        <v>64</v>
      </c>
      <c r="F54" s="40">
        <v>0.05461805555555555</v>
      </c>
      <c r="G54" s="14" t="str">
        <f t="shared" si="0"/>
        <v>6.18/km</v>
      </c>
      <c r="H54" s="16">
        <f t="shared" si="1"/>
        <v>0.02119212962962963</v>
      </c>
      <c r="I54" s="16">
        <f>F54-INDEX($F$5:$F$105,MATCH(D54,$D$5:$D$105,0))</f>
        <v>0.007303240740740742</v>
      </c>
    </row>
    <row r="55" spans="1:9" ht="15" customHeight="1">
      <c r="A55" s="14">
        <v>51</v>
      </c>
      <c r="B55" s="15" t="s">
        <v>65</v>
      </c>
      <c r="C55" s="15" t="s">
        <v>66</v>
      </c>
      <c r="D55" s="14" t="s">
        <v>22</v>
      </c>
      <c r="E55" s="15" t="s">
        <v>64</v>
      </c>
      <c r="F55" s="40">
        <v>0.05524305555555556</v>
      </c>
      <c r="G55" s="14" t="str">
        <f t="shared" si="0"/>
        <v>6.22/km</v>
      </c>
      <c r="H55" s="16">
        <f t="shared" si="1"/>
        <v>0.021817129629629638</v>
      </c>
      <c r="I55" s="16">
        <f>F55-INDEX($F$5:$F$105,MATCH(D55,$D$5:$D$105,0))</f>
        <v>0.01052083333333334</v>
      </c>
    </row>
    <row r="56" spans="1:9" ht="15" customHeight="1">
      <c r="A56" s="14">
        <v>52</v>
      </c>
      <c r="B56" s="15" t="s">
        <v>67</v>
      </c>
      <c r="C56" s="15" t="s">
        <v>68</v>
      </c>
      <c r="D56" s="14" t="s">
        <v>38</v>
      </c>
      <c r="E56" s="15" t="s">
        <v>149</v>
      </c>
      <c r="F56" s="40">
        <v>0.05533564814814815</v>
      </c>
      <c r="G56" s="14" t="str">
        <f t="shared" si="0"/>
        <v>6.22/km</v>
      </c>
      <c r="H56" s="16">
        <f t="shared" si="1"/>
        <v>0.021909722222222226</v>
      </c>
      <c r="I56" s="16">
        <f>F56-INDEX($F$5:$F$105,MATCH(D56,$D$5:$D$105,0))</f>
        <v>0.008020833333333338</v>
      </c>
    </row>
    <row r="57" spans="1:9" ht="15" customHeight="1">
      <c r="A57" s="14">
        <v>53</v>
      </c>
      <c r="B57" s="15" t="s">
        <v>69</v>
      </c>
      <c r="C57" s="15" t="s">
        <v>70</v>
      </c>
      <c r="D57" s="14" t="s">
        <v>142</v>
      </c>
      <c r="E57" s="15" t="s">
        <v>71</v>
      </c>
      <c r="F57" s="40">
        <v>0.055833333333333325</v>
      </c>
      <c r="G57" s="14" t="str">
        <f t="shared" si="0"/>
        <v>6.26/km</v>
      </c>
      <c r="H57" s="16">
        <f t="shared" si="1"/>
        <v>0.022407407407407404</v>
      </c>
      <c r="I57" s="16">
        <f>F57-INDEX($F$5:$F$105,MATCH(D57,$D$5:$D$105,0))</f>
        <v>0.015532407407407398</v>
      </c>
    </row>
    <row r="58" spans="1:9" ht="15" customHeight="1">
      <c r="A58" s="14">
        <v>54</v>
      </c>
      <c r="B58" s="15" t="s">
        <v>72</v>
      </c>
      <c r="C58" s="15" t="s">
        <v>73</v>
      </c>
      <c r="D58" s="14" t="s">
        <v>142</v>
      </c>
      <c r="E58" s="15" t="s">
        <v>74</v>
      </c>
      <c r="F58" s="40">
        <v>0.05807870370370371</v>
      </c>
      <c r="G58" s="14" t="str">
        <f t="shared" si="0"/>
        <v>6.41/km</v>
      </c>
      <c r="H58" s="16">
        <f t="shared" si="1"/>
        <v>0.024652777777777787</v>
      </c>
      <c r="I58" s="16">
        <f>F58-INDEX($F$5:$F$105,MATCH(D58,$D$5:$D$105,0))</f>
        <v>0.01777777777777778</v>
      </c>
    </row>
    <row r="59" spans="1:9" ht="15" customHeight="1">
      <c r="A59" s="14">
        <v>55</v>
      </c>
      <c r="B59" s="15" t="s">
        <v>75</v>
      </c>
      <c r="C59" s="15" t="s">
        <v>76</v>
      </c>
      <c r="D59" s="14" t="s">
        <v>38</v>
      </c>
      <c r="E59" s="15" t="s">
        <v>77</v>
      </c>
      <c r="F59" s="40">
        <v>0.058541666666666665</v>
      </c>
      <c r="G59" s="14" t="str">
        <f t="shared" si="0"/>
        <v>6.45/km</v>
      </c>
      <c r="H59" s="16">
        <f t="shared" si="1"/>
        <v>0.025115740740740744</v>
      </c>
      <c r="I59" s="16">
        <f>F59-INDEX($F$5:$F$105,MATCH(D59,$D$5:$D$105,0))</f>
        <v>0.011226851851851856</v>
      </c>
    </row>
    <row r="60" spans="1:9" ht="15" customHeight="1">
      <c r="A60" s="14">
        <v>56</v>
      </c>
      <c r="B60" s="15" t="s">
        <v>78</v>
      </c>
      <c r="C60" s="15" t="s">
        <v>24</v>
      </c>
      <c r="D60" s="14" t="s">
        <v>79</v>
      </c>
      <c r="E60" s="15" t="s">
        <v>80</v>
      </c>
      <c r="F60" s="40">
        <v>0.05883101851851852</v>
      </c>
      <c r="G60" s="14" t="str">
        <f t="shared" si="0"/>
        <v>6.47/km</v>
      </c>
      <c r="H60" s="16">
        <f t="shared" si="1"/>
        <v>0.025405092592592597</v>
      </c>
      <c r="I60" s="16">
        <f>F60-INDEX($F$5:$F$105,MATCH(D60,$D$5:$D$105,0))</f>
        <v>0</v>
      </c>
    </row>
    <row r="61" spans="1:9" ht="15" customHeight="1">
      <c r="A61" s="14">
        <v>57</v>
      </c>
      <c r="B61" s="15" t="s">
        <v>81</v>
      </c>
      <c r="C61" s="15" t="s">
        <v>82</v>
      </c>
      <c r="D61" s="14" t="s">
        <v>79</v>
      </c>
      <c r="E61" s="15" t="s">
        <v>83</v>
      </c>
      <c r="F61" s="40">
        <v>0.06100694444444444</v>
      </c>
      <c r="G61" s="14" t="str">
        <f t="shared" si="0"/>
        <v>7.02/km</v>
      </c>
      <c r="H61" s="16">
        <f t="shared" si="1"/>
        <v>0.02758101851851852</v>
      </c>
      <c r="I61" s="16">
        <f>F61-INDEX($F$5:$F$105,MATCH(D61,$D$5:$D$105,0))</f>
        <v>0.0021759259259259214</v>
      </c>
    </row>
    <row r="62" spans="1:9" ht="15" customHeight="1">
      <c r="A62" s="14">
        <v>58</v>
      </c>
      <c r="B62" s="15" t="s">
        <v>84</v>
      </c>
      <c r="C62" s="15" t="s">
        <v>85</v>
      </c>
      <c r="D62" s="14" t="s">
        <v>86</v>
      </c>
      <c r="E62" s="15" t="s">
        <v>50</v>
      </c>
      <c r="F62" s="40">
        <v>0.06140046296296297</v>
      </c>
      <c r="G62" s="14" t="str">
        <f t="shared" si="0"/>
        <v>7.04/km</v>
      </c>
      <c r="H62" s="16">
        <f t="shared" si="1"/>
        <v>0.027974537037037048</v>
      </c>
      <c r="I62" s="16">
        <f>F62-INDEX($F$5:$F$105,MATCH(D62,$D$5:$D$105,0))</f>
        <v>0</v>
      </c>
    </row>
    <row r="63" spans="1:9" ht="15" customHeight="1">
      <c r="A63" s="14">
        <v>59</v>
      </c>
      <c r="B63" s="15" t="s">
        <v>87</v>
      </c>
      <c r="C63" s="15" t="s">
        <v>88</v>
      </c>
      <c r="D63" s="14" t="s">
        <v>5</v>
      </c>
      <c r="E63" s="15" t="s">
        <v>89</v>
      </c>
      <c r="F63" s="40">
        <v>0.06197916666666667</v>
      </c>
      <c r="G63" s="14" t="str">
        <f t="shared" si="0"/>
        <v>7.08/km</v>
      </c>
      <c r="H63" s="16">
        <f t="shared" si="1"/>
        <v>0.028553240740740747</v>
      </c>
      <c r="I63" s="16">
        <f>F63-INDEX($F$5:$F$105,MATCH(D63,$D$5:$D$105,0))</f>
        <v>0.018958333333333334</v>
      </c>
    </row>
    <row r="64" spans="1:9" ht="15" customHeight="1">
      <c r="A64" s="14">
        <v>60</v>
      </c>
      <c r="B64" s="15" t="s">
        <v>90</v>
      </c>
      <c r="C64" s="15" t="s">
        <v>91</v>
      </c>
      <c r="D64" s="14" t="s">
        <v>86</v>
      </c>
      <c r="E64" s="15" t="s">
        <v>92</v>
      </c>
      <c r="F64" s="40">
        <v>0.06303240740740741</v>
      </c>
      <c r="G64" s="14" t="str">
        <f t="shared" si="0"/>
        <v>7.16/km</v>
      </c>
      <c r="H64" s="16">
        <f t="shared" si="1"/>
        <v>0.02960648148148149</v>
      </c>
      <c r="I64" s="16">
        <f>F64-INDEX($F$5:$F$105,MATCH(D64,$D$5:$D$105,0))</f>
        <v>0.0016319444444444428</v>
      </c>
    </row>
    <row r="65" spans="1:9" ht="15" customHeight="1">
      <c r="A65" s="14">
        <v>61</v>
      </c>
      <c r="B65" s="15" t="s">
        <v>93</v>
      </c>
      <c r="C65" s="15" t="s">
        <v>94</v>
      </c>
      <c r="D65" s="14" t="s">
        <v>38</v>
      </c>
      <c r="E65" s="15" t="s">
        <v>95</v>
      </c>
      <c r="F65" s="40">
        <v>0.06476851851851852</v>
      </c>
      <c r="G65" s="14" t="str">
        <f t="shared" si="0"/>
        <v>7.28/km</v>
      </c>
      <c r="H65" s="16">
        <f t="shared" si="1"/>
        <v>0.031342592592592596</v>
      </c>
      <c r="I65" s="16">
        <f>F65-INDEX($F$5:$F$105,MATCH(D65,$D$5:$D$105,0))</f>
        <v>0.017453703703703707</v>
      </c>
    </row>
    <row r="66" spans="1:9" ht="15" customHeight="1">
      <c r="A66" s="23">
        <v>62</v>
      </c>
      <c r="B66" s="24" t="s">
        <v>96</v>
      </c>
      <c r="C66" s="24" t="s">
        <v>97</v>
      </c>
      <c r="D66" s="23" t="s">
        <v>142</v>
      </c>
      <c r="E66" s="24" t="s">
        <v>166</v>
      </c>
      <c r="F66" s="35">
        <v>0.06756944444444445</v>
      </c>
      <c r="G66" s="23" t="str">
        <f t="shared" si="0"/>
        <v>7.47/km</v>
      </c>
      <c r="H66" s="25">
        <f t="shared" si="1"/>
        <v>0.034143518518518524</v>
      </c>
      <c r="I66" s="25">
        <f>F66-INDEX($F$5:$F$105,MATCH(D66,$D$5:$D$105,0))</f>
        <v>0.02726851851851852</v>
      </c>
    </row>
    <row r="67" spans="1:9" ht="15" customHeight="1">
      <c r="A67" s="18">
        <v>63</v>
      </c>
      <c r="B67" s="19" t="s">
        <v>98</v>
      </c>
      <c r="C67" s="19" t="s">
        <v>99</v>
      </c>
      <c r="D67" s="18" t="s">
        <v>5</v>
      </c>
      <c r="E67" s="19" t="s">
        <v>139</v>
      </c>
      <c r="F67" s="41">
        <v>0.06768518518518518</v>
      </c>
      <c r="G67" s="18" t="str">
        <f t="shared" si="0"/>
        <v>7.48/km</v>
      </c>
      <c r="H67" s="20">
        <f t="shared" si="1"/>
        <v>0.03425925925925926</v>
      </c>
      <c r="I67" s="20">
        <f>F67-INDEX($F$5:$F$105,MATCH(D67,$D$5:$D$105,0))</f>
        <v>0.024664351851851847</v>
      </c>
    </row>
  </sheetData>
  <autoFilter ref="A4:I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La Scalata di Belmonte</v>
      </c>
      <c r="B1" s="30"/>
      <c r="C1" s="30"/>
    </row>
    <row r="2" spans="1:3" ht="42" customHeight="1">
      <c r="A2" s="31" t="str">
        <f>Individuale!A3&amp;" km. "&amp;Individuale!I3</f>
        <v>Belmonte (RI) Italia - Domenica 20/10/2013 km. 12,5</v>
      </c>
      <c r="B2" s="31"/>
      <c r="C2" s="31"/>
    </row>
    <row r="3" spans="1:3" ht="24.75" customHeight="1">
      <c r="A3" s="21" t="s">
        <v>169</v>
      </c>
      <c r="B3" s="22" t="s">
        <v>173</v>
      </c>
      <c r="C3" s="22" t="s">
        <v>167</v>
      </c>
    </row>
    <row r="4" spans="1:3" ht="15" customHeight="1">
      <c r="A4" s="10">
        <v>1</v>
      </c>
      <c r="B4" s="32" t="s">
        <v>123</v>
      </c>
      <c r="C4" s="36">
        <v>6</v>
      </c>
    </row>
    <row r="5" spans="1:3" ht="15" customHeight="1">
      <c r="A5" s="14">
        <v>2</v>
      </c>
      <c r="B5" s="33" t="s">
        <v>149</v>
      </c>
      <c r="C5" s="37">
        <v>5</v>
      </c>
    </row>
    <row r="6" spans="1:3" ht="15" customHeight="1">
      <c r="A6" s="14">
        <v>3</v>
      </c>
      <c r="B6" s="33" t="s">
        <v>139</v>
      </c>
      <c r="C6" s="37">
        <v>5</v>
      </c>
    </row>
    <row r="7" spans="1:3" ht="15" customHeight="1">
      <c r="A7" s="14">
        <v>4</v>
      </c>
      <c r="B7" s="33" t="s">
        <v>136</v>
      </c>
      <c r="C7" s="37">
        <v>4</v>
      </c>
    </row>
    <row r="8" spans="1:3" ht="15" customHeight="1">
      <c r="A8" s="14">
        <v>5</v>
      </c>
      <c r="B8" s="33" t="s">
        <v>126</v>
      </c>
      <c r="C8" s="37">
        <v>3</v>
      </c>
    </row>
    <row r="9" spans="1:3" ht="15" customHeight="1">
      <c r="A9" s="14">
        <v>6</v>
      </c>
      <c r="B9" s="33" t="s">
        <v>146</v>
      </c>
      <c r="C9" s="37">
        <v>3</v>
      </c>
    </row>
    <row r="10" spans="1:3" ht="15" customHeight="1">
      <c r="A10" s="23">
        <v>7</v>
      </c>
      <c r="B10" s="24" t="s">
        <v>166</v>
      </c>
      <c r="C10" s="26">
        <v>2</v>
      </c>
    </row>
    <row r="11" spans="1:3" ht="15" customHeight="1">
      <c r="A11" s="14">
        <v>8</v>
      </c>
      <c r="B11" s="33" t="s">
        <v>10</v>
      </c>
      <c r="C11" s="37">
        <v>2</v>
      </c>
    </row>
    <row r="12" spans="1:3" ht="15" customHeight="1">
      <c r="A12" s="14">
        <v>9</v>
      </c>
      <c r="B12" s="33" t="s">
        <v>64</v>
      </c>
      <c r="C12" s="37">
        <v>2</v>
      </c>
    </row>
    <row r="13" spans="1:3" ht="15" customHeight="1">
      <c r="A13" s="14">
        <v>10</v>
      </c>
      <c r="B13" s="33" t="s">
        <v>48</v>
      </c>
      <c r="C13" s="37">
        <v>2</v>
      </c>
    </row>
    <row r="14" spans="1:3" ht="15" customHeight="1">
      <c r="A14" s="14">
        <v>11</v>
      </c>
      <c r="B14" s="33" t="s">
        <v>143</v>
      </c>
      <c r="C14" s="37">
        <v>2</v>
      </c>
    </row>
    <row r="15" spans="1:3" ht="15" customHeight="1">
      <c r="A15" s="14">
        <v>12</v>
      </c>
      <c r="B15" s="33" t="s">
        <v>50</v>
      </c>
      <c r="C15" s="37">
        <v>2</v>
      </c>
    </row>
    <row r="16" spans="1:3" ht="15" customHeight="1">
      <c r="A16" s="14">
        <v>13</v>
      </c>
      <c r="B16" s="33" t="s">
        <v>106</v>
      </c>
      <c r="C16" s="37">
        <v>2</v>
      </c>
    </row>
    <row r="17" spans="1:3" ht="15" customHeight="1">
      <c r="A17" s="14">
        <v>14</v>
      </c>
      <c r="B17" s="33" t="s">
        <v>129</v>
      </c>
      <c r="C17" s="37">
        <v>1</v>
      </c>
    </row>
    <row r="18" spans="1:3" ht="15" customHeight="1">
      <c r="A18" s="14">
        <v>15</v>
      </c>
      <c r="B18" s="33" t="s">
        <v>83</v>
      </c>
      <c r="C18" s="37">
        <v>1</v>
      </c>
    </row>
    <row r="19" spans="1:3" ht="15" customHeight="1">
      <c r="A19" s="14">
        <v>16</v>
      </c>
      <c r="B19" s="33" t="s">
        <v>77</v>
      </c>
      <c r="C19" s="37">
        <v>1</v>
      </c>
    </row>
    <row r="20" spans="1:3" ht="15" customHeight="1">
      <c r="A20" s="14">
        <v>17</v>
      </c>
      <c r="B20" s="33" t="s">
        <v>1</v>
      </c>
      <c r="C20" s="37">
        <v>1</v>
      </c>
    </row>
    <row r="21" spans="1:3" ht="15" customHeight="1">
      <c r="A21" s="14">
        <v>18</v>
      </c>
      <c r="B21" s="33" t="s">
        <v>92</v>
      </c>
      <c r="C21" s="37">
        <v>1</v>
      </c>
    </row>
    <row r="22" spans="1:3" ht="15" customHeight="1">
      <c r="A22" s="14">
        <v>19</v>
      </c>
      <c r="B22" s="33" t="s">
        <v>18</v>
      </c>
      <c r="C22" s="37">
        <v>1</v>
      </c>
    </row>
    <row r="23" spans="1:3" ht="15" customHeight="1">
      <c r="A23" s="14">
        <v>20</v>
      </c>
      <c r="B23" s="33" t="s">
        <v>95</v>
      </c>
      <c r="C23" s="37">
        <v>1</v>
      </c>
    </row>
    <row r="24" spans="1:3" ht="15" customHeight="1">
      <c r="A24" s="14">
        <v>21</v>
      </c>
      <c r="B24" s="33" t="s">
        <v>157</v>
      </c>
      <c r="C24" s="37">
        <v>1</v>
      </c>
    </row>
    <row r="25" spans="1:3" ht="15" customHeight="1">
      <c r="A25" s="14">
        <v>22</v>
      </c>
      <c r="B25" s="33" t="s">
        <v>118</v>
      </c>
      <c r="C25" s="37">
        <v>1</v>
      </c>
    </row>
    <row r="26" spans="1:3" ht="15" customHeight="1">
      <c r="A26" s="14">
        <v>23</v>
      </c>
      <c r="B26" s="33" t="s">
        <v>114</v>
      </c>
      <c r="C26" s="37">
        <v>1</v>
      </c>
    </row>
    <row r="27" spans="1:3" ht="15" customHeight="1">
      <c r="A27" s="14">
        <v>24</v>
      </c>
      <c r="B27" s="33" t="s">
        <v>71</v>
      </c>
      <c r="C27" s="37">
        <v>1</v>
      </c>
    </row>
    <row r="28" spans="1:3" ht="15" customHeight="1">
      <c r="A28" s="14">
        <v>25</v>
      </c>
      <c r="B28" s="33" t="s">
        <v>30</v>
      </c>
      <c r="C28" s="37">
        <v>1</v>
      </c>
    </row>
    <row r="29" spans="1:3" ht="15" customHeight="1">
      <c r="A29" s="14">
        <v>26</v>
      </c>
      <c r="B29" s="33" t="s">
        <v>33</v>
      </c>
      <c r="C29" s="37">
        <v>1</v>
      </c>
    </row>
    <row r="30" spans="1:3" ht="15" customHeight="1">
      <c r="A30" s="14">
        <v>27</v>
      </c>
      <c r="B30" s="33" t="s">
        <v>89</v>
      </c>
      <c r="C30" s="37">
        <v>1</v>
      </c>
    </row>
    <row r="31" spans="1:3" ht="15" customHeight="1">
      <c r="A31" s="14">
        <v>28</v>
      </c>
      <c r="B31" s="33" t="s">
        <v>55</v>
      </c>
      <c r="C31" s="37">
        <v>1</v>
      </c>
    </row>
    <row r="32" spans="1:3" ht="15" customHeight="1">
      <c r="A32" s="14">
        <v>29</v>
      </c>
      <c r="B32" s="33" t="s">
        <v>161</v>
      </c>
      <c r="C32" s="37">
        <v>1</v>
      </c>
    </row>
    <row r="33" spans="1:3" ht="15" customHeight="1">
      <c r="A33" s="14">
        <v>30</v>
      </c>
      <c r="B33" s="33" t="s">
        <v>164</v>
      </c>
      <c r="C33" s="37">
        <v>1</v>
      </c>
    </row>
    <row r="34" spans="1:3" ht="15" customHeight="1">
      <c r="A34" s="14">
        <v>31</v>
      </c>
      <c r="B34" s="33" t="s">
        <v>74</v>
      </c>
      <c r="C34" s="37">
        <v>1</v>
      </c>
    </row>
    <row r="35" spans="1:3" ht="15" customHeight="1">
      <c r="A35" s="14">
        <v>32</v>
      </c>
      <c r="B35" s="33" t="s">
        <v>154</v>
      </c>
      <c r="C35" s="37">
        <v>1</v>
      </c>
    </row>
    <row r="36" spans="1:3" ht="15" customHeight="1">
      <c r="A36" s="14">
        <v>33</v>
      </c>
      <c r="B36" s="33" t="s">
        <v>121</v>
      </c>
      <c r="C36" s="37">
        <v>1</v>
      </c>
    </row>
    <row r="37" spans="1:3" ht="15" customHeight="1">
      <c r="A37" s="14">
        <v>34</v>
      </c>
      <c r="B37" s="33" t="s">
        <v>110</v>
      </c>
      <c r="C37" s="37">
        <v>1</v>
      </c>
    </row>
    <row r="38" spans="1:3" ht="15" customHeight="1">
      <c r="A38" s="14">
        <v>35</v>
      </c>
      <c r="B38" s="33" t="s">
        <v>80</v>
      </c>
      <c r="C38" s="37">
        <v>1</v>
      </c>
    </row>
    <row r="39" spans="1:3" ht="15" customHeight="1">
      <c r="A39" s="18">
        <v>36</v>
      </c>
      <c r="B39" s="34" t="s">
        <v>178</v>
      </c>
      <c r="C39" s="38">
        <v>1</v>
      </c>
    </row>
    <row r="40" ht="12.75">
      <c r="C40" s="2">
        <f>SUM(C4:C39)</f>
        <v>63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2013-10-22T07:12:36Z</dcterms:modified>
  <cp:category/>
  <cp:version/>
  <cp:contentType/>
  <cp:contentStatus/>
</cp:coreProperties>
</file>