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'Individuale'!$A$4:$I$130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<sst xmlns="http://schemas.openxmlformats.org/spreadsheetml/2006/main" count="583" uniqueCount="267">
  <si>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</si>
  <si>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</si>
  <si>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</si>
  <si>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</si>
  <si>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</si>
  <si>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</si>
  <si>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</si>
  <si>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</si>
  <si>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</si>
  <si>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</si>
  <si>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</si>
  <si>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Carfagnini</t>
  </si>
  <si>
    <t>Antonio</t>
  </si>
  <si>
    <t>Team Tecnica</t>
  </si>
  <si>
    <t>Fusco</t>
  </si>
  <si>
    <t>Fabio</t>
  </si>
  <si>
    <t>Asd Aequa Trail Running ..</t>
  </si>
  <si>
    <t>Ruocco</t>
  </si>
  <si>
    <t>Giuliano</t>
  </si>
  <si>
    <t>Diana</t>
  </si>
  <si>
    <t>Francesco</t>
  </si>
  <si>
    <t>Nuova Atletica Isernia ..</t>
  </si>
  <si>
    <t>Errichiello</t>
  </si>
  <si>
    <t>Domenico</t>
  </si>
  <si>
    <t>Franco</t>
  </si>
  <si>
    <t>Tolino</t>
  </si>
  <si>
    <t>Giovanni</t>
  </si>
  <si>
    <t>Podigym Avellino</t>
  </si>
  <si>
    <t>Vincenti</t>
  </si>
  <si>
    <t>Mov Sportivo B Longo</t>
  </si>
  <si>
    <t>Acampora</t>
  </si>
  <si>
    <t>Luciano</t>
  </si>
  <si>
    <t>Russo</t>
  </si>
  <si>
    <t>Angelo</t>
  </si>
  <si>
    <t>Suessola Runners</t>
  </si>
  <si>
    <t>Di Giacomo</t>
  </si>
  <si>
    <t>Ferdinando</t>
  </si>
  <si>
    <t>Asd Cava Picentini</t>
  </si>
  <si>
    <t>Marco</t>
  </si>
  <si>
    <t>Luigi</t>
  </si>
  <si>
    <t>Asd Polisportiva Folgore ..</t>
  </si>
  <si>
    <t>Iovieno</t>
  </si>
  <si>
    <t>Proto</t>
  </si>
  <si>
    <t>Ruggiero</t>
  </si>
  <si>
    <t>Andrea</t>
  </si>
  <si>
    <t>Frigura</t>
  </si>
  <si>
    <t>Vasile</t>
  </si>
  <si>
    <t>Napoli Nord Marathon</t>
  </si>
  <si>
    <t>Villani</t>
  </si>
  <si>
    <t>Mario</t>
  </si>
  <si>
    <t>Scala</t>
  </si>
  <si>
    <t>Pasquale</t>
  </si>
  <si>
    <t>Libero</t>
  </si>
  <si>
    <t>Dentato</t>
  </si>
  <si>
    <t>Gaetano</t>
  </si>
  <si>
    <t>Marathon Club Stabia</t>
  </si>
  <si>
    <t>Sessa</t>
  </si>
  <si>
    <t>Giulio</t>
  </si>
  <si>
    <t>Isaura Valle Irno</t>
  </si>
  <si>
    <t>Bernardo</t>
  </si>
  <si>
    <t>Remo</t>
  </si>
  <si>
    <t>Tarullo</t>
  </si>
  <si>
    <t>Daniele</t>
  </si>
  <si>
    <t>De Feo</t>
  </si>
  <si>
    <t>Vincenzo</t>
  </si>
  <si>
    <t>Napoli City Marathon</t>
  </si>
  <si>
    <t>Colucci</t>
  </si>
  <si>
    <t>Onofrio</t>
  </si>
  <si>
    <t>Piras</t>
  </si>
  <si>
    <t>Mare E Monti Run</t>
  </si>
  <si>
    <t>Fabrice</t>
  </si>
  <si>
    <t>Erdinger</t>
  </si>
  <si>
    <t>Les Allumes De La Sainte ..</t>
  </si>
  <si>
    <t>Petaccia</t>
  </si>
  <si>
    <t>Stefano</t>
  </si>
  <si>
    <t>Acli Marathon Chieti</t>
  </si>
  <si>
    <t>Curtotti</t>
  </si>
  <si>
    <t>Donato Domenico</t>
  </si>
  <si>
    <t>Asd Amatori Vesuvio</t>
  </si>
  <si>
    <t>Avitabile</t>
  </si>
  <si>
    <t>Pepe</t>
  </si>
  <si>
    <t>Lucia</t>
  </si>
  <si>
    <t>Angri Runner Club</t>
  </si>
  <si>
    <t>Di Rosa</t>
  </si>
  <si>
    <t>Polisportiva Folgore</t>
  </si>
  <si>
    <t>Simone</t>
  </si>
  <si>
    <t>Parlato</t>
  </si>
  <si>
    <t>Raffaele</t>
  </si>
  <si>
    <t>Biancardi</t>
  </si>
  <si>
    <t>Marianna</t>
  </si>
  <si>
    <t>Caserta Runner</t>
  </si>
  <si>
    <t>Liguori</t>
  </si>
  <si>
    <t>Salvatore</t>
  </si>
  <si>
    <t>Pellegrino</t>
  </si>
  <si>
    <t>Rago</t>
  </si>
  <si>
    <t>Lorenzo</t>
  </si>
  <si>
    <t>Cus Salerno</t>
  </si>
  <si>
    <t>De Cola</t>
  </si>
  <si>
    <t>Marcello</t>
  </si>
  <si>
    <t>Luce</t>
  </si>
  <si>
    <t>Emilio</t>
  </si>
  <si>
    <t>Gragnaniello</t>
  </si>
  <si>
    <t>Antimo</t>
  </si>
  <si>
    <t>International Security ..</t>
  </si>
  <si>
    <t>Massimo</t>
  </si>
  <si>
    <t>Irpinia Corre</t>
  </si>
  <si>
    <t>Adaldo</t>
  </si>
  <si>
    <t>Elena</t>
  </si>
  <si>
    <t>Rivetti</t>
  </si>
  <si>
    <t>D Alia</t>
  </si>
  <si>
    <t>Sgammato</t>
  </si>
  <si>
    <t>Amelia</t>
  </si>
  <si>
    <t>Esposito</t>
  </si>
  <si>
    <t>Vitaliano</t>
  </si>
  <si>
    <t>Simonelli</t>
  </si>
  <si>
    <t>International Security S...</t>
  </si>
  <si>
    <t>Napoletano</t>
  </si>
  <si>
    <t>Aniello</t>
  </si>
  <si>
    <t>Polosportiva Folgore</t>
  </si>
  <si>
    <t>Bromuro</t>
  </si>
  <si>
    <t>Fabrizio</t>
  </si>
  <si>
    <t>Uisp Roma</t>
  </si>
  <si>
    <t>Ciro</t>
  </si>
  <si>
    <t>Capone</t>
  </si>
  <si>
    <t>Asd Running People Noi</t>
  </si>
  <si>
    <t>Asd Aequa Trail Running</t>
  </si>
  <si>
    <t>Amatori Atl Frattese</t>
  </si>
  <si>
    <t>Asd Cicciano Marathon</t>
  </si>
  <si>
    <t>Alberto</t>
  </si>
  <si>
    <t>Pierluigi</t>
  </si>
  <si>
    <t>Polce</t>
  </si>
  <si>
    <t>Runners Sulmona</t>
  </si>
  <si>
    <t>Giuseppe</t>
  </si>
  <si>
    <t>Roberto</t>
  </si>
  <si>
    <t>Gabriele</t>
  </si>
  <si>
    <t>Albino</t>
  </si>
  <si>
    <t>Dario</t>
  </si>
  <si>
    <t>Claudio</t>
  </si>
  <si>
    <t>Valerio</t>
  </si>
  <si>
    <t>Carlo</t>
  </si>
  <si>
    <t>Carmine</t>
  </si>
  <si>
    <t>Christian</t>
  </si>
  <si>
    <t>Giorgio</t>
  </si>
  <si>
    <t>Costantino</t>
  </si>
  <si>
    <t>Enrico</t>
  </si>
  <si>
    <t>Manna</t>
  </si>
  <si>
    <t>Bruni</t>
  </si>
  <si>
    <t>Stefania</t>
  </si>
  <si>
    <t>-</t>
  </si>
  <si>
    <t>Mansi</t>
  </si>
  <si>
    <t>Leonardo</t>
  </si>
  <si>
    <t>Cava Picentini</t>
  </si>
  <si>
    <t>Maresca</t>
  </si>
  <si>
    <t>Mov Bartolo Longo</t>
  </si>
  <si>
    <t>Belvedere</t>
  </si>
  <si>
    <t>Opes-erco Sport</t>
  </si>
  <si>
    <t>Tibur Eco Trail</t>
  </si>
  <si>
    <t>Della Pietra</t>
  </si>
  <si>
    <t>Iaccarino</t>
  </si>
  <si>
    <t>Donato</t>
  </si>
  <si>
    <t>Caprio</t>
  </si>
  <si>
    <t>Amatori Running Sele</t>
  </si>
  <si>
    <t>Gargiulo</t>
  </si>
  <si>
    <t>Dalena</t>
  </si>
  <si>
    <t>Amatori Putignano</t>
  </si>
  <si>
    <t>Paco</t>
  </si>
  <si>
    <t>Hernardez</t>
  </si>
  <si>
    <t>Vitale</t>
  </si>
  <si>
    <t>Emanuele</t>
  </si>
  <si>
    <t>Atletica Marano</t>
  </si>
  <si>
    <t>Pisa</t>
  </si>
  <si>
    <t>Fioravante</t>
  </si>
  <si>
    <t>Cioffi</t>
  </si>
  <si>
    <t>Isaura Valle Dell Irno ..</t>
  </si>
  <si>
    <t>Palomba</t>
  </si>
  <si>
    <t>Asd Paeninsula</t>
  </si>
  <si>
    <t>Marino</t>
  </si>
  <si>
    <t>Sa155 Atletica Sporting C..</t>
  </si>
  <si>
    <t>La Mura</t>
  </si>
  <si>
    <t>Tancredi</t>
  </si>
  <si>
    <t>Asd Ideatletica Aurora ..</t>
  </si>
  <si>
    <t>Longobardo</t>
  </si>
  <si>
    <t>Balestrieri</t>
  </si>
  <si>
    <t>Galano</t>
  </si>
  <si>
    <t>Teresa</t>
  </si>
  <si>
    <t>Atletica Scafati</t>
  </si>
  <si>
    <t>Gorrasi</t>
  </si>
  <si>
    <t>Pasquale Cosimo</t>
  </si>
  <si>
    <t>Atletica Sporting Calore ..</t>
  </si>
  <si>
    <t>Verde</t>
  </si>
  <si>
    <t>Gennaro</t>
  </si>
  <si>
    <t>Manfuso</t>
  </si>
  <si>
    <t>Antoniana Runner</t>
  </si>
  <si>
    <t>Granata</t>
  </si>
  <si>
    <t>Ziveri</t>
  </si>
  <si>
    <t>Etelberto</t>
  </si>
  <si>
    <t>Albano</t>
  </si>
  <si>
    <t>Guida</t>
  </si>
  <si>
    <t>Boccardi</t>
  </si>
  <si>
    <t>Running San Marco</t>
  </si>
  <si>
    <t>Cesarano</t>
  </si>
  <si>
    <t>Atl Amatori Corato</t>
  </si>
  <si>
    <t>Chiarella</t>
  </si>
  <si>
    <t>Nadir Putignano</t>
  </si>
  <si>
    <t>Dursi</t>
  </si>
  <si>
    <t>Rufrano</t>
  </si>
  <si>
    <t>Gerardo</t>
  </si>
  <si>
    <t>Carfora</t>
  </si>
  <si>
    <t>Seussuola Runners</t>
  </si>
  <si>
    <t>Chierchia</t>
  </si>
  <si>
    <t>Catello</t>
  </si>
  <si>
    <t>Ianniello</t>
  </si>
  <si>
    <t>Abate</t>
  </si>
  <si>
    <t>Rosario</t>
  </si>
  <si>
    <t>Savastano</t>
  </si>
  <si>
    <t>Luongo</t>
  </si>
  <si>
    <t>Casella</t>
  </si>
  <si>
    <t>Fenizia</t>
  </si>
  <si>
    <t>Nappo</t>
  </si>
  <si>
    <t>Alfonso</t>
  </si>
  <si>
    <t>Internetional Security ..</t>
  </si>
  <si>
    <t>Ponticelli</t>
  </si>
  <si>
    <t>Ignazio</t>
  </si>
  <si>
    <t>Erco Sport</t>
  </si>
  <si>
    <t>Ferrara</t>
  </si>
  <si>
    <t>Baldi</t>
  </si>
  <si>
    <t>Gino</t>
  </si>
  <si>
    <t>Pod Cava</t>
  </si>
  <si>
    <t>Chiacchiera</t>
  </si>
  <si>
    <t>Raimondo</t>
  </si>
  <si>
    <t>Il Laghetto</t>
  </si>
  <si>
    <t>Starace</t>
  </si>
  <si>
    <t>Sabatino</t>
  </si>
  <si>
    <t>Team S Marzano</t>
  </si>
  <si>
    <t>Ragone</t>
  </si>
  <si>
    <t>Amarante</t>
  </si>
  <si>
    <t>Antares Free Runners</t>
  </si>
  <si>
    <t>Asd Atletica Calvi</t>
  </si>
  <si>
    <t>Sa530 -pod Cava</t>
  </si>
  <si>
    <t>Alba</t>
  </si>
  <si>
    <t>Pfizer Italia Running</t>
  </si>
  <si>
    <t>Evangelista</t>
  </si>
  <si>
    <t>Atl Scafati</t>
  </si>
  <si>
    <t>Manzo</t>
  </si>
  <si>
    <t>Rita</t>
  </si>
  <si>
    <t>Todisco</t>
  </si>
  <si>
    <t>Giaccio</t>
  </si>
  <si>
    <t>Guarino</t>
  </si>
  <si>
    <t>Gammone</t>
  </si>
  <si>
    <t>Di Martino</t>
  </si>
  <si>
    <t>Rosa</t>
  </si>
  <si>
    <t>Parolisi</t>
  </si>
  <si>
    <t>Asd Atellana Runners</t>
  </si>
  <si>
    <t>Sorrentino</t>
  </si>
  <si>
    <t>Amoroso</t>
  </si>
  <si>
    <t>Giuseppina</t>
  </si>
  <si>
    <t>Aeneas Run</t>
  </si>
  <si>
    <t>Tremante</t>
  </si>
  <si>
    <t>Savarese</t>
  </si>
  <si>
    <t>Podistica Il Laghetto</t>
  </si>
  <si>
    <t>Mazzei</t>
  </si>
  <si>
    <t>Angelique Elisabeth</t>
  </si>
  <si>
    <t>Asd Gruppo Podistico D</t>
  </si>
  <si>
    <t>FAITO X-TRAIL</t>
  </si>
  <si>
    <t>Vico Equense (NA) Italia - Domenica 01/09/2013</t>
  </si>
  <si>
    <t>Asd Mov. Sport. B Longo</t>
  </si>
  <si>
    <t>(vuoto)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</si>
</sst>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16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workbookViewId="0" topLeftCell="A1">
      <pane ySplit="4" topLeftCell="BM5" activePane="bottomLeft" state="frozen"/>
      <selection pane="topLeft" activeCell="A1" sqref="A1"/>
      <selection pane="bottomLeft" activeCell="I4" sqref="I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0" t="s">
        <v>263</v>
      </c>
      <c r="B1" s="20"/>
      <c r="C1" s="20"/>
      <c r="D1" s="20"/>
      <c r="E1" s="20"/>
      <c r="F1" s="20"/>
      <c r="G1" s="20"/>
      <c r="H1" s="20"/>
      <c r="I1" s="20"/>
    </row>
    <row r="2" spans="1:9" ht="24" customHeight="1">
      <c r="A2" s="21"/>
      <c r="B2" s="21"/>
      <c r="C2" s="21"/>
      <c r="D2" s="21"/>
      <c r="E2" s="21"/>
      <c r="F2" s="21"/>
      <c r="G2" s="21"/>
      <c r="H2" s="21"/>
      <c r="I2" s="21"/>
    </row>
    <row r="3" spans="1:9" ht="24" customHeight="1">
      <c r="A3" s="22" t="s">
        <v>264</v>
      </c>
      <c r="B3" s="22"/>
      <c r="C3" s="22"/>
      <c r="D3" s="22"/>
      <c r="E3" s="22"/>
      <c r="F3" s="22"/>
      <c r="G3" s="22"/>
      <c r="H3" s="3" t="s">
        <v>1</v>
      </c>
      <c r="I3" s="4">
        <v>12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2" customFormat="1" ht="15" customHeight="1">
      <c r="A5" s="10">
        <v>1</v>
      </c>
      <c r="B5" s="31" t="s">
        <v>11</v>
      </c>
      <c r="C5" s="31" t="s">
        <v>12</v>
      </c>
      <c r="D5" s="10" t="s">
        <v>148</v>
      </c>
      <c r="E5" s="31" t="s">
        <v>13</v>
      </c>
      <c r="F5" s="34">
        <v>0.07122685185185186</v>
      </c>
      <c r="G5" s="10" t="str">
        <f aca="true" t="shared" si="0" ref="G5:G68">TEXT(INT((HOUR(F5)*3600+MINUTE(F5)*60+SECOND(F5))/$I$3/60),"0")&amp;"."&amp;TEXT(MOD((HOUR(F5)*3600+MINUTE(F5)*60+SECOND(F5))/$I$3,60),"00")&amp;"/km"</f>
        <v>8.33/km</v>
      </c>
      <c r="H5" s="11">
        <f aca="true" t="shared" si="1" ref="H5:H62">F5-$F$5</f>
        <v>0</v>
      </c>
      <c r="I5" s="11">
        <f>F5-INDEX($F$5:$F$263,MATCH(D5,$D$5:$D$263,0))</f>
        <v>0</v>
      </c>
    </row>
    <row r="6" spans="1:9" s="12" customFormat="1" ht="15" customHeight="1">
      <c r="A6" s="13">
        <v>2</v>
      </c>
      <c r="B6" s="32" t="s">
        <v>149</v>
      </c>
      <c r="C6" s="32" t="s">
        <v>150</v>
      </c>
      <c r="D6" s="13" t="s">
        <v>148</v>
      </c>
      <c r="E6" s="32" t="s">
        <v>151</v>
      </c>
      <c r="F6" s="35">
        <v>0.07586805555555555</v>
      </c>
      <c r="G6" s="13" t="str">
        <f t="shared" si="0"/>
        <v>9.06/km</v>
      </c>
      <c r="H6" s="14">
        <f t="shared" si="1"/>
        <v>0.004641203703703689</v>
      </c>
      <c r="I6" s="14">
        <f>F6-INDEX($F$5:$F$263,MATCH(D6,$D$5:$D$263,0))</f>
        <v>0.004641203703703689</v>
      </c>
    </row>
    <row r="7" spans="1:9" s="12" customFormat="1" ht="15" customHeight="1">
      <c r="A7" s="13">
        <v>3</v>
      </c>
      <c r="B7" s="32" t="s">
        <v>152</v>
      </c>
      <c r="C7" s="32" t="s">
        <v>49</v>
      </c>
      <c r="D7" s="13" t="s">
        <v>148</v>
      </c>
      <c r="E7" s="32" t="s">
        <v>153</v>
      </c>
      <c r="F7" s="35">
        <v>0.07784722222222222</v>
      </c>
      <c r="G7" s="13" t="str">
        <f t="shared" si="0"/>
        <v>9.21/km</v>
      </c>
      <c r="H7" s="14">
        <f t="shared" si="1"/>
        <v>0.00662037037037036</v>
      </c>
      <c r="I7" s="14">
        <f>F7-INDEX($F$5:$F$263,MATCH(D7,$D$5:$D$263,0))</f>
        <v>0.00662037037037036</v>
      </c>
    </row>
    <row r="8" spans="1:9" s="12" customFormat="1" ht="15" customHeight="1">
      <c r="A8" s="13">
        <v>4</v>
      </c>
      <c r="B8" s="32" t="s">
        <v>17</v>
      </c>
      <c r="C8" s="32" t="s">
        <v>18</v>
      </c>
      <c r="D8" s="13" t="s">
        <v>148</v>
      </c>
      <c r="E8" s="32" t="s">
        <v>125</v>
      </c>
      <c r="F8" s="35">
        <v>0.07893518518518518</v>
      </c>
      <c r="G8" s="13" t="str">
        <f t="shared" si="0"/>
        <v>9.28/km</v>
      </c>
      <c r="H8" s="14">
        <f t="shared" si="1"/>
        <v>0.007708333333333317</v>
      </c>
      <c r="I8" s="14">
        <f>F8-INDEX($F$5:$F$263,MATCH(D8,$D$5:$D$263,0))</f>
        <v>0.007708333333333317</v>
      </c>
    </row>
    <row r="9" spans="1:9" s="12" customFormat="1" ht="15" customHeight="1">
      <c r="A9" s="13">
        <v>5</v>
      </c>
      <c r="B9" s="32" t="s">
        <v>22</v>
      </c>
      <c r="C9" s="32" t="s">
        <v>23</v>
      </c>
      <c r="D9" s="13" t="s">
        <v>148</v>
      </c>
      <c r="E9" s="32" t="s">
        <v>16</v>
      </c>
      <c r="F9" s="35">
        <v>0.07974537037037037</v>
      </c>
      <c r="G9" s="13" t="str">
        <f t="shared" si="0"/>
        <v>9.34/km</v>
      </c>
      <c r="H9" s="14">
        <f t="shared" si="1"/>
        <v>0.008518518518518509</v>
      </c>
      <c r="I9" s="14">
        <f>F9-INDEX($F$5:$F$263,MATCH(D9,$D$5:$D$263,0))</f>
        <v>0.008518518518518509</v>
      </c>
    </row>
    <row r="10" spans="1:9" s="12" customFormat="1" ht="15" customHeight="1">
      <c r="A10" s="13">
        <v>6</v>
      </c>
      <c r="B10" s="32" t="s">
        <v>14</v>
      </c>
      <c r="C10" s="32" t="s">
        <v>15</v>
      </c>
      <c r="D10" s="13" t="s">
        <v>148</v>
      </c>
      <c r="E10" s="32" t="s">
        <v>16</v>
      </c>
      <c r="F10" s="35">
        <v>0.08052083333333333</v>
      </c>
      <c r="G10" s="13" t="str">
        <f t="shared" si="0"/>
        <v>9.40/km</v>
      </c>
      <c r="H10" s="14">
        <f t="shared" si="1"/>
        <v>0.009293981481481473</v>
      </c>
      <c r="I10" s="14">
        <f>F10-INDEX($F$5:$F$263,MATCH(D10,$D$5:$D$263,0))</f>
        <v>0.009293981481481473</v>
      </c>
    </row>
    <row r="11" spans="1:9" s="12" customFormat="1" ht="15" customHeight="1">
      <c r="A11" s="13">
        <v>7</v>
      </c>
      <c r="B11" s="32" t="s">
        <v>19</v>
      </c>
      <c r="C11" s="32" t="s">
        <v>20</v>
      </c>
      <c r="D11" s="13" t="s">
        <v>148</v>
      </c>
      <c r="E11" s="32" t="s">
        <v>21</v>
      </c>
      <c r="F11" s="35">
        <v>0.08162037037037037</v>
      </c>
      <c r="G11" s="13" t="str">
        <f t="shared" si="0"/>
        <v>9.48/km</v>
      </c>
      <c r="H11" s="14">
        <f t="shared" si="1"/>
        <v>0.01039351851851851</v>
      </c>
      <c r="I11" s="14">
        <f>F11-INDEX($F$5:$F$263,MATCH(D11,$D$5:$D$263,0))</f>
        <v>0.01039351851851851</v>
      </c>
    </row>
    <row r="12" spans="1:9" s="12" customFormat="1" ht="15" customHeight="1">
      <c r="A12" s="13">
        <v>8</v>
      </c>
      <c r="B12" s="32" t="s">
        <v>154</v>
      </c>
      <c r="C12" s="32" t="s">
        <v>87</v>
      </c>
      <c r="D12" s="13" t="s">
        <v>148</v>
      </c>
      <c r="E12" s="32" t="s">
        <v>155</v>
      </c>
      <c r="F12" s="35">
        <v>0.08275462962962964</v>
      </c>
      <c r="G12" s="13" t="str">
        <f t="shared" si="0"/>
        <v>9.56/km</v>
      </c>
      <c r="H12" s="14">
        <f t="shared" si="1"/>
        <v>0.011527777777777776</v>
      </c>
      <c r="I12" s="14">
        <f>F12-INDEX($F$5:$F$263,MATCH(D12,$D$5:$D$263,0))</f>
        <v>0.011527777777777776</v>
      </c>
    </row>
    <row r="13" spans="1:9" s="12" customFormat="1" ht="15" customHeight="1">
      <c r="A13" s="13">
        <v>9</v>
      </c>
      <c r="B13" s="32" t="s">
        <v>112</v>
      </c>
      <c r="C13" s="32" t="s">
        <v>132</v>
      </c>
      <c r="D13" s="13" t="s">
        <v>148</v>
      </c>
      <c r="E13" s="32" t="s">
        <v>156</v>
      </c>
      <c r="F13" s="35">
        <v>0.08295138888888888</v>
      </c>
      <c r="G13" s="13" t="str">
        <f t="shared" si="0"/>
        <v>9.57/km</v>
      </c>
      <c r="H13" s="14">
        <f t="shared" si="1"/>
        <v>0.01172453703703702</v>
      </c>
      <c r="I13" s="14">
        <f>F13-INDEX($F$5:$F$263,MATCH(D13,$D$5:$D$263,0))</f>
        <v>0.01172453703703702</v>
      </c>
    </row>
    <row r="14" spans="1:9" s="12" customFormat="1" ht="15" customHeight="1">
      <c r="A14" s="13">
        <v>10</v>
      </c>
      <c r="B14" s="32" t="s">
        <v>28</v>
      </c>
      <c r="C14" s="32" t="s">
        <v>12</v>
      </c>
      <c r="D14" s="13" t="s">
        <v>148</v>
      </c>
      <c r="E14" s="32" t="s">
        <v>29</v>
      </c>
      <c r="F14" s="35">
        <v>0.08391203703703703</v>
      </c>
      <c r="G14" s="13" t="str">
        <f t="shared" si="0"/>
        <v>10.04/km</v>
      </c>
      <c r="H14" s="14">
        <f t="shared" si="1"/>
        <v>0.012685185185185174</v>
      </c>
      <c r="I14" s="14">
        <f>F14-INDEX($F$5:$F$263,MATCH(D14,$D$5:$D$263,0))</f>
        <v>0.012685185185185174</v>
      </c>
    </row>
    <row r="15" spans="1:9" s="12" customFormat="1" ht="15" customHeight="1">
      <c r="A15" s="13">
        <v>11</v>
      </c>
      <c r="B15" s="32" t="s">
        <v>157</v>
      </c>
      <c r="C15" s="32" t="s">
        <v>133</v>
      </c>
      <c r="D15" s="13" t="s">
        <v>148</v>
      </c>
      <c r="E15" s="32" t="s">
        <v>52</v>
      </c>
      <c r="F15" s="35">
        <v>0.08466435185185185</v>
      </c>
      <c r="G15" s="13" t="str">
        <f t="shared" si="0"/>
        <v>10.10/km</v>
      </c>
      <c r="H15" s="14">
        <f t="shared" si="1"/>
        <v>0.013437499999999991</v>
      </c>
      <c r="I15" s="14">
        <f>F15-INDEX($F$5:$F$263,MATCH(D15,$D$5:$D$263,0))</f>
        <v>0.013437499999999991</v>
      </c>
    </row>
    <row r="16" spans="1:9" s="12" customFormat="1" ht="15" customHeight="1">
      <c r="A16" s="13">
        <v>12</v>
      </c>
      <c r="B16" s="32" t="s">
        <v>53</v>
      </c>
      <c r="C16" s="32" t="s">
        <v>54</v>
      </c>
      <c r="D16" s="13" t="s">
        <v>148</v>
      </c>
      <c r="E16" s="32" t="s">
        <v>55</v>
      </c>
      <c r="F16" s="35">
        <v>0.08515046296296297</v>
      </c>
      <c r="G16" s="13" t="str">
        <f t="shared" si="0"/>
        <v>10.13/km</v>
      </c>
      <c r="H16" s="14">
        <f t="shared" si="1"/>
        <v>0.013923611111111109</v>
      </c>
      <c r="I16" s="14">
        <f>F16-INDEX($F$5:$F$263,MATCH(D16,$D$5:$D$263,0))</f>
        <v>0.013923611111111109</v>
      </c>
    </row>
    <row r="17" spans="1:9" s="12" customFormat="1" ht="15" customHeight="1">
      <c r="A17" s="13">
        <v>13</v>
      </c>
      <c r="B17" s="32" t="s">
        <v>25</v>
      </c>
      <c r="C17" s="32" t="s">
        <v>26</v>
      </c>
      <c r="D17" s="13" t="s">
        <v>148</v>
      </c>
      <c r="E17" s="32" t="s">
        <v>27</v>
      </c>
      <c r="F17" s="35">
        <v>0.08583333333333333</v>
      </c>
      <c r="G17" s="13" t="str">
        <f t="shared" si="0"/>
        <v>10.18/km</v>
      </c>
      <c r="H17" s="14">
        <f t="shared" si="1"/>
        <v>0.01460648148148147</v>
      </c>
      <c r="I17" s="14">
        <f>F17-INDEX($F$5:$F$263,MATCH(D17,$D$5:$D$263,0))</f>
        <v>0.01460648148148147</v>
      </c>
    </row>
    <row r="18" spans="1:9" s="12" customFormat="1" ht="15" customHeight="1">
      <c r="A18" s="13">
        <v>14</v>
      </c>
      <c r="B18" s="32" t="s">
        <v>41</v>
      </c>
      <c r="C18" s="32" t="s">
        <v>39</v>
      </c>
      <c r="D18" s="13" t="s">
        <v>148</v>
      </c>
      <c r="E18" s="32" t="s">
        <v>16</v>
      </c>
      <c r="F18" s="35">
        <v>0.08591435185185185</v>
      </c>
      <c r="G18" s="13" t="str">
        <f t="shared" si="0"/>
        <v>10.19/km</v>
      </c>
      <c r="H18" s="14">
        <f t="shared" si="1"/>
        <v>0.014687499999999992</v>
      </c>
      <c r="I18" s="14">
        <f>F18-INDEX($F$5:$F$263,MATCH(D18,$D$5:$D$263,0))</f>
        <v>0.014687499999999992</v>
      </c>
    </row>
    <row r="19" spans="1:9" s="12" customFormat="1" ht="15" customHeight="1">
      <c r="A19" s="13">
        <v>15</v>
      </c>
      <c r="B19" s="32" t="s">
        <v>152</v>
      </c>
      <c r="C19" s="32" t="s">
        <v>44</v>
      </c>
      <c r="D19" s="13" t="s">
        <v>148</v>
      </c>
      <c r="E19" s="32" t="s">
        <v>265</v>
      </c>
      <c r="F19" s="35">
        <v>0.08601851851851851</v>
      </c>
      <c r="G19" s="13" t="str">
        <f t="shared" si="0"/>
        <v>10.19/km</v>
      </c>
      <c r="H19" s="14">
        <f t="shared" si="1"/>
        <v>0.014791666666666647</v>
      </c>
      <c r="I19" s="14">
        <f>F19-INDEX($F$5:$F$263,MATCH(D19,$D$5:$D$263,0))</f>
        <v>0.014791666666666647</v>
      </c>
    </row>
    <row r="20" spans="1:9" s="12" customFormat="1" ht="15" customHeight="1">
      <c r="A20" s="13">
        <v>16</v>
      </c>
      <c r="B20" s="32" t="s">
        <v>35</v>
      </c>
      <c r="C20" s="32" t="s">
        <v>36</v>
      </c>
      <c r="D20" s="13" t="s">
        <v>148</v>
      </c>
      <c r="E20" s="32" t="s">
        <v>37</v>
      </c>
      <c r="F20" s="35">
        <v>0.08630787037037037</v>
      </c>
      <c r="G20" s="13" t="str">
        <f t="shared" si="0"/>
        <v>10.21/km</v>
      </c>
      <c r="H20" s="14">
        <f t="shared" si="1"/>
        <v>0.015081018518518507</v>
      </c>
      <c r="I20" s="14">
        <f>F20-INDEX($F$5:$F$263,MATCH(D20,$D$5:$D$263,0))</f>
        <v>0.015081018518518507</v>
      </c>
    </row>
    <row r="21" spans="1:9" s="12" customFormat="1" ht="15" customHeight="1">
      <c r="A21" s="13">
        <v>17</v>
      </c>
      <c r="B21" s="32" t="s">
        <v>158</v>
      </c>
      <c r="C21" s="32" t="s">
        <v>159</v>
      </c>
      <c r="D21" s="13" t="s">
        <v>148</v>
      </c>
      <c r="E21" s="32" t="s">
        <v>125</v>
      </c>
      <c r="F21" s="35">
        <v>0.08653935185185185</v>
      </c>
      <c r="G21" s="13" t="str">
        <f t="shared" si="0"/>
        <v>10.23/km</v>
      </c>
      <c r="H21" s="14">
        <f t="shared" si="1"/>
        <v>0.015312499999999993</v>
      </c>
      <c r="I21" s="14">
        <f>F21-INDEX($F$5:$F$263,MATCH(D21,$D$5:$D$263,0))</f>
        <v>0.015312499999999993</v>
      </c>
    </row>
    <row r="22" spans="1:9" s="12" customFormat="1" ht="15" customHeight="1">
      <c r="A22" s="13">
        <v>18</v>
      </c>
      <c r="B22" s="32" t="s">
        <v>17</v>
      </c>
      <c r="C22" s="32" t="s">
        <v>39</v>
      </c>
      <c r="D22" s="13" t="s">
        <v>148</v>
      </c>
      <c r="E22" s="32" t="s">
        <v>40</v>
      </c>
      <c r="F22" s="35">
        <v>0.08673611111111111</v>
      </c>
      <c r="G22" s="13" t="str">
        <f t="shared" si="0"/>
        <v>10.25/km</v>
      </c>
      <c r="H22" s="14">
        <f t="shared" si="1"/>
        <v>0.01550925925925925</v>
      </c>
      <c r="I22" s="14">
        <f>F22-INDEX($F$5:$F$263,MATCH(D22,$D$5:$D$263,0))</f>
        <v>0.01550925925925925</v>
      </c>
    </row>
    <row r="23" spans="1:9" s="12" customFormat="1" ht="15" customHeight="1">
      <c r="A23" s="13">
        <v>19</v>
      </c>
      <c r="B23" s="32" t="s">
        <v>30</v>
      </c>
      <c r="C23" s="32" t="s">
        <v>26</v>
      </c>
      <c r="D23" s="13" t="s">
        <v>148</v>
      </c>
      <c r="E23" s="32" t="s">
        <v>125</v>
      </c>
      <c r="F23" s="35">
        <v>0.08686342592592593</v>
      </c>
      <c r="G23" s="13" t="str">
        <f t="shared" si="0"/>
        <v>10.25/km</v>
      </c>
      <c r="H23" s="14">
        <f t="shared" si="1"/>
        <v>0.015636574074074067</v>
      </c>
      <c r="I23" s="14">
        <f>F23-INDEX($F$5:$F$263,MATCH(D23,$D$5:$D$263,0))</f>
        <v>0.015636574074074067</v>
      </c>
    </row>
    <row r="24" spans="1:9" s="12" customFormat="1" ht="15" customHeight="1">
      <c r="A24" s="13">
        <v>20</v>
      </c>
      <c r="B24" s="32" t="s">
        <v>43</v>
      </c>
      <c r="C24" s="32" t="s">
        <v>44</v>
      </c>
      <c r="D24" s="13" t="s">
        <v>148</v>
      </c>
      <c r="E24" s="32" t="s">
        <v>16</v>
      </c>
      <c r="F24" s="35">
        <v>0.086875</v>
      </c>
      <c r="G24" s="13" t="str">
        <f t="shared" si="0"/>
        <v>10.26/km</v>
      </c>
      <c r="H24" s="14">
        <f t="shared" si="1"/>
        <v>0.015648148148148133</v>
      </c>
      <c r="I24" s="14">
        <f>F24-INDEX($F$5:$F$263,MATCH(D24,$D$5:$D$263,0))</f>
        <v>0.015648148148148133</v>
      </c>
    </row>
    <row r="25" spans="1:9" s="12" customFormat="1" ht="15" customHeight="1">
      <c r="A25" s="13">
        <v>21</v>
      </c>
      <c r="B25" s="32" t="s">
        <v>32</v>
      </c>
      <c r="C25" s="32" t="s">
        <v>33</v>
      </c>
      <c r="D25" s="13" t="s">
        <v>148</v>
      </c>
      <c r="E25" s="32" t="s">
        <v>34</v>
      </c>
      <c r="F25" s="35">
        <v>0.08825231481481481</v>
      </c>
      <c r="G25" s="13" t="str">
        <f t="shared" si="0"/>
        <v>10.35/km</v>
      </c>
      <c r="H25" s="14">
        <f t="shared" si="1"/>
        <v>0.01702546296296295</v>
      </c>
      <c r="I25" s="14">
        <f>F25-INDEX($F$5:$F$263,MATCH(D25,$D$5:$D$263,0))</f>
        <v>0.01702546296296295</v>
      </c>
    </row>
    <row r="26" spans="1:9" s="12" customFormat="1" ht="15" customHeight="1">
      <c r="A26" s="13">
        <v>22</v>
      </c>
      <c r="B26" s="32" t="s">
        <v>48</v>
      </c>
      <c r="C26" s="32" t="s">
        <v>49</v>
      </c>
      <c r="D26" s="13" t="s">
        <v>148</v>
      </c>
      <c r="E26" s="32" t="s">
        <v>16</v>
      </c>
      <c r="F26" s="35">
        <v>0.09052083333333333</v>
      </c>
      <c r="G26" s="13" t="str">
        <f t="shared" si="0"/>
        <v>10.52/km</v>
      </c>
      <c r="H26" s="14">
        <f t="shared" si="1"/>
        <v>0.019293981481481468</v>
      </c>
      <c r="I26" s="14">
        <f>F26-INDEX($F$5:$F$263,MATCH(D26,$D$5:$D$263,0))</f>
        <v>0.019293981481481468</v>
      </c>
    </row>
    <row r="27" spans="1:9" s="12" customFormat="1" ht="15" customHeight="1">
      <c r="A27" s="13">
        <v>23</v>
      </c>
      <c r="B27" s="32" t="s">
        <v>45</v>
      </c>
      <c r="C27" s="32" t="s">
        <v>46</v>
      </c>
      <c r="D27" s="13" t="s">
        <v>148</v>
      </c>
      <c r="E27" s="32" t="s">
        <v>127</v>
      </c>
      <c r="F27" s="35">
        <v>0.09079861111111111</v>
      </c>
      <c r="G27" s="13" t="str">
        <f t="shared" si="0"/>
        <v>10.54/km</v>
      </c>
      <c r="H27" s="14">
        <f t="shared" si="1"/>
        <v>0.019571759259259247</v>
      </c>
      <c r="I27" s="14">
        <f>F27-INDEX($F$5:$F$263,MATCH(D27,$D$5:$D$263,0))</f>
        <v>0.019571759259259247</v>
      </c>
    </row>
    <row r="28" spans="1:9" s="15" customFormat="1" ht="15" customHeight="1">
      <c r="A28" s="13">
        <v>24</v>
      </c>
      <c r="B28" s="32" t="s">
        <v>160</v>
      </c>
      <c r="C28" s="32" t="s">
        <v>62</v>
      </c>
      <c r="D28" s="13" t="s">
        <v>148</v>
      </c>
      <c r="E28" s="32" t="s">
        <v>161</v>
      </c>
      <c r="F28" s="35">
        <v>0.09127314814814814</v>
      </c>
      <c r="G28" s="13" t="str">
        <f t="shared" si="0"/>
        <v>10.57/km</v>
      </c>
      <c r="H28" s="14">
        <f t="shared" si="1"/>
        <v>0.020046296296296284</v>
      </c>
      <c r="I28" s="14">
        <f>F28-INDEX($F$5:$F$263,MATCH(D28,$D$5:$D$263,0))</f>
        <v>0.020046296296296284</v>
      </c>
    </row>
    <row r="29" spans="1:9" ht="15" customHeight="1">
      <c r="A29" s="13">
        <v>25</v>
      </c>
      <c r="B29" s="32" t="s">
        <v>42</v>
      </c>
      <c r="C29" s="32" t="s">
        <v>26</v>
      </c>
      <c r="D29" s="13" t="s">
        <v>148</v>
      </c>
      <c r="E29" s="32" t="s">
        <v>125</v>
      </c>
      <c r="F29" s="35">
        <v>0.09333333333333334</v>
      </c>
      <c r="G29" s="13" t="str">
        <f t="shared" si="0"/>
        <v>11.12/km</v>
      </c>
      <c r="H29" s="14">
        <f t="shared" si="1"/>
        <v>0.022106481481481477</v>
      </c>
      <c r="I29" s="14">
        <f>F29-INDEX($F$5:$F$263,MATCH(D29,$D$5:$D$263,0))</f>
        <v>0.022106481481481477</v>
      </c>
    </row>
    <row r="30" spans="1:9" ht="15" customHeight="1">
      <c r="A30" s="13">
        <v>26</v>
      </c>
      <c r="B30" s="32" t="s">
        <v>162</v>
      </c>
      <c r="C30" s="32" t="s">
        <v>140</v>
      </c>
      <c r="D30" s="13" t="s">
        <v>148</v>
      </c>
      <c r="E30" s="32" t="s">
        <v>125</v>
      </c>
      <c r="F30" s="35">
        <v>0.09373842592592592</v>
      </c>
      <c r="G30" s="13" t="str">
        <f t="shared" si="0"/>
        <v>11.15/km</v>
      </c>
      <c r="H30" s="14">
        <f t="shared" si="1"/>
        <v>0.02251157407407406</v>
      </c>
      <c r="I30" s="14">
        <f>F30-INDEX($F$5:$F$263,MATCH(D30,$D$5:$D$263,0))</f>
        <v>0.02251157407407406</v>
      </c>
    </row>
    <row r="31" spans="1:9" ht="15" customHeight="1">
      <c r="A31" s="13">
        <v>27</v>
      </c>
      <c r="B31" s="32" t="s">
        <v>163</v>
      </c>
      <c r="C31" s="32" t="s">
        <v>23</v>
      </c>
      <c r="D31" s="13" t="s">
        <v>148</v>
      </c>
      <c r="E31" s="32" t="s">
        <v>164</v>
      </c>
      <c r="F31" s="35">
        <v>0.09399305555555555</v>
      </c>
      <c r="G31" s="13" t="str">
        <f t="shared" si="0"/>
        <v>11.17/km</v>
      </c>
      <c r="H31" s="14">
        <f t="shared" si="1"/>
        <v>0.02276620370370369</v>
      </c>
      <c r="I31" s="14">
        <f>F31-INDEX($F$5:$F$263,MATCH(D31,$D$5:$D$263,0))</f>
        <v>0.02276620370370369</v>
      </c>
    </row>
    <row r="32" spans="1:9" ht="15" customHeight="1">
      <c r="A32" s="13">
        <v>28</v>
      </c>
      <c r="B32" s="32" t="s">
        <v>83</v>
      </c>
      <c r="C32" s="32" t="s">
        <v>12</v>
      </c>
      <c r="D32" s="13" t="s">
        <v>148</v>
      </c>
      <c r="E32" s="32" t="s">
        <v>84</v>
      </c>
      <c r="F32" s="35">
        <v>0.0943287037037037</v>
      </c>
      <c r="G32" s="13" t="str">
        <f t="shared" si="0"/>
        <v>11.19/km</v>
      </c>
      <c r="H32" s="14">
        <f t="shared" si="1"/>
        <v>0.023101851851851846</v>
      </c>
      <c r="I32" s="14">
        <f>F32-INDEX($F$5:$F$263,MATCH(D32,$D$5:$D$263,0))</f>
        <v>0.023101851851851846</v>
      </c>
    </row>
    <row r="33" spans="1:9" ht="15" customHeight="1">
      <c r="A33" s="13">
        <v>29</v>
      </c>
      <c r="B33" s="32" t="s">
        <v>165</v>
      </c>
      <c r="C33" s="32" t="s">
        <v>166</v>
      </c>
      <c r="D33" s="13" t="s">
        <v>148</v>
      </c>
      <c r="E33" s="32" t="s">
        <v>52</v>
      </c>
      <c r="F33" s="35">
        <v>0.09498842592592593</v>
      </c>
      <c r="G33" s="13" t="str">
        <f t="shared" si="0"/>
        <v>11.24/km</v>
      </c>
      <c r="H33" s="14">
        <f t="shared" si="1"/>
        <v>0.023761574074074074</v>
      </c>
      <c r="I33" s="14">
        <f>F33-INDEX($F$5:$F$263,MATCH(D33,$D$5:$D$263,0))</f>
        <v>0.023761574074074074</v>
      </c>
    </row>
    <row r="34" spans="1:9" ht="15" customHeight="1">
      <c r="A34" s="13">
        <v>30</v>
      </c>
      <c r="B34" s="32" t="s">
        <v>167</v>
      </c>
      <c r="C34" s="32" t="s">
        <v>168</v>
      </c>
      <c r="D34" s="13" t="s">
        <v>148</v>
      </c>
      <c r="E34" s="32" t="s">
        <v>151</v>
      </c>
      <c r="F34" s="35">
        <v>0.09532407407407407</v>
      </c>
      <c r="G34" s="13" t="str">
        <f t="shared" si="0"/>
        <v>11.26/km</v>
      </c>
      <c r="H34" s="14">
        <f t="shared" si="1"/>
        <v>0.024097222222222214</v>
      </c>
      <c r="I34" s="14">
        <f>F34-INDEX($F$5:$F$263,MATCH(D34,$D$5:$D$263,0))</f>
        <v>0.024097222222222214</v>
      </c>
    </row>
    <row r="35" spans="1:9" ht="15" customHeight="1">
      <c r="A35" s="13">
        <v>31</v>
      </c>
      <c r="B35" s="32" t="s">
        <v>59</v>
      </c>
      <c r="C35" s="32" t="s">
        <v>60</v>
      </c>
      <c r="D35" s="13" t="s">
        <v>148</v>
      </c>
      <c r="E35" s="32" t="s">
        <v>21</v>
      </c>
      <c r="F35" s="35">
        <v>0.09587962962962963</v>
      </c>
      <c r="G35" s="13" t="str">
        <f t="shared" si="0"/>
        <v>11.30/km</v>
      </c>
      <c r="H35" s="14">
        <f t="shared" si="1"/>
        <v>0.024652777777777773</v>
      </c>
      <c r="I35" s="14">
        <f>F35-INDEX($F$5:$F$263,MATCH(D35,$D$5:$D$263,0))</f>
        <v>0.024652777777777773</v>
      </c>
    </row>
    <row r="36" spans="1:9" ht="15" customHeight="1">
      <c r="A36" s="13">
        <v>32</v>
      </c>
      <c r="B36" s="32" t="s">
        <v>61</v>
      </c>
      <c r="C36" s="32" t="s">
        <v>62</v>
      </c>
      <c r="D36" s="13" t="s">
        <v>148</v>
      </c>
      <c r="E36" s="32" t="s">
        <v>52</v>
      </c>
      <c r="F36" s="35">
        <v>0.09645833333333333</v>
      </c>
      <c r="G36" s="13" t="str">
        <f t="shared" si="0"/>
        <v>11.35/km</v>
      </c>
      <c r="H36" s="14">
        <f t="shared" si="1"/>
        <v>0.025231481481481466</v>
      </c>
      <c r="I36" s="14">
        <f>F36-INDEX($F$5:$F$263,MATCH(D36,$D$5:$D$263,0))</f>
        <v>0.025231481481481466</v>
      </c>
    </row>
    <row r="37" spans="1:9" ht="15" customHeight="1">
      <c r="A37" s="13">
        <v>33</v>
      </c>
      <c r="B37" s="32" t="s">
        <v>50</v>
      </c>
      <c r="C37" s="32" t="s">
        <v>51</v>
      </c>
      <c r="D37" s="13" t="s">
        <v>148</v>
      </c>
      <c r="E37" s="32" t="s">
        <v>52</v>
      </c>
      <c r="F37" s="35">
        <v>0.09672453703703704</v>
      </c>
      <c r="G37" s="13" t="str">
        <f t="shared" si="0"/>
        <v>11.36/km</v>
      </c>
      <c r="H37" s="14">
        <f t="shared" si="1"/>
        <v>0.02549768518518518</v>
      </c>
      <c r="I37" s="14">
        <f>F37-INDEX($F$5:$F$263,MATCH(D37,$D$5:$D$263,0))</f>
        <v>0.02549768518518518</v>
      </c>
    </row>
    <row r="38" spans="1:9" ht="15" customHeight="1">
      <c r="A38" s="13">
        <v>34</v>
      </c>
      <c r="B38" s="32" t="s">
        <v>112</v>
      </c>
      <c r="C38" s="32" t="s">
        <v>33</v>
      </c>
      <c r="D38" s="13" t="s">
        <v>148</v>
      </c>
      <c r="E38" s="32" t="s">
        <v>169</v>
      </c>
      <c r="F38" s="35">
        <v>0.09673611111111112</v>
      </c>
      <c r="G38" s="13" t="str">
        <f t="shared" si="0"/>
        <v>11.37/km</v>
      </c>
      <c r="H38" s="14">
        <f t="shared" si="1"/>
        <v>0.02550925925925926</v>
      </c>
      <c r="I38" s="14">
        <f>F38-INDEX($F$5:$F$263,MATCH(D38,$D$5:$D$263,0))</f>
        <v>0.02550925925925926</v>
      </c>
    </row>
    <row r="39" spans="1:9" ht="15" customHeight="1">
      <c r="A39" s="13">
        <v>35</v>
      </c>
      <c r="B39" s="32" t="s">
        <v>170</v>
      </c>
      <c r="C39" s="32" t="s">
        <v>171</v>
      </c>
      <c r="D39" s="13" t="s">
        <v>148</v>
      </c>
      <c r="E39" s="32" t="s">
        <v>262</v>
      </c>
      <c r="F39" s="35">
        <v>0.09716435185185185</v>
      </c>
      <c r="G39" s="13" t="str">
        <f t="shared" si="0"/>
        <v>11.40/km</v>
      </c>
      <c r="H39" s="14">
        <f t="shared" si="1"/>
        <v>0.02593749999999999</v>
      </c>
      <c r="I39" s="14">
        <f>F39-INDEX($F$5:$F$263,MATCH(D39,$D$5:$D$263,0))</f>
        <v>0.02593749999999999</v>
      </c>
    </row>
    <row r="40" spans="1:9" ht="15" customHeight="1">
      <c r="A40" s="13">
        <v>36</v>
      </c>
      <c r="B40" s="32" t="s">
        <v>70</v>
      </c>
      <c r="C40" s="32" t="s">
        <v>71</v>
      </c>
      <c r="D40" s="13" t="s">
        <v>148</v>
      </c>
      <c r="E40" s="32" t="s">
        <v>72</v>
      </c>
      <c r="F40" s="35">
        <v>0.09767361111111111</v>
      </c>
      <c r="G40" s="13" t="str">
        <f t="shared" si="0"/>
        <v>11.43/km</v>
      </c>
      <c r="H40" s="14">
        <f t="shared" si="1"/>
        <v>0.026446759259259253</v>
      </c>
      <c r="I40" s="14">
        <f>F40-INDEX($F$5:$F$263,MATCH(D40,$D$5:$D$263,0))</f>
        <v>0.026446759259259253</v>
      </c>
    </row>
    <row r="41" spans="1:9" ht="15" customHeight="1">
      <c r="A41" s="13">
        <v>37</v>
      </c>
      <c r="B41" s="32" t="s">
        <v>172</v>
      </c>
      <c r="C41" s="32" t="s">
        <v>132</v>
      </c>
      <c r="D41" s="13" t="s">
        <v>148</v>
      </c>
      <c r="E41" s="32" t="s">
        <v>125</v>
      </c>
      <c r="F41" s="35">
        <v>0.09827546296296297</v>
      </c>
      <c r="G41" s="13" t="str">
        <f t="shared" si="0"/>
        <v>11.48/km</v>
      </c>
      <c r="H41" s="14">
        <f t="shared" si="1"/>
        <v>0.027048611111111107</v>
      </c>
      <c r="I41" s="14">
        <f>F41-INDEX($F$5:$F$263,MATCH(D41,$D$5:$D$263,0))</f>
        <v>0.027048611111111107</v>
      </c>
    </row>
    <row r="42" spans="1:9" ht="15" customHeight="1">
      <c r="A42" s="13">
        <v>38</v>
      </c>
      <c r="B42" s="32" t="s">
        <v>56</v>
      </c>
      <c r="C42" s="32" t="s">
        <v>57</v>
      </c>
      <c r="D42" s="13" t="s">
        <v>148</v>
      </c>
      <c r="E42" s="32" t="s">
        <v>173</v>
      </c>
      <c r="F42" s="35">
        <v>0.09837962962962964</v>
      </c>
      <c r="G42" s="13" t="str">
        <f t="shared" si="0"/>
        <v>11.48/km</v>
      </c>
      <c r="H42" s="14">
        <f t="shared" si="1"/>
        <v>0.027152777777777776</v>
      </c>
      <c r="I42" s="14">
        <f>F42-INDEX($F$5:$F$263,MATCH(D42,$D$5:$D$263,0))</f>
        <v>0.027152777777777776</v>
      </c>
    </row>
    <row r="43" spans="1:9" ht="15" customHeight="1">
      <c r="A43" s="13">
        <v>39</v>
      </c>
      <c r="B43" s="32" t="s">
        <v>80</v>
      </c>
      <c r="C43" s="32" t="s">
        <v>81</v>
      </c>
      <c r="D43" s="13" t="s">
        <v>148</v>
      </c>
      <c r="E43" s="32" t="s">
        <v>82</v>
      </c>
      <c r="F43" s="35">
        <v>0.09856481481481481</v>
      </c>
      <c r="G43" s="13" t="str">
        <f t="shared" si="0"/>
        <v>11.50/km</v>
      </c>
      <c r="H43" s="14">
        <f t="shared" si="1"/>
        <v>0.027337962962962953</v>
      </c>
      <c r="I43" s="14">
        <f>F43-INDEX($F$5:$F$263,MATCH(D43,$D$5:$D$263,0))</f>
        <v>0.027337962962962953</v>
      </c>
    </row>
    <row r="44" spans="1:9" ht="15" customHeight="1">
      <c r="A44" s="13">
        <v>40</v>
      </c>
      <c r="B44" s="32" t="s">
        <v>174</v>
      </c>
      <c r="C44" s="32" t="s">
        <v>26</v>
      </c>
      <c r="D44" s="13" t="s">
        <v>148</v>
      </c>
      <c r="E44" s="32" t="s">
        <v>175</v>
      </c>
      <c r="F44" s="35">
        <v>0.09956018518518518</v>
      </c>
      <c r="G44" s="13" t="str">
        <f t="shared" si="0"/>
        <v>11.57/km</v>
      </c>
      <c r="H44" s="14">
        <f t="shared" si="1"/>
        <v>0.02833333333333332</v>
      </c>
      <c r="I44" s="14">
        <f>F44-INDEX($F$5:$F$263,MATCH(D44,$D$5:$D$263,0))</f>
        <v>0.02833333333333332</v>
      </c>
    </row>
    <row r="45" spans="1:9" ht="15" customHeight="1">
      <c r="A45" s="13">
        <v>41</v>
      </c>
      <c r="B45" s="32" t="s">
        <v>68</v>
      </c>
      <c r="C45" s="32" t="s">
        <v>12</v>
      </c>
      <c r="D45" s="13" t="s">
        <v>148</v>
      </c>
      <c r="E45" s="32" t="s">
        <v>69</v>
      </c>
      <c r="F45" s="35">
        <v>0.10003472222222222</v>
      </c>
      <c r="G45" s="13" t="str">
        <f t="shared" si="0"/>
        <v>12.00/km</v>
      </c>
      <c r="H45" s="14">
        <f t="shared" si="1"/>
        <v>0.02880787037037036</v>
      </c>
      <c r="I45" s="14">
        <f>F45-INDEX($F$5:$F$263,MATCH(D45,$D$5:$D$263,0))</f>
        <v>0.02880787037037036</v>
      </c>
    </row>
    <row r="46" spans="1:9" ht="15" customHeight="1">
      <c r="A46" s="13">
        <v>42</v>
      </c>
      <c r="B46" s="32" t="s">
        <v>130</v>
      </c>
      <c r="C46" s="32" t="s">
        <v>129</v>
      </c>
      <c r="D46" s="13" t="s">
        <v>148</v>
      </c>
      <c r="E46" s="32" t="s">
        <v>131</v>
      </c>
      <c r="F46" s="35">
        <v>0.10015046296296297</v>
      </c>
      <c r="G46" s="13" t="str">
        <f t="shared" si="0"/>
        <v>12.01/km</v>
      </c>
      <c r="H46" s="14">
        <f t="shared" si="1"/>
        <v>0.02892361111111111</v>
      </c>
      <c r="I46" s="14">
        <f>F46-INDEX($F$5:$F$263,MATCH(D46,$D$5:$D$263,0))</f>
        <v>0.02892361111111111</v>
      </c>
    </row>
    <row r="47" spans="1:9" ht="15" customHeight="1">
      <c r="A47" s="13">
        <v>43</v>
      </c>
      <c r="B47" s="32" t="s">
        <v>176</v>
      </c>
      <c r="C47" s="32" t="s">
        <v>33</v>
      </c>
      <c r="D47" s="13" t="s">
        <v>148</v>
      </c>
      <c r="E47" s="32" t="s">
        <v>177</v>
      </c>
      <c r="F47" s="35">
        <v>0.10019675925925926</v>
      </c>
      <c r="G47" s="13" t="str">
        <f t="shared" si="0"/>
        <v>12.01/km</v>
      </c>
      <c r="H47" s="14">
        <f t="shared" si="1"/>
        <v>0.028969907407407403</v>
      </c>
      <c r="I47" s="14">
        <f>F47-INDEX($F$5:$F$263,MATCH(D47,$D$5:$D$263,0))</f>
        <v>0.028969907407407403</v>
      </c>
    </row>
    <row r="48" spans="1:9" ht="15" customHeight="1">
      <c r="A48" s="13">
        <v>44</v>
      </c>
      <c r="B48" s="32" t="s">
        <v>88</v>
      </c>
      <c r="C48" s="32" t="s">
        <v>89</v>
      </c>
      <c r="D48" s="13" t="s">
        <v>148</v>
      </c>
      <c r="E48" s="32" t="s">
        <v>90</v>
      </c>
      <c r="F48" s="35">
        <v>0.10127314814814814</v>
      </c>
      <c r="G48" s="13" t="str">
        <f t="shared" si="0"/>
        <v>12.09/km</v>
      </c>
      <c r="H48" s="14">
        <f t="shared" si="1"/>
        <v>0.03004629629629628</v>
      </c>
      <c r="I48" s="14">
        <f>F48-INDEX($F$5:$F$263,MATCH(D48,$D$5:$D$263,0))</f>
        <v>0.03004629629629628</v>
      </c>
    </row>
    <row r="49" spans="1:9" ht="15" customHeight="1">
      <c r="A49" s="13">
        <v>45</v>
      </c>
      <c r="B49" s="32" t="s">
        <v>91</v>
      </c>
      <c r="C49" s="32" t="s">
        <v>92</v>
      </c>
      <c r="D49" s="13" t="s">
        <v>148</v>
      </c>
      <c r="E49" s="32" t="s">
        <v>126</v>
      </c>
      <c r="F49" s="35">
        <v>0.10128472222222222</v>
      </c>
      <c r="G49" s="13" t="str">
        <f t="shared" si="0"/>
        <v>12.09/km</v>
      </c>
      <c r="H49" s="14">
        <f t="shared" si="1"/>
        <v>0.03005787037037036</v>
      </c>
      <c r="I49" s="14">
        <f>F49-INDEX($F$5:$F$263,MATCH(D49,$D$5:$D$263,0))</f>
        <v>0.03005787037037036</v>
      </c>
    </row>
    <row r="50" spans="1:9" ht="15" customHeight="1">
      <c r="A50" s="13">
        <v>46</v>
      </c>
      <c r="B50" s="32" t="s">
        <v>178</v>
      </c>
      <c r="C50" s="32" t="s">
        <v>64</v>
      </c>
      <c r="D50" s="13" t="s">
        <v>148</v>
      </c>
      <c r="E50" s="32" t="s">
        <v>82</v>
      </c>
      <c r="F50" s="35">
        <v>0.10140046296296296</v>
      </c>
      <c r="G50" s="13" t="str">
        <f t="shared" si="0"/>
        <v>12.10/km</v>
      </c>
      <c r="H50" s="14">
        <f t="shared" si="1"/>
        <v>0.030173611111111096</v>
      </c>
      <c r="I50" s="14">
        <f>F50-INDEX($F$5:$F$263,MATCH(D50,$D$5:$D$263,0))</f>
        <v>0.030173611111111096</v>
      </c>
    </row>
    <row r="51" spans="1:9" ht="15" customHeight="1">
      <c r="A51" s="13">
        <v>47</v>
      </c>
      <c r="B51" s="32" t="s">
        <v>63</v>
      </c>
      <c r="C51" s="32" t="s">
        <v>64</v>
      </c>
      <c r="D51" s="13" t="s">
        <v>148</v>
      </c>
      <c r="E51" s="32" t="s">
        <v>65</v>
      </c>
      <c r="F51" s="35">
        <v>0.10189814814814814</v>
      </c>
      <c r="G51" s="13" t="str">
        <f t="shared" si="0"/>
        <v>12.14/km</v>
      </c>
      <c r="H51" s="14">
        <f t="shared" si="1"/>
        <v>0.03067129629629628</v>
      </c>
      <c r="I51" s="14">
        <f>F51-INDEX($F$5:$F$263,MATCH(D51,$D$5:$D$263,0))</f>
        <v>0.03067129629629628</v>
      </c>
    </row>
    <row r="52" spans="1:9" ht="15" customHeight="1">
      <c r="A52" s="13">
        <v>48</v>
      </c>
      <c r="B52" s="32" t="s">
        <v>179</v>
      </c>
      <c r="C52" s="32" t="s">
        <v>136</v>
      </c>
      <c r="D52" s="13" t="s">
        <v>148</v>
      </c>
      <c r="E52" s="32" t="s">
        <v>180</v>
      </c>
      <c r="F52" s="35">
        <v>0.10261574074074074</v>
      </c>
      <c r="G52" s="13" t="str">
        <f t="shared" si="0"/>
        <v>12.19/km</v>
      </c>
      <c r="H52" s="14">
        <f t="shared" si="1"/>
        <v>0.03138888888888888</v>
      </c>
      <c r="I52" s="14">
        <f>F52-INDEX($F$5:$F$263,MATCH(D52,$D$5:$D$263,0))</f>
        <v>0.03138888888888888</v>
      </c>
    </row>
    <row r="53" spans="1:9" ht="15" customHeight="1">
      <c r="A53" s="13">
        <v>49</v>
      </c>
      <c r="B53" s="32" t="s">
        <v>66</v>
      </c>
      <c r="C53" s="32" t="s">
        <v>67</v>
      </c>
      <c r="D53" s="13" t="s">
        <v>148</v>
      </c>
      <c r="E53" s="32" t="s">
        <v>124</v>
      </c>
      <c r="F53" s="35">
        <v>0.10262731481481481</v>
      </c>
      <c r="G53" s="13" t="str">
        <f t="shared" si="0"/>
        <v>12.19/km</v>
      </c>
      <c r="H53" s="14">
        <f t="shared" si="1"/>
        <v>0.03140046296296295</v>
      </c>
      <c r="I53" s="14">
        <f>F53-INDEX($F$5:$F$263,MATCH(D53,$D$5:$D$263,0))</f>
        <v>0.03140046296296295</v>
      </c>
    </row>
    <row r="54" spans="1:9" ht="15" customHeight="1">
      <c r="A54" s="13">
        <v>50</v>
      </c>
      <c r="B54" s="32" t="s">
        <v>97</v>
      </c>
      <c r="C54" s="32" t="s">
        <v>98</v>
      </c>
      <c r="D54" s="13" t="s">
        <v>148</v>
      </c>
      <c r="E54" s="32" t="s">
        <v>82</v>
      </c>
      <c r="F54" s="35">
        <v>0.1030787037037037</v>
      </c>
      <c r="G54" s="13" t="str">
        <f t="shared" si="0"/>
        <v>12.22/km</v>
      </c>
      <c r="H54" s="14">
        <f t="shared" si="1"/>
        <v>0.03185185185185184</v>
      </c>
      <c r="I54" s="14">
        <f>F54-INDEX($F$5:$F$263,MATCH(D54,$D$5:$D$263,0))</f>
        <v>0.03185185185185184</v>
      </c>
    </row>
    <row r="55" spans="1:9" ht="15" customHeight="1">
      <c r="A55" s="13">
        <v>51</v>
      </c>
      <c r="B55" s="32" t="s">
        <v>181</v>
      </c>
      <c r="C55" s="32" t="s">
        <v>142</v>
      </c>
      <c r="D55" s="13" t="s">
        <v>148</v>
      </c>
      <c r="E55" s="32" t="s">
        <v>47</v>
      </c>
      <c r="F55" s="35">
        <v>0.10383101851851852</v>
      </c>
      <c r="G55" s="13" t="str">
        <f t="shared" si="0"/>
        <v>12.28/km</v>
      </c>
      <c r="H55" s="14">
        <f t="shared" si="1"/>
        <v>0.032604166666666656</v>
      </c>
      <c r="I55" s="14">
        <f>F55-INDEX($F$5:$F$263,MATCH(D55,$D$5:$D$263,0))</f>
        <v>0.032604166666666656</v>
      </c>
    </row>
    <row r="56" spans="1:9" ht="15" customHeight="1">
      <c r="A56" s="13">
        <v>52</v>
      </c>
      <c r="B56" s="32" t="s">
        <v>79</v>
      </c>
      <c r="C56" s="32" t="s">
        <v>39</v>
      </c>
      <c r="D56" s="13" t="s">
        <v>148</v>
      </c>
      <c r="E56" s="32" t="s">
        <v>16</v>
      </c>
      <c r="F56" s="35">
        <v>0.10399305555555556</v>
      </c>
      <c r="G56" s="13" t="str">
        <f t="shared" si="0"/>
        <v>12.29/km</v>
      </c>
      <c r="H56" s="14">
        <f t="shared" si="1"/>
        <v>0.0327662037037037</v>
      </c>
      <c r="I56" s="14">
        <f>F56-INDEX($F$5:$F$263,MATCH(D56,$D$5:$D$263,0))</f>
        <v>0.0327662037037037</v>
      </c>
    </row>
    <row r="57" spans="1:9" ht="15" customHeight="1">
      <c r="A57" s="13">
        <v>53</v>
      </c>
      <c r="B57" s="32" t="s">
        <v>182</v>
      </c>
      <c r="C57" s="32" t="s">
        <v>24</v>
      </c>
      <c r="D57" s="13" t="s">
        <v>148</v>
      </c>
      <c r="E57" s="32" t="s">
        <v>55</v>
      </c>
      <c r="F57" s="35">
        <v>0.10482638888888889</v>
      </c>
      <c r="G57" s="13" t="str">
        <f t="shared" si="0"/>
        <v>12.35/km</v>
      </c>
      <c r="H57" s="14">
        <f t="shared" si="1"/>
        <v>0.033599537037037025</v>
      </c>
      <c r="I57" s="14">
        <f>F57-INDEX($F$5:$F$263,MATCH(D57,$D$5:$D$263,0))</f>
        <v>0.033599537037037025</v>
      </c>
    </row>
    <row r="58" spans="1:9" ht="15" customHeight="1">
      <c r="A58" s="13">
        <v>54</v>
      </c>
      <c r="B58" s="32" t="s">
        <v>183</v>
      </c>
      <c r="C58" s="32" t="s">
        <v>184</v>
      </c>
      <c r="D58" s="13" t="s">
        <v>148</v>
      </c>
      <c r="E58" s="32" t="s">
        <v>185</v>
      </c>
      <c r="F58" s="35">
        <v>0.10519675925925925</v>
      </c>
      <c r="G58" s="13" t="str">
        <f t="shared" si="0"/>
        <v>12.37/km</v>
      </c>
      <c r="H58" s="14">
        <f t="shared" si="1"/>
        <v>0.03396990740740739</v>
      </c>
      <c r="I58" s="14">
        <f>F58-INDEX($F$5:$F$263,MATCH(D58,$D$5:$D$263,0))</f>
        <v>0.03396990740740739</v>
      </c>
    </row>
    <row r="59" spans="1:9" ht="15" customHeight="1">
      <c r="A59" s="13">
        <v>55</v>
      </c>
      <c r="B59" s="32" t="s">
        <v>99</v>
      </c>
      <c r="C59" s="32" t="s">
        <v>100</v>
      </c>
      <c r="D59" s="13" t="s">
        <v>148</v>
      </c>
      <c r="E59" s="32" t="s">
        <v>58</v>
      </c>
      <c r="F59" s="35">
        <v>0.10520833333333333</v>
      </c>
      <c r="G59" s="13" t="str">
        <f t="shared" si="0"/>
        <v>12.38/km</v>
      </c>
      <c r="H59" s="14">
        <f t="shared" si="1"/>
        <v>0.033981481481481474</v>
      </c>
      <c r="I59" s="14">
        <f>F59-INDEX($F$5:$F$263,MATCH(D59,$D$5:$D$263,0))</f>
        <v>0.033981481481481474</v>
      </c>
    </row>
    <row r="60" spans="1:9" ht="15" customHeight="1">
      <c r="A60" s="13">
        <v>56</v>
      </c>
      <c r="B60" s="32" t="s">
        <v>186</v>
      </c>
      <c r="C60" s="32" t="s">
        <v>187</v>
      </c>
      <c r="D60" s="13" t="s">
        <v>148</v>
      </c>
      <c r="E60" s="32" t="s">
        <v>188</v>
      </c>
      <c r="F60" s="35">
        <v>0.10532407407407407</v>
      </c>
      <c r="G60" s="13" t="str">
        <f t="shared" si="0"/>
        <v>12.38/km</v>
      </c>
      <c r="H60" s="14">
        <f t="shared" si="1"/>
        <v>0.03409722222222221</v>
      </c>
      <c r="I60" s="14">
        <f>F60-INDEX($F$5:$F$263,MATCH(D60,$D$5:$D$263,0))</f>
        <v>0.03409722222222221</v>
      </c>
    </row>
    <row r="61" spans="1:9" ht="15" customHeight="1">
      <c r="A61" s="13">
        <v>57</v>
      </c>
      <c r="B61" s="32" t="s">
        <v>189</v>
      </c>
      <c r="C61" s="32" t="s">
        <v>190</v>
      </c>
      <c r="D61" s="13" t="s">
        <v>148</v>
      </c>
      <c r="E61" s="32" t="s">
        <v>47</v>
      </c>
      <c r="F61" s="35">
        <v>0.10581018518518519</v>
      </c>
      <c r="G61" s="13" t="str">
        <f t="shared" si="0"/>
        <v>12.42/km</v>
      </c>
      <c r="H61" s="14">
        <f t="shared" si="1"/>
        <v>0.03458333333333333</v>
      </c>
      <c r="I61" s="14">
        <f>F61-INDEX($F$5:$F$263,MATCH(D61,$D$5:$D$263,0))</f>
        <v>0.03458333333333333</v>
      </c>
    </row>
    <row r="62" spans="1:9" ht="15" customHeight="1">
      <c r="A62" s="13">
        <v>58</v>
      </c>
      <c r="B62" s="32" t="s">
        <v>191</v>
      </c>
      <c r="C62" s="32" t="s">
        <v>64</v>
      </c>
      <c r="D62" s="13" t="s">
        <v>148</v>
      </c>
      <c r="E62" s="32" t="s">
        <v>192</v>
      </c>
      <c r="F62" s="35">
        <v>0.10621527777777778</v>
      </c>
      <c r="G62" s="13" t="str">
        <f t="shared" si="0"/>
        <v>12.45/km</v>
      </c>
      <c r="H62" s="14">
        <f aca="true" t="shared" si="2" ref="H62:H93">F62-$F$5</f>
        <v>0.03498842592592592</v>
      </c>
      <c r="I62" s="14">
        <f>F62-INDEX($F$5:$F$263,MATCH(D62,$D$5:$D$263,0))</f>
        <v>0.03498842592592592</v>
      </c>
    </row>
    <row r="63" spans="1:9" ht="15" customHeight="1">
      <c r="A63" s="13">
        <v>59</v>
      </c>
      <c r="B63" s="32" t="s">
        <v>193</v>
      </c>
      <c r="C63" s="32" t="s">
        <v>20</v>
      </c>
      <c r="D63" s="13" t="s">
        <v>148</v>
      </c>
      <c r="E63" s="32" t="s">
        <v>169</v>
      </c>
      <c r="F63" s="35">
        <v>0.10630787037037037</v>
      </c>
      <c r="G63" s="13" t="str">
        <f t="shared" si="0"/>
        <v>12.45/km</v>
      </c>
      <c r="H63" s="14">
        <f t="shared" si="2"/>
        <v>0.03508101851851851</v>
      </c>
      <c r="I63" s="14">
        <f>F63-INDEX($F$5:$F$263,MATCH(D63,$D$5:$D$263,0))</f>
        <v>0.03508101851851851</v>
      </c>
    </row>
    <row r="64" spans="1:9" ht="15" customHeight="1">
      <c r="A64" s="13">
        <v>60</v>
      </c>
      <c r="B64" s="32" t="s">
        <v>194</v>
      </c>
      <c r="C64" s="32" t="s">
        <v>195</v>
      </c>
      <c r="D64" s="13" t="s">
        <v>148</v>
      </c>
      <c r="E64" s="32" t="s">
        <v>265</v>
      </c>
      <c r="F64" s="35">
        <v>0.10663194444444445</v>
      </c>
      <c r="G64" s="13" t="str">
        <f t="shared" si="0"/>
        <v>12.48/km</v>
      </c>
      <c r="H64" s="14">
        <f t="shared" si="2"/>
        <v>0.035405092592592585</v>
      </c>
      <c r="I64" s="14">
        <f>F64-INDEX($F$5:$F$263,MATCH(D64,$D$5:$D$263,0))</f>
        <v>0.035405092592592585</v>
      </c>
    </row>
    <row r="65" spans="1:9" ht="15" customHeight="1">
      <c r="A65" s="13">
        <v>61</v>
      </c>
      <c r="B65" s="32" t="s">
        <v>108</v>
      </c>
      <c r="C65" s="32" t="s">
        <v>20</v>
      </c>
      <c r="D65" s="13" t="s">
        <v>148</v>
      </c>
      <c r="E65" s="32" t="s">
        <v>34</v>
      </c>
      <c r="F65" s="35">
        <v>0.106875</v>
      </c>
      <c r="G65" s="13" t="str">
        <f t="shared" si="0"/>
        <v>12.50/km</v>
      </c>
      <c r="H65" s="14">
        <f t="shared" si="2"/>
        <v>0.03564814814814814</v>
      </c>
      <c r="I65" s="14">
        <f>F65-INDEX($F$5:$F$263,MATCH(D65,$D$5:$D$263,0))</f>
        <v>0.03564814814814814</v>
      </c>
    </row>
    <row r="66" spans="1:9" ht="15" customHeight="1">
      <c r="A66" s="13">
        <v>62</v>
      </c>
      <c r="B66" s="32" t="s">
        <v>196</v>
      </c>
      <c r="C66" s="32" t="s">
        <v>51</v>
      </c>
      <c r="D66" s="13" t="s">
        <v>148</v>
      </c>
      <c r="E66" s="32" t="s">
        <v>84</v>
      </c>
      <c r="F66" s="35">
        <v>0.10707175925925926</v>
      </c>
      <c r="G66" s="13" t="str">
        <f t="shared" si="0"/>
        <v>12.51/km</v>
      </c>
      <c r="H66" s="14">
        <f t="shared" si="2"/>
        <v>0.035844907407407395</v>
      </c>
      <c r="I66" s="14">
        <f>F66-INDEX($F$5:$F$263,MATCH(D66,$D$5:$D$263,0))</f>
        <v>0.035844907407407395</v>
      </c>
    </row>
    <row r="67" spans="1:9" ht="15" customHeight="1">
      <c r="A67" s="13">
        <v>63</v>
      </c>
      <c r="B67" s="32" t="s">
        <v>197</v>
      </c>
      <c r="C67" s="32" t="s">
        <v>87</v>
      </c>
      <c r="D67" s="13" t="s">
        <v>148</v>
      </c>
      <c r="E67" s="32" t="s">
        <v>16</v>
      </c>
      <c r="F67" s="35">
        <v>0.10739583333333334</v>
      </c>
      <c r="G67" s="13" t="str">
        <f t="shared" si="0"/>
        <v>12.53/km</v>
      </c>
      <c r="H67" s="14">
        <f t="shared" si="2"/>
        <v>0.03616898148148148</v>
      </c>
      <c r="I67" s="14">
        <f>F67-INDEX($F$5:$F$263,MATCH(D67,$D$5:$D$263,0))</f>
        <v>0.03616898148148148</v>
      </c>
    </row>
    <row r="68" spans="1:9" ht="15" customHeight="1">
      <c r="A68" s="13">
        <v>64</v>
      </c>
      <c r="B68" s="32" t="s">
        <v>14</v>
      </c>
      <c r="C68" s="32" t="s">
        <v>38</v>
      </c>
      <c r="D68" s="13" t="s">
        <v>148</v>
      </c>
      <c r="E68" s="32" t="s">
        <v>125</v>
      </c>
      <c r="F68" s="35">
        <v>0.1077199074074074</v>
      </c>
      <c r="G68" s="13" t="str">
        <f t="shared" si="0"/>
        <v>12.56/km</v>
      </c>
      <c r="H68" s="14">
        <f t="shared" si="2"/>
        <v>0.03649305555555554</v>
      </c>
      <c r="I68" s="14">
        <f>F68-INDEX($F$5:$F$263,MATCH(D68,$D$5:$D$263,0))</f>
        <v>0.03649305555555554</v>
      </c>
    </row>
    <row r="69" spans="1:9" ht="15" customHeight="1">
      <c r="A69" s="13">
        <v>65</v>
      </c>
      <c r="B69" s="32" t="s">
        <v>112</v>
      </c>
      <c r="C69" s="32" t="s">
        <v>141</v>
      </c>
      <c r="D69" s="13" t="s">
        <v>148</v>
      </c>
      <c r="E69" s="32" t="s">
        <v>52</v>
      </c>
      <c r="F69" s="35">
        <v>0.10842592592592593</v>
      </c>
      <c r="G69" s="13" t="str">
        <f aca="true" t="shared" si="3" ref="G69:G130">TEXT(INT((HOUR(F69)*3600+MINUTE(F69)*60+SECOND(F69))/$I$3/60),"0")&amp;"."&amp;TEXT(MOD((HOUR(F69)*3600+MINUTE(F69)*60+SECOND(F69))/$I$3,60),"00")&amp;"/km"</f>
        <v>13.01/km</v>
      </c>
      <c r="H69" s="14">
        <f t="shared" si="2"/>
        <v>0.037199074074074065</v>
      </c>
      <c r="I69" s="14">
        <f>F69-INDEX($F$5:$F$263,MATCH(D69,$D$5:$D$263,0))</f>
        <v>0.037199074074074065</v>
      </c>
    </row>
    <row r="70" spans="1:9" ht="15" customHeight="1">
      <c r="A70" s="13">
        <v>66</v>
      </c>
      <c r="B70" s="32" t="s">
        <v>73</v>
      </c>
      <c r="C70" s="32" t="s">
        <v>74</v>
      </c>
      <c r="D70" s="13" t="s">
        <v>148</v>
      </c>
      <c r="E70" s="32" t="s">
        <v>75</v>
      </c>
      <c r="F70" s="35">
        <v>0.1084375</v>
      </c>
      <c r="G70" s="13" t="str">
        <f t="shared" si="3"/>
        <v>13.01/km</v>
      </c>
      <c r="H70" s="14">
        <f t="shared" si="2"/>
        <v>0.037210648148148145</v>
      </c>
      <c r="I70" s="14">
        <f>F70-INDEX($F$5:$F$263,MATCH(D70,$D$5:$D$263,0))</f>
        <v>0.037210648148148145</v>
      </c>
    </row>
    <row r="71" spans="1:9" ht="15" customHeight="1">
      <c r="A71" s="13">
        <v>67</v>
      </c>
      <c r="B71" s="32" t="s">
        <v>198</v>
      </c>
      <c r="C71" s="32" t="s">
        <v>64</v>
      </c>
      <c r="D71" s="13" t="s">
        <v>148</v>
      </c>
      <c r="E71" s="32" t="s">
        <v>199</v>
      </c>
      <c r="F71" s="35">
        <v>0.11082175925925926</v>
      </c>
      <c r="G71" s="13" t="str">
        <f t="shared" si="3"/>
        <v>13.18/km</v>
      </c>
      <c r="H71" s="14">
        <f t="shared" si="2"/>
        <v>0.0395949074074074</v>
      </c>
      <c r="I71" s="14">
        <f>F71-INDEX($F$5:$F$263,MATCH(D71,$D$5:$D$263,0))</f>
        <v>0.0395949074074074</v>
      </c>
    </row>
    <row r="72" spans="1:9" ht="15" customHeight="1">
      <c r="A72" s="13">
        <v>68</v>
      </c>
      <c r="B72" s="32" t="s">
        <v>200</v>
      </c>
      <c r="C72" s="32" t="s">
        <v>140</v>
      </c>
      <c r="D72" s="13" t="s">
        <v>148</v>
      </c>
      <c r="E72" s="32" t="s">
        <v>201</v>
      </c>
      <c r="F72" s="35">
        <v>0.11105324074074074</v>
      </c>
      <c r="G72" s="13" t="str">
        <f t="shared" si="3"/>
        <v>13.20/km</v>
      </c>
      <c r="H72" s="14">
        <f t="shared" si="2"/>
        <v>0.03982638888888888</v>
      </c>
      <c r="I72" s="14">
        <f>F72-INDEX($F$5:$F$263,MATCH(D72,$D$5:$D$263,0))</f>
        <v>0.03982638888888888</v>
      </c>
    </row>
    <row r="73" spans="1:9" ht="15" customHeight="1">
      <c r="A73" s="13">
        <v>69</v>
      </c>
      <c r="B73" s="32" t="s">
        <v>202</v>
      </c>
      <c r="C73" s="32" t="s">
        <v>137</v>
      </c>
      <c r="D73" s="13" t="s">
        <v>148</v>
      </c>
      <c r="E73" s="32" t="s">
        <v>203</v>
      </c>
      <c r="F73" s="35">
        <v>0.11277777777777777</v>
      </c>
      <c r="G73" s="13" t="str">
        <f t="shared" si="3"/>
        <v>13.32/km</v>
      </c>
      <c r="H73" s="14">
        <f t="shared" si="2"/>
        <v>0.04155092592592591</v>
      </c>
      <c r="I73" s="14">
        <f>F73-INDEX($F$5:$F$263,MATCH(D73,$D$5:$D$263,0))</f>
        <v>0.04155092592592591</v>
      </c>
    </row>
    <row r="74" spans="1:9" ht="15" customHeight="1">
      <c r="A74" s="13">
        <v>70</v>
      </c>
      <c r="B74" s="32" t="s">
        <v>204</v>
      </c>
      <c r="C74" s="32" t="s">
        <v>74</v>
      </c>
      <c r="D74" s="13" t="s">
        <v>148</v>
      </c>
      <c r="E74" s="32" t="s">
        <v>203</v>
      </c>
      <c r="F74" s="35">
        <v>0.11278935185185185</v>
      </c>
      <c r="G74" s="13" t="str">
        <f t="shared" si="3"/>
        <v>13.32/km</v>
      </c>
      <c r="H74" s="14">
        <f t="shared" si="2"/>
        <v>0.04156249999999999</v>
      </c>
      <c r="I74" s="14">
        <f>F74-INDEX($F$5:$F$263,MATCH(D74,$D$5:$D$263,0))</f>
        <v>0.04156249999999999</v>
      </c>
    </row>
    <row r="75" spans="1:9" ht="15" customHeight="1">
      <c r="A75" s="13">
        <v>71</v>
      </c>
      <c r="B75" s="32" t="s">
        <v>94</v>
      </c>
      <c r="C75" s="32" t="s">
        <v>95</v>
      </c>
      <c r="D75" s="13" t="s">
        <v>148</v>
      </c>
      <c r="E75" s="32" t="s">
        <v>96</v>
      </c>
      <c r="F75" s="35">
        <v>0.11298611111111112</v>
      </c>
      <c r="G75" s="13" t="str">
        <f t="shared" si="3"/>
        <v>13.34/km</v>
      </c>
      <c r="H75" s="14">
        <f t="shared" si="2"/>
        <v>0.04175925925925926</v>
      </c>
      <c r="I75" s="14">
        <f>F75-INDEX($F$5:$F$263,MATCH(D75,$D$5:$D$263,0))</f>
        <v>0.04175925925925926</v>
      </c>
    </row>
    <row r="76" spans="1:9" ht="15" customHeight="1">
      <c r="A76" s="13">
        <v>72</v>
      </c>
      <c r="B76" s="32" t="s">
        <v>86</v>
      </c>
      <c r="C76" s="32" t="s">
        <v>87</v>
      </c>
      <c r="D76" s="13" t="s">
        <v>148</v>
      </c>
      <c r="E76" s="32" t="s">
        <v>125</v>
      </c>
      <c r="F76" s="35">
        <v>0.11443287037037037</v>
      </c>
      <c r="G76" s="13" t="str">
        <f t="shared" si="3"/>
        <v>13.44/km</v>
      </c>
      <c r="H76" s="14">
        <f t="shared" si="2"/>
        <v>0.043206018518518505</v>
      </c>
      <c r="I76" s="14">
        <f>F76-INDEX($F$5:$F$263,MATCH(D76,$D$5:$D$263,0))</f>
        <v>0.043206018518518505</v>
      </c>
    </row>
    <row r="77" spans="1:9" ht="15" customHeight="1">
      <c r="A77" s="13">
        <v>73</v>
      </c>
      <c r="B77" s="32" t="s">
        <v>17</v>
      </c>
      <c r="C77" s="32" t="s">
        <v>132</v>
      </c>
      <c r="D77" s="13" t="s">
        <v>148</v>
      </c>
      <c r="E77" s="32" t="s">
        <v>125</v>
      </c>
      <c r="F77" s="35">
        <v>0.11559027777777779</v>
      </c>
      <c r="G77" s="13" t="str">
        <f t="shared" si="3"/>
        <v>13.52/km</v>
      </c>
      <c r="H77" s="14">
        <f t="shared" si="2"/>
        <v>0.04436342592592593</v>
      </c>
      <c r="I77" s="14">
        <f>F77-INDEX($F$5:$F$263,MATCH(D77,$D$5:$D$263,0))</f>
        <v>0.04436342592592593</v>
      </c>
    </row>
    <row r="78" spans="1:9" ht="15" customHeight="1">
      <c r="A78" s="13">
        <v>74</v>
      </c>
      <c r="B78" s="32" t="s">
        <v>106</v>
      </c>
      <c r="C78" s="32" t="s">
        <v>107</v>
      </c>
      <c r="D78" s="13" t="s">
        <v>148</v>
      </c>
      <c r="E78" s="32" t="s">
        <v>47</v>
      </c>
      <c r="F78" s="35">
        <v>0.11560185185185186</v>
      </c>
      <c r="G78" s="13" t="str">
        <f t="shared" si="3"/>
        <v>13.52/km</v>
      </c>
      <c r="H78" s="14">
        <f t="shared" si="2"/>
        <v>0.044375</v>
      </c>
      <c r="I78" s="14">
        <f>F78-INDEX($F$5:$F$263,MATCH(D78,$D$5:$D$263,0))</f>
        <v>0.044375</v>
      </c>
    </row>
    <row r="79" spans="1:9" ht="15" customHeight="1">
      <c r="A79" s="13">
        <v>75</v>
      </c>
      <c r="B79" s="32" t="s">
        <v>76</v>
      </c>
      <c r="C79" s="32" t="s">
        <v>77</v>
      </c>
      <c r="D79" s="13" t="s">
        <v>148</v>
      </c>
      <c r="E79" s="32" t="s">
        <v>78</v>
      </c>
      <c r="F79" s="35">
        <v>0.115625</v>
      </c>
      <c r="G79" s="13" t="str">
        <f t="shared" si="3"/>
        <v>13.53/km</v>
      </c>
      <c r="H79" s="14">
        <f t="shared" si="2"/>
        <v>0.044398148148148145</v>
      </c>
      <c r="I79" s="14">
        <f>F79-INDEX($F$5:$F$263,MATCH(D79,$D$5:$D$263,0))</f>
        <v>0.044398148148148145</v>
      </c>
    </row>
    <row r="80" spans="1:9" ht="15" customHeight="1">
      <c r="A80" s="13">
        <v>76</v>
      </c>
      <c r="B80" s="32" t="s">
        <v>205</v>
      </c>
      <c r="C80" s="32" t="s">
        <v>206</v>
      </c>
      <c r="D80" s="13" t="s">
        <v>148</v>
      </c>
      <c r="E80" s="32" t="s">
        <v>125</v>
      </c>
      <c r="F80" s="35">
        <v>0.11591435185185185</v>
      </c>
      <c r="G80" s="13" t="str">
        <f t="shared" si="3"/>
        <v>13.55/km</v>
      </c>
      <c r="H80" s="14">
        <f t="shared" si="2"/>
        <v>0.04468749999999999</v>
      </c>
      <c r="I80" s="14">
        <f>F80-INDEX($F$5:$F$263,MATCH(D80,$D$5:$D$263,0))</f>
        <v>0.04468749999999999</v>
      </c>
    </row>
    <row r="81" spans="1:9" ht="15" customHeight="1">
      <c r="A81" s="13">
        <v>77</v>
      </c>
      <c r="B81" s="32" t="s">
        <v>207</v>
      </c>
      <c r="C81" s="32" t="s">
        <v>39</v>
      </c>
      <c r="D81" s="13" t="s">
        <v>148</v>
      </c>
      <c r="E81" s="32" t="s">
        <v>208</v>
      </c>
      <c r="F81" s="35">
        <v>0.11829861111111112</v>
      </c>
      <c r="G81" s="13" t="str">
        <f t="shared" si="3"/>
        <v>14.12/km</v>
      </c>
      <c r="H81" s="14">
        <f t="shared" si="2"/>
        <v>0.04707175925925926</v>
      </c>
      <c r="I81" s="14">
        <f>F81-INDEX($F$5:$F$263,MATCH(D81,$D$5:$D$263,0))</f>
        <v>0.04707175925925926</v>
      </c>
    </row>
    <row r="82" spans="1:9" ht="15" customHeight="1">
      <c r="A82" s="13">
        <v>78</v>
      </c>
      <c r="B82" s="32" t="s">
        <v>209</v>
      </c>
      <c r="C82" s="32" t="s">
        <v>210</v>
      </c>
      <c r="D82" s="13" t="s">
        <v>148</v>
      </c>
      <c r="E82" s="32" t="s">
        <v>52</v>
      </c>
      <c r="F82" s="35">
        <v>0.11891203703703705</v>
      </c>
      <c r="G82" s="13" t="str">
        <f t="shared" si="3"/>
        <v>14.16/km</v>
      </c>
      <c r="H82" s="14">
        <f t="shared" si="2"/>
        <v>0.04768518518518519</v>
      </c>
      <c r="I82" s="14">
        <f>F82-INDEX($F$5:$F$263,MATCH(D82,$D$5:$D$263,0))</f>
        <v>0.04768518518518519</v>
      </c>
    </row>
    <row r="83" spans="1:9" ht="15" customHeight="1">
      <c r="A83" s="13">
        <v>79</v>
      </c>
      <c r="B83" s="32" t="s">
        <v>211</v>
      </c>
      <c r="C83" s="32" t="s">
        <v>144</v>
      </c>
      <c r="D83" s="13" t="s">
        <v>148</v>
      </c>
      <c r="E83" s="32" t="s">
        <v>265</v>
      </c>
      <c r="F83" s="35">
        <v>0.11929398148148147</v>
      </c>
      <c r="G83" s="13" t="str">
        <f t="shared" si="3"/>
        <v>14.19/km</v>
      </c>
      <c r="H83" s="14">
        <f t="shared" si="2"/>
        <v>0.04806712962962961</v>
      </c>
      <c r="I83" s="14">
        <f>F83-INDEX($F$5:$F$263,MATCH(D83,$D$5:$D$263,0))</f>
        <v>0.04806712962962961</v>
      </c>
    </row>
    <row r="84" spans="1:9" ht="15" customHeight="1">
      <c r="A84" s="13">
        <v>80</v>
      </c>
      <c r="B84" s="32" t="s">
        <v>212</v>
      </c>
      <c r="C84" s="32" t="s">
        <v>132</v>
      </c>
      <c r="D84" s="13" t="s">
        <v>148</v>
      </c>
      <c r="E84" s="32"/>
      <c r="F84" s="35">
        <v>0.11930555555555555</v>
      </c>
      <c r="G84" s="13" t="str">
        <f t="shared" si="3"/>
        <v>14.19/km</v>
      </c>
      <c r="H84" s="14">
        <f t="shared" si="2"/>
        <v>0.04807870370370369</v>
      </c>
      <c r="I84" s="14">
        <f>F84-INDEX($F$5:$F$263,MATCH(D84,$D$5:$D$263,0))</f>
        <v>0.04807870370370369</v>
      </c>
    </row>
    <row r="85" spans="1:9" ht="15" customHeight="1">
      <c r="A85" s="13">
        <v>81</v>
      </c>
      <c r="B85" s="32" t="s">
        <v>211</v>
      </c>
      <c r="C85" s="32" t="s">
        <v>213</v>
      </c>
      <c r="D85" s="13" t="s">
        <v>148</v>
      </c>
      <c r="E85" s="32" t="s">
        <v>52</v>
      </c>
      <c r="F85" s="35">
        <v>0.11931712962962963</v>
      </c>
      <c r="G85" s="13" t="str">
        <f t="shared" si="3"/>
        <v>14.19/km</v>
      </c>
      <c r="H85" s="14">
        <f t="shared" si="2"/>
        <v>0.04809027777777777</v>
      </c>
      <c r="I85" s="14">
        <f>F85-INDEX($F$5:$F$263,MATCH(D85,$D$5:$D$263,0))</f>
        <v>0.04809027777777777</v>
      </c>
    </row>
    <row r="86" spans="1:9" ht="15" customHeight="1">
      <c r="A86" s="13">
        <v>82</v>
      </c>
      <c r="B86" s="32" t="s">
        <v>109</v>
      </c>
      <c r="C86" s="32" t="s">
        <v>20</v>
      </c>
      <c r="D86" s="13" t="s">
        <v>148</v>
      </c>
      <c r="E86" s="32" t="s">
        <v>52</v>
      </c>
      <c r="F86" s="35">
        <v>0.11944444444444445</v>
      </c>
      <c r="G86" s="13" t="str">
        <f t="shared" si="3"/>
        <v>14.20/km</v>
      </c>
      <c r="H86" s="14">
        <f t="shared" si="2"/>
        <v>0.04821759259259259</v>
      </c>
      <c r="I86" s="14">
        <f>F86-INDEX($F$5:$F$263,MATCH(D86,$D$5:$D$263,0))</f>
        <v>0.04821759259259259</v>
      </c>
    </row>
    <row r="87" spans="1:9" ht="15" customHeight="1">
      <c r="A87" s="13">
        <v>83</v>
      </c>
      <c r="B87" s="32" t="s">
        <v>214</v>
      </c>
      <c r="C87" s="32" t="s">
        <v>135</v>
      </c>
      <c r="D87" s="13" t="s">
        <v>148</v>
      </c>
      <c r="E87" s="32" t="s">
        <v>125</v>
      </c>
      <c r="F87" s="35">
        <v>0.12076388888888889</v>
      </c>
      <c r="G87" s="13" t="str">
        <f t="shared" si="3"/>
        <v>14.30/km</v>
      </c>
      <c r="H87" s="14">
        <f t="shared" si="2"/>
        <v>0.04953703703703703</v>
      </c>
      <c r="I87" s="14">
        <f>F87-INDEX($F$5:$F$263,MATCH(D87,$D$5:$D$263,0))</f>
        <v>0.04953703703703703</v>
      </c>
    </row>
    <row r="88" spans="1:9" ht="15" customHeight="1">
      <c r="A88" s="13">
        <v>84</v>
      </c>
      <c r="B88" s="32" t="s">
        <v>215</v>
      </c>
      <c r="C88" s="32" t="s">
        <v>134</v>
      </c>
      <c r="D88" s="13" t="s">
        <v>148</v>
      </c>
      <c r="E88" s="32" t="s">
        <v>252</v>
      </c>
      <c r="F88" s="35">
        <v>0.12211805555555555</v>
      </c>
      <c r="G88" s="13" t="str">
        <f t="shared" si="3"/>
        <v>14.39/km</v>
      </c>
      <c r="H88" s="14">
        <f t="shared" si="2"/>
        <v>0.05089120370370369</v>
      </c>
      <c r="I88" s="14">
        <f>F88-INDEX($F$5:$F$263,MATCH(D88,$D$5:$D$263,0))</f>
        <v>0.05089120370370369</v>
      </c>
    </row>
    <row r="89" spans="1:9" ht="15" customHeight="1">
      <c r="A89" s="13">
        <v>85</v>
      </c>
      <c r="B89" s="32" t="s">
        <v>216</v>
      </c>
      <c r="C89" s="32" t="s">
        <v>128</v>
      </c>
      <c r="D89" s="13" t="s">
        <v>148</v>
      </c>
      <c r="E89" s="32" t="s">
        <v>199</v>
      </c>
      <c r="F89" s="35">
        <v>0.1244212962962963</v>
      </c>
      <c r="G89" s="13" t="str">
        <f t="shared" si="3"/>
        <v>14.56/km</v>
      </c>
      <c r="H89" s="14">
        <f t="shared" si="2"/>
        <v>0.05319444444444443</v>
      </c>
      <c r="I89" s="14">
        <f>F89-INDEX($F$5:$F$263,MATCH(D89,$D$5:$D$263,0))</f>
        <v>0.05319444444444443</v>
      </c>
    </row>
    <row r="90" spans="1:9" ht="15" customHeight="1">
      <c r="A90" s="13">
        <v>86</v>
      </c>
      <c r="B90" s="32" t="s">
        <v>79</v>
      </c>
      <c r="C90" s="32" t="s">
        <v>104</v>
      </c>
      <c r="D90" s="13" t="s">
        <v>148</v>
      </c>
      <c r="E90" s="32" t="s">
        <v>105</v>
      </c>
      <c r="F90" s="35">
        <v>0.12453703703703704</v>
      </c>
      <c r="G90" s="13" t="str">
        <f t="shared" si="3"/>
        <v>14.57/km</v>
      </c>
      <c r="H90" s="14">
        <f aca="true" t="shared" si="4" ref="H90:H130">F90-$F$5</f>
        <v>0.05331018518518518</v>
      </c>
      <c r="I90" s="14">
        <f aca="true" t="shared" si="5" ref="I90:I130">F90-INDEX($F$5:$F$263,MATCH(D90,$D$5:$D$263,0))</f>
        <v>0.05331018518518518</v>
      </c>
    </row>
    <row r="91" spans="1:9" ht="15" customHeight="1">
      <c r="A91" s="13">
        <v>87</v>
      </c>
      <c r="B91" s="32" t="s">
        <v>217</v>
      </c>
      <c r="C91" s="32" t="s">
        <v>93</v>
      </c>
      <c r="D91" s="13" t="s">
        <v>148</v>
      </c>
      <c r="E91" s="32" t="s">
        <v>78</v>
      </c>
      <c r="F91" s="35">
        <v>0.12546296296296297</v>
      </c>
      <c r="G91" s="13" t="str">
        <f t="shared" si="3"/>
        <v>15.03/km</v>
      </c>
      <c r="H91" s="14">
        <f t="shared" si="4"/>
        <v>0.05423611111111111</v>
      </c>
      <c r="I91" s="14">
        <f t="shared" si="5"/>
        <v>0.05423611111111111</v>
      </c>
    </row>
    <row r="92" spans="1:9" ht="15" customHeight="1">
      <c r="A92" s="13">
        <v>88</v>
      </c>
      <c r="B92" s="32" t="s">
        <v>114</v>
      </c>
      <c r="C92" s="32" t="s">
        <v>26</v>
      </c>
      <c r="D92" s="13" t="s">
        <v>148</v>
      </c>
      <c r="E92" s="32" t="s">
        <v>115</v>
      </c>
      <c r="F92" s="35">
        <v>0.1267361111111111</v>
      </c>
      <c r="G92" s="13" t="str">
        <f t="shared" si="3"/>
        <v>15.13/km</v>
      </c>
      <c r="H92" s="14">
        <f t="shared" si="4"/>
        <v>0.055509259259259244</v>
      </c>
      <c r="I92" s="14">
        <f t="shared" si="5"/>
        <v>0.055509259259259244</v>
      </c>
    </row>
    <row r="93" spans="1:9" ht="15" customHeight="1">
      <c r="A93" s="13">
        <v>89</v>
      </c>
      <c r="B93" s="32" t="s">
        <v>101</v>
      </c>
      <c r="C93" s="32" t="s">
        <v>20</v>
      </c>
      <c r="D93" s="13" t="s">
        <v>148</v>
      </c>
      <c r="E93" s="32" t="s">
        <v>103</v>
      </c>
      <c r="F93" s="35">
        <v>0.12674768518518517</v>
      </c>
      <c r="G93" s="13" t="str">
        <f t="shared" si="3"/>
        <v>15.13/km</v>
      </c>
      <c r="H93" s="14">
        <f t="shared" si="4"/>
        <v>0.05552083333333331</v>
      </c>
      <c r="I93" s="14">
        <f t="shared" si="5"/>
        <v>0.05552083333333331</v>
      </c>
    </row>
    <row r="94" spans="1:9" ht="15" customHeight="1">
      <c r="A94" s="13">
        <v>90</v>
      </c>
      <c r="B94" s="32" t="s">
        <v>218</v>
      </c>
      <c r="C94" s="32" t="s">
        <v>219</v>
      </c>
      <c r="D94" s="13" t="s">
        <v>148</v>
      </c>
      <c r="E94" s="32" t="s">
        <v>47</v>
      </c>
      <c r="F94" s="35">
        <v>0.12946759259259258</v>
      </c>
      <c r="G94" s="13" t="str">
        <f t="shared" si="3"/>
        <v>15.32/km</v>
      </c>
      <c r="H94" s="14">
        <f t="shared" si="4"/>
        <v>0.05824074074074072</v>
      </c>
      <c r="I94" s="14">
        <f t="shared" si="5"/>
        <v>0.05824074074074072</v>
      </c>
    </row>
    <row r="95" spans="1:9" ht="15" customHeight="1">
      <c r="A95" s="13">
        <v>91</v>
      </c>
      <c r="B95" s="32" t="s">
        <v>101</v>
      </c>
      <c r="C95" s="32" t="s">
        <v>102</v>
      </c>
      <c r="D95" s="13" t="s">
        <v>148</v>
      </c>
      <c r="E95" s="32" t="s">
        <v>220</v>
      </c>
      <c r="F95" s="35">
        <v>0.13108796296296296</v>
      </c>
      <c r="G95" s="13" t="str">
        <f t="shared" si="3"/>
        <v>15.44/km</v>
      </c>
      <c r="H95" s="14">
        <f t="shared" si="4"/>
        <v>0.0598611111111111</v>
      </c>
      <c r="I95" s="14">
        <f t="shared" si="5"/>
        <v>0.0598611111111111</v>
      </c>
    </row>
    <row r="96" spans="1:9" ht="15" customHeight="1">
      <c r="A96" s="13">
        <v>92</v>
      </c>
      <c r="B96" s="32" t="s">
        <v>110</v>
      </c>
      <c r="C96" s="32" t="s">
        <v>111</v>
      </c>
      <c r="D96" s="13" t="s">
        <v>148</v>
      </c>
      <c r="E96" s="32" t="s">
        <v>125</v>
      </c>
      <c r="F96" s="35">
        <v>0.13122685185185184</v>
      </c>
      <c r="G96" s="13" t="str">
        <f t="shared" si="3"/>
        <v>15.45/km</v>
      </c>
      <c r="H96" s="14">
        <f t="shared" si="4"/>
        <v>0.059999999999999984</v>
      </c>
      <c r="I96" s="14">
        <f t="shared" si="5"/>
        <v>0.059999999999999984</v>
      </c>
    </row>
    <row r="97" spans="1:9" ht="15" customHeight="1">
      <c r="A97" s="13">
        <v>93</v>
      </c>
      <c r="B97" s="32" t="s">
        <v>112</v>
      </c>
      <c r="C97" s="32" t="s">
        <v>113</v>
      </c>
      <c r="D97" s="13" t="s">
        <v>148</v>
      </c>
      <c r="E97" s="32" t="s">
        <v>125</v>
      </c>
      <c r="F97" s="35">
        <v>0.1312384259259259</v>
      </c>
      <c r="G97" s="13" t="str">
        <f t="shared" si="3"/>
        <v>15.45/km</v>
      </c>
      <c r="H97" s="14">
        <f t="shared" si="4"/>
        <v>0.06001157407407405</v>
      </c>
      <c r="I97" s="14">
        <f t="shared" si="5"/>
        <v>0.06001157407407405</v>
      </c>
    </row>
    <row r="98" spans="1:9" ht="15" customHeight="1">
      <c r="A98" s="13">
        <v>94</v>
      </c>
      <c r="B98" s="32" t="s">
        <v>221</v>
      </c>
      <c r="C98" s="32" t="s">
        <v>222</v>
      </c>
      <c r="D98" s="13" t="s">
        <v>148</v>
      </c>
      <c r="E98" s="32" t="s">
        <v>223</v>
      </c>
      <c r="F98" s="35">
        <v>0.13225694444444444</v>
      </c>
      <c r="G98" s="13" t="str">
        <f t="shared" si="3"/>
        <v>15.52/km</v>
      </c>
      <c r="H98" s="14">
        <f t="shared" si="4"/>
        <v>0.06103009259259258</v>
      </c>
      <c r="I98" s="14">
        <f t="shared" si="5"/>
        <v>0.06103009259259258</v>
      </c>
    </row>
    <row r="99" spans="1:9" ht="15" customHeight="1">
      <c r="A99" s="13">
        <v>95</v>
      </c>
      <c r="B99" s="32" t="s">
        <v>224</v>
      </c>
      <c r="C99" s="32" t="s">
        <v>33</v>
      </c>
      <c r="D99" s="13" t="s">
        <v>148</v>
      </c>
      <c r="E99" s="32" t="s">
        <v>236</v>
      </c>
      <c r="F99" s="35">
        <v>0.13270833333333334</v>
      </c>
      <c r="G99" s="13" t="str">
        <f t="shared" si="3"/>
        <v>15.56/km</v>
      </c>
      <c r="H99" s="14">
        <f t="shared" si="4"/>
        <v>0.061481481481481484</v>
      </c>
      <c r="I99" s="14">
        <f t="shared" si="5"/>
        <v>0.061481481481481484</v>
      </c>
    </row>
    <row r="100" spans="1:9" ht="15" customHeight="1">
      <c r="A100" s="13">
        <v>96</v>
      </c>
      <c r="B100" s="32" t="s">
        <v>116</v>
      </c>
      <c r="C100" s="32" t="s">
        <v>117</v>
      </c>
      <c r="D100" s="13" t="s">
        <v>148</v>
      </c>
      <c r="E100" s="32" t="s">
        <v>118</v>
      </c>
      <c r="F100" s="35">
        <v>0.1345486111111111</v>
      </c>
      <c r="G100" s="13" t="str">
        <f t="shared" si="3"/>
        <v>16.09/km</v>
      </c>
      <c r="H100" s="14">
        <f t="shared" si="4"/>
        <v>0.06332175925925924</v>
      </c>
      <c r="I100" s="14">
        <f t="shared" si="5"/>
        <v>0.06332175925925924</v>
      </c>
    </row>
    <row r="101" spans="1:9" ht="15" customHeight="1">
      <c r="A101" s="13">
        <v>97</v>
      </c>
      <c r="B101" s="32" t="s">
        <v>225</v>
      </c>
      <c r="C101" s="32" t="s">
        <v>226</v>
      </c>
      <c r="D101" s="13" t="s">
        <v>148</v>
      </c>
      <c r="E101" s="32" t="s">
        <v>227</v>
      </c>
      <c r="F101" s="35">
        <v>0.13511574074074076</v>
      </c>
      <c r="G101" s="13" t="str">
        <f t="shared" si="3"/>
        <v>16.13/km</v>
      </c>
      <c r="H101" s="14">
        <f t="shared" si="4"/>
        <v>0.0638888888888889</v>
      </c>
      <c r="I101" s="14">
        <f t="shared" si="5"/>
        <v>0.0638888888888889</v>
      </c>
    </row>
    <row r="102" spans="1:9" ht="15" customHeight="1">
      <c r="A102" s="13">
        <v>98</v>
      </c>
      <c r="B102" s="32" t="s">
        <v>228</v>
      </c>
      <c r="C102" s="32" t="s">
        <v>229</v>
      </c>
      <c r="D102" s="13" t="s">
        <v>148</v>
      </c>
      <c r="E102" s="32" t="s">
        <v>265</v>
      </c>
      <c r="F102" s="35">
        <v>0.1357523148148148</v>
      </c>
      <c r="G102" s="13" t="str">
        <f t="shared" si="3"/>
        <v>16.17/km</v>
      </c>
      <c r="H102" s="14">
        <f t="shared" si="4"/>
        <v>0.06452546296296295</v>
      </c>
      <c r="I102" s="14">
        <f t="shared" si="5"/>
        <v>0.06452546296296295</v>
      </c>
    </row>
    <row r="103" spans="1:9" ht="15" customHeight="1">
      <c r="A103" s="13">
        <v>99</v>
      </c>
      <c r="B103" s="32" t="s">
        <v>167</v>
      </c>
      <c r="C103" s="32" t="s">
        <v>132</v>
      </c>
      <c r="D103" s="13" t="s">
        <v>148</v>
      </c>
      <c r="E103" s="32" t="s">
        <v>230</v>
      </c>
      <c r="F103" s="35">
        <v>0.13576388888888888</v>
      </c>
      <c r="G103" s="13" t="str">
        <f t="shared" si="3"/>
        <v>16.18/km</v>
      </c>
      <c r="H103" s="14">
        <f t="shared" si="4"/>
        <v>0.06453703703703702</v>
      </c>
      <c r="I103" s="14">
        <f t="shared" si="5"/>
        <v>0.06453703703703702</v>
      </c>
    </row>
    <row r="104" spans="1:9" ht="15" customHeight="1">
      <c r="A104" s="13">
        <v>100</v>
      </c>
      <c r="B104" s="32" t="s">
        <v>231</v>
      </c>
      <c r="C104" s="32" t="s">
        <v>139</v>
      </c>
      <c r="D104" s="13" t="s">
        <v>148</v>
      </c>
      <c r="E104" s="32" t="s">
        <v>52</v>
      </c>
      <c r="F104" s="35">
        <v>0.13825231481481481</v>
      </c>
      <c r="G104" s="13" t="str">
        <f t="shared" si="3"/>
        <v>16.35/km</v>
      </c>
      <c r="H104" s="14">
        <f t="shared" si="4"/>
        <v>0.06702546296296295</v>
      </c>
      <c r="I104" s="14">
        <f t="shared" si="5"/>
        <v>0.06702546296296295</v>
      </c>
    </row>
    <row r="105" spans="1:9" ht="15" customHeight="1">
      <c r="A105" s="13">
        <v>101</v>
      </c>
      <c r="B105" s="32" t="s">
        <v>232</v>
      </c>
      <c r="C105" s="32" t="s">
        <v>122</v>
      </c>
      <c r="D105" s="13" t="s">
        <v>148</v>
      </c>
      <c r="E105" s="32" t="s">
        <v>233</v>
      </c>
      <c r="F105" s="35">
        <v>0.13894675925925926</v>
      </c>
      <c r="G105" s="13" t="str">
        <f t="shared" si="3"/>
        <v>16.40/km</v>
      </c>
      <c r="H105" s="14">
        <f t="shared" si="4"/>
        <v>0.0677199074074074</v>
      </c>
      <c r="I105" s="14">
        <f t="shared" si="5"/>
        <v>0.0677199074074074</v>
      </c>
    </row>
    <row r="106" spans="1:9" ht="15" customHeight="1">
      <c r="A106" s="13">
        <v>102</v>
      </c>
      <c r="B106" s="32" t="s">
        <v>234</v>
      </c>
      <c r="C106" s="32" t="s">
        <v>23</v>
      </c>
      <c r="D106" s="13" t="s">
        <v>148</v>
      </c>
      <c r="E106" s="32" t="s">
        <v>55</v>
      </c>
      <c r="F106" s="35">
        <v>0.14368055555555556</v>
      </c>
      <c r="G106" s="13" t="str">
        <f t="shared" si="3"/>
        <v>17.15/km</v>
      </c>
      <c r="H106" s="14">
        <f t="shared" si="4"/>
        <v>0.0724537037037037</v>
      </c>
      <c r="I106" s="14">
        <f t="shared" si="5"/>
        <v>0.0724537037037037</v>
      </c>
    </row>
    <row r="107" spans="1:9" ht="15" customHeight="1">
      <c r="A107" s="13">
        <v>103</v>
      </c>
      <c r="B107" s="32" t="s">
        <v>235</v>
      </c>
      <c r="C107" s="32" t="s">
        <v>64</v>
      </c>
      <c r="D107" s="13" t="s">
        <v>148</v>
      </c>
      <c r="E107" s="32" t="s">
        <v>236</v>
      </c>
      <c r="F107" s="35">
        <v>0.14375</v>
      </c>
      <c r="G107" s="13" t="str">
        <f t="shared" si="3"/>
        <v>17.15/km</v>
      </c>
      <c r="H107" s="14">
        <f t="shared" si="4"/>
        <v>0.07252314814814813</v>
      </c>
      <c r="I107" s="14">
        <f t="shared" si="5"/>
        <v>0.07252314814814813</v>
      </c>
    </row>
    <row r="108" spans="1:9" ht="15" customHeight="1">
      <c r="A108" s="13">
        <v>104</v>
      </c>
      <c r="B108" s="32" t="s">
        <v>146</v>
      </c>
      <c r="C108" s="32" t="s">
        <v>147</v>
      </c>
      <c r="D108" s="13" t="s">
        <v>148</v>
      </c>
      <c r="E108" s="32" t="s">
        <v>237</v>
      </c>
      <c r="F108" s="35">
        <v>0.14449074074074073</v>
      </c>
      <c r="G108" s="13" t="str">
        <f t="shared" si="3"/>
        <v>17.20/km</v>
      </c>
      <c r="H108" s="14">
        <f t="shared" si="4"/>
        <v>0.07326388888888886</v>
      </c>
      <c r="I108" s="14">
        <f t="shared" si="5"/>
        <v>0.07326388888888886</v>
      </c>
    </row>
    <row r="109" spans="1:9" ht="15" customHeight="1">
      <c r="A109" s="13">
        <v>105</v>
      </c>
      <c r="B109" s="32" t="s">
        <v>176</v>
      </c>
      <c r="C109" s="32" t="s">
        <v>20</v>
      </c>
      <c r="D109" s="13" t="s">
        <v>148</v>
      </c>
      <c r="E109" s="32" t="s">
        <v>238</v>
      </c>
      <c r="F109" s="35">
        <v>0.14479166666666668</v>
      </c>
      <c r="G109" s="13" t="str">
        <f t="shared" si="3"/>
        <v>17.23/km</v>
      </c>
      <c r="H109" s="14">
        <f t="shared" si="4"/>
        <v>0.07356481481481482</v>
      </c>
      <c r="I109" s="14">
        <f t="shared" si="5"/>
        <v>0.07356481481481482</v>
      </c>
    </row>
    <row r="110" spans="1:9" ht="15" customHeight="1">
      <c r="A110" s="13">
        <v>106</v>
      </c>
      <c r="B110" s="32" t="s">
        <v>215</v>
      </c>
      <c r="C110" s="32" t="s">
        <v>239</v>
      </c>
      <c r="D110" s="13" t="s">
        <v>148</v>
      </c>
      <c r="E110" s="32" t="s">
        <v>240</v>
      </c>
      <c r="F110" s="35">
        <v>0.14587962962962964</v>
      </c>
      <c r="G110" s="13" t="str">
        <f t="shared" si="3"/>
        <v>17.30/km</v>
      </c>
      <c r="H110" s="14">
        <f t="shared" si="4"/>
        <v>0.07465277777777778</v>
      </c>
      <c r="I110" s="14">
        <f t="shared" si="5"/>
        <v>0.07465277777777778</v>
      </c>
    </row>
    <row r="111" spans="1:9" ht="15" customHeight="1">
      <c r="A111" s="13">
        <v>107</v>
      </c>
      <c r="B111" s="32" t="s">
        <v>143</v>
      </c>
      <c r="C111" s="32" t="s">
        <v>138</v>
      </c>
      <c r="D111" s="13" t="s">
        <v>148</v>
      </c>
      <c r="E111" s="32" t="s">
        <v>240</v>
      </c>
      <c r="F111" s="35">
        <v>0.1458912037037037</v>
      </c>
      <c r="G111" s="13" t="str">
        <f t="shared" si="3"/>
        <v>17.30/km</v>
      </c>
      <c r="H111" s="14">
        <f t="shared" si="4"/>
        <v>0.07466435185185184</v>
      </c>
      <c r="I111" s="14">
        <f t="shared" si="5"/>
        <v>0.07466435185185184</v>
      </c>
    </row>
    <row r="112" spans="1:9" ht="15" customHeight="1">
      <c r="A112" s="13">
        <v>108</v>
      </c>
      <c r="B112" s="32" t="s">
        <v>241</v>
      </c>
      <c r="C112" s="32" t="s">
        <v>12</v>
      </c>
      <c r="D112" s="13" t="s">
        <v>148</v>
      </c>
      <c r="E112" s="32" t="s">
        <v>242</v>
      </c>
      <c r="F112" s="35">
        <v>0.14759259259259258</v>
      </c>
      <c r="G112" s="13" t="str">
        <f t="shared" si="3"/>
        <v>17.43/km</v>
      </c>
      <c r="H112" s="14">
        <f t="shared" si="4"/>
        <v>0.07636574074074072</v>
      </c>
      <c r="I112" s="14">
        <f t="shared" si="5"/>
        <v>0.07636574074074072</v>
      </c>
    </row>
    <row r="113" spans="1:9" ht="15" customHeight="1">
      <c r="A113" s="13">
        <v>109</v>
      </c>
      <c r="B113" s="32" t="s">
        <v>32</v>
      </c>
      <c r="C113" s="32" t="s">
        <v>20</v>
      </c>
      <c r="D113" s="13" t="s">
        <v>148</v>
      </c>
      <c r="E113" s="32" t="s">
        <v>242</v>
      </c>
      <c r="F113" s="35">
        <v>0.14760416666666668</v>
      </c>
      <c r="G113" s="13" t="str">
        <f t="shared" si="3"/>
        <v>17.43/km</v>
      </c>
      <c r="H113" s="14">
        <f t="shared" si="4"/>
        <v>0.07637731481481481</v>
      </c>
      <c r="I113" s="14">
        <f t="shared" si="5"/>
        <v>0.07637731481481481</v>
      </c>
    </row>
    <row r="114" spans="1:9" ht="15" customHeight="1">
      <c r="A114" s="13">
        <v>110</v>
      </c>
      <c r="B114" s="32" t="s">
        <v>243</v>
      </c>
      <c r="C114" s="32" t="s">
        <v>54</v>
      </c>
      <c r="D114" s="13" t="s">
        <v>148</v>
      </c>
      <c r="E114" s="32" t="s">
        <v>242</v>
      </c>
      <c r="F114" s="35">
        <v>0.14761574074074074</v>
      </c>
      <c r="G114" s="13" t="str">
        <f t="shared" si="3"/>
        <v>17.43/km</v>
      </c>
      <c r="H114" s="14">
        <f t="shared" si="4"/>
        <v>0.07638888888888888</v>
      </c>
      <c r="I114" s="14">
        <f t="shared" si="5"/>
        <v>0.07638888888888888</v>
      </c>
    </row>
    <row r="115" spans="1:9" ht="15" customHeight="1">
      <c r="A115" s="13">
        <v>111</v>
      </c>
      <c r="B115" s="32" t="s">
        <v>85</v>
      </c>
      <c r="C115" s="32" t="s">
        <v>244</v>
      </c>
      <c r="D115" s="13" t="s">
        <v>148</v>
      </c>
      <c r="E115" s="32" t="s">
        <v>203</v>
      </c>
      <c r="F115" s="35">
        <v>0.14881944444444445</v>
      </c>
      <c r="G115" s="13" t="str">
        <f t="shared" si="3"/>
        <v>17.52/km</v>
      </c>
      <c r="H115" s="14">
        <f t="shared" si="4"/>
        <v>0.07759259259259259</v>
      </c>
      <c r="I115" s="14">
        <f t="shared" si="5"/>
        <v>0.07759259259259259</v>
      </c>
    </row>
    <row r="116" spans="1:9" ht="15" customHeight="1">
      <c r="A116" s="13">
        <v>112</v>
      </c>
      <c r="B116" s="32" t="s">
        <v>245</v>
      </c>
      <c r="C116" s="32" t="s">
        <v>23</v>
      </c>
      <c r="D116" s="13" t="s">
        <v>148</v>
      </c>
      <c r="E116" s="32" t="s">
        <v>236</v>
      </c>
      <c r="F116" s="35">
        <v>0.14883101851851852</v>
      </c>
      <c r="G116" s="13" t="str">
        <f t="shared" si="3"/>
        <v>17.52/km</v>
      </c>
      <c r="H116" s="14">
        <f t="shared" si="4"/>
        <v>0.07760416666666665</v>
      </c>
      <c r="I116" s="14">
        <f t="shared" si="5"/>
        <v>0.07760416666666665</v>
      </c>
    </row>
    <row r="117" spans="1:9" ht="15" customHeight="1">
      <c r="A117" s="13">
        <v>113</v>
      </c>
      <c r="B117" s="32" t="s">
        <v>123</v>
      </c>
      <c r="C117" s="32" t="s">
        <v>36</v>
      </c>
      <c r="D117" s="13" t="s">
        <v>148</v>
      </c>
      <c r="E117" s="32" t="s">
        <v>47</v>
      </c>
      <c r="F117" s="35">
        <v>0.1498611111111111</v>
      </c>
      <c r="G117" s="13" t="str">
        <f t="shared" si="3"/>
        <v>17.59/km</v>
      </c>
      <c r="H117" s="14">
        <f t="shared" si="4"/>
        <v>0.07863425925925925</v>
      </c>
      <c r="I117" s="14">
        <f t="shared" si="5"/>
        <v>0.07863425925925925</v>
      </c>
    </row>
    <row r="118" spans="1:9" ht="15" customHeight="1">
      <c r="A118" s="13">
        <v>114</v>
      </c>
      <c r="B118" s="32" t="s">
        <v>246</v>
      </c>
      <c r="C118" s="32" t="s">
        <v>64</v>
      </c>
      <c r="D118" s="13" t="s">
        <v>148</v>
      </c>
      <c r="E118" s="32" t="s">
        <v>47</v>
      </c>
      <c r="F118" s="35">
        <v>0.15358796296296295</v>
      </c>
      <c r="G118" s="13" t="str">
        <f t="shared" si="3"/>
        <v>18.26/km</v>
      </c>
      <c r="H118" s="14">
        <f t="shared" si="4"/>
        <v>0.0823611111111111</v>
      </c>
      <c r="I118" s="14">
        <f t="shared" si="5"/>
        <v>0.0823611111111111</v>
      </c>
    </row>
    <row r="119" spans="1:9" ht="15" customHeight="1">
      <c r="A119" s="13">
        <v>115</v>
      </c>
      <c r="B119" s="32" t="s">
        <v>247</v>
      </c>
      <c r="C119" s="32" t="s">
        <v>26</v>
      </c>
      <c r="D119" s="13" t="s">
        <v>148</v>
      </c>
      <c r="E119" s="32" t="s">
        <v>47</v>
      </c>
      <c r="F119" s="35">
        <v>0.15359953703703702</v>
      </c>
      <c r="G119" s="13" t="str">
        <f t="shared" si="3"/>
        <v>18.26/km</v>
      </c>
      <c r="H119" s="14">
        <f t="shared" si="4"/>
        <v>0.08237268518518516</v>
      </c>
      <c r="I119" s="14">
        <f t="shared" si="5"/>
        <v>0.08237268518518516</v>
      </c>
    </row>
    <row r="120" spans="1:9" ht="15" customHeight="1">
      <c r="A120" s="13">
        <v>116</v>
      </c>
      <c r="B120" s="32" t="s">
        <v>145</v>
      </c>
      <c r="C120" s="32" t="s">
        <v>20</v>
      </c>
      <c r="D120" s="13" t="s">
        <v>148</v>
      </c>
      <c r="E120" s="32" t="s">
        <v>103</v>
      </c>
      <c r="F120" s="35">
        <v>0.15361111111111111</v>
      </c>
      <c r="G120" s="13" t="str">
        <f t="shared" si="3"/>
        <v>18.26/km</v>
      </c>
      <c r="H120" s="14">
        <f t="shared" si="4"/>
        <v>0.08238425925925925</v>
      </c>
      <c r="I120" s="14">
        <f t="shared" si="5"/>
        <v>0.08238425925925925</v>
      </c>
    </row>
    <row r="121" spans="1:9" ht="15" customHeight="1">
      <c r="A121" s="13">
        <v>117</v>
      </c>
      <c r="B121" s="32" t="s">
        <v>248</v>
      </c>
      <c r="C121" s="32" t="s">
        <v>219</v>
      </c>
      <c r="D121" s="13" t="s">
        <v>148</v>
      </c>
      <c r="E121" s="32" t="s">
        <v>230</v>
      </c>
      <c r="F121" s="35">
        <v>0.15769675925925927</v>
      </c>
      <c r="G121" s="13" t="str">
        <f t="shared" si="3"/>
        <v>18.55/km</v>
      </c>
      <c r="H121" s="14">
        <f t="shared" si="4"/>
        <v>0.08646990740740741</v>
      </c>
      <c r="I121" s="14">
        <f t="shared" si="5"/>
        <v>0.08646990740740741</v>
      </c>
    </row>
    <row r="122" spans="1:9" ht="15" customHeight="1">
      <c r="A122" s="13">
        <v>118</v>
      </c>
      <c r="B122" s="32" t="s">
        <v>119</v>
      </c>
      <c r="C122" s="32" t="s">
        <v>120</v>
      </c>
      <c r="D122" s="13" t="s">
        <v>148</v>
      </c>
      <c r="E122" s="32" t="s">
        <v>121</v>
      </c>
      <c r="F122" s="35">
        <v>0.15990740740740741</v>
      </c>
      <c r="G122" s="13" t="str">
        <f t="shared" si="3"/>
        <v>19.11/km</v>
      </c>
      <c r="H122" s="14">
        <f t="shared" si="4"/>
        <v>0.08868055555555555</v>
      </c>
      <c r="I122" s="14">
        <f t="shared" si="5"/>
        <v>0.08868055555555555</v>
      </c>
    </row>
    <row r="123" spans="1:9" ht="15" customHeight="1">
      <c r="A123" s="13">
        <v>119</v>
      </c>
      <c r="B123" s="32" t="s">
        <v>249</v>
      </c>
      <c r="C123" s="32" t="s">
        <v>250</v>
      </c>
      <c r="D123" s="13" t="s">
        <v>148</v>
      </c>
      <c r="E123" s="32" t="s">
        <v>223</v>
      </c>
      <c r="F123" s="35">
        <v>0.16040509259259259</v>
      </c>
      <c r="G123" s="13" t="str">
        <f t="shared" si="3"/>
        <v>19.15/km</v>
      </c>
      <c r="H123" s="14">
        <f t="shared" si="4"/>
        <v>0.08917824074074072</v>
      </c>
      <c r="I123" s="14">
        <f t="shared" si="5"/>
        <v>0.08917824074074072</v>
      </c>
    </row>
    <row r="124" spans="1:9" ht="15" customHeight="1">
      <c r="A124" s="13">
        <v>120</v>
      </c>
      <c r="B124" s="32" t="s">
        <v>251</v>
      </c>
      <c r="C124" s="32" t="s">
        <v>122</v>
      </c>
      <c r="D124" s="13" t="s">
        <v>148</v>
      </c>
      <c r="E124" s="32" t="s">
        <v>252</v>
      </c>
      <c r="F124" s="35">
        <v>0.16354166666666667</v>
      </c>
      <c r="G124" s="13" t="str">
        <f t="shared" si="3"/>
        <v>19.38/km</v>
      </c>
      <c r="H124" s="14">
        <f t="shared" si="4"/>
        <v>0.09231481481481481</v>
      </c>
      <c r="I124" s="14">
        <f t="shared" si="5"/>
        <v>0.09231481481481481</v>
      </c>
    </row>
    <row r="125" spans="1:9" ht="15" customHeight="1">
      <c r="A125" s="13">
        <v>121</v>
      </c>
      <c r="B125" s="32" t="s">
        <v>253</v>
      </c>
      <c r="C125" s="32" t="s">
        <v>20</v>
      </c>
      <c r="D125" s="13" t="s">
        <v>148</v>
      </c>
      <c r="E125" s="32" t="s">
        <v>252</v>
      </c>
      <c r="F125" s="35">
        <v>0.16355324074074074</v>
      </c>
      <c r="G125" s="13" t="str">
        <f t="shared" si="3"/>
        <v>19.38/km</v>
      </c>
      <c r="H125" s="14">
        <f t="shared" si="4"/>
        <v>0.09232638888888887</v>
      </c>
      <c r="I125" s="14">
        <f t="shared" si="5"/>
        <v>0.09232638888888887</v>
      </c>
    </row>
    <row r="126" spans="1:9" ht="15" customHeight="1">
      <c r="A126" s="13">
        <v>122</v>
      </c>
      <c r="B126" s="32" t="s">
        <v>32</v>
      </c>
      <c r="C126" s="32" t="s">
        <v>132</v>
      </c>
      <c r="D126" s="13" t="s">
        <v>148</v>
      </c>
      <c r="E126" s="32" t="s">
        <v>252</v>
      </c>
      <c r="F126" s="35">
        <v>0.1635648148148148</v>
      </c>
      <c r="G126" s="13" t="str">
        <f t="shared" si="3"/>
        <v>19.38/km</v>
      </c>
      <c r="H126" s="14">
        <f t="shared" si="4"/>
        <v>0.09233796296296294</v>
      </c>
      <c r="I126" s="14">
        <f t="shared" si="5"/>
        <v>0.09233796296296294</v>
      </c>
    </row>
    <row r="127" spans="1:9" ht="15" customHeight="1">
      <c r="A127" s="13">
        <v>123</v>
      </c>
      <c r="B127" s="32" t="s">
        <v>254</v>
      </c>
      <c r="C127" s="32" t="s">
        <v>255</v>
      </c>
      <c r="D127" s="13" t="s">
        <v>148</v>
      </c>
      <c r="E127" s="32" t="s">
        <v>256</v>
      </c>
      <c r="F127" s="35">
        <v>0.17002314814814815</v>
      </c>
      <c r="G127" s="13" t="str">
        <f t="shared" si="3"/>
        <v>20.24/km</v>
      </c>
      <c r="H127" s="14">
        <f t="shared" si="4"/>
        <v>0.09879629629629628</v>
      </c>
      <c r="I127" s="14">
        <f t="shared" si="5"/>
        <v>0.09879629629629628</v>
      </c>
    </row>
    <row r="128" spans="1:9" ht="15" customHeight="1">
      <c r="A128" s="13">
        <v>124</v>
      </c>
      <c r="B128" s="32" t="s">
        <v>257</v>
      </c>
      <c r="C128" s="32" t="s">
        <v>44</v>
      </c>
      <c r="D128" s="13" t="s">
        <v>148</v>
      </c>
      <c r="E128" s="32" t="s">
        <v>55</v>
      </c>
      <c r="F128" s="35">
        <v>0.17256944444444444</v>
      </c>
      <c r="G128" s="13" t="str">
        <f t="shared" si="3"/>
        <v>20.43/km</v>
      </c>
      <c r="H128" s="14">
        <f t="shared" si="4"/>
        <v>0.10134259259259258</v>
      </c>
      <c r="I128" s="14">
        <f t="shared" si="5"/>
        <v>0.10134259259259258</v>
      </c>
    </row>
    <row r="129" spans="1:9" ht="15" customHeight="1">
      <c r="A129" s="13">
        <v>125</v>
      </c>
      <c r="B129" s="32" t="s">
        <v>258</v>
      </c>
      <c r="C129" s="32" t="s">
        <v>31</v>
      </c>
      <c r="D129" s="13" t="s">
        <v>148</v>
      </c>
      <c r="E129" s="32" t="s">
        <v>259</v>
      </c>
      <c r="F129" s="35">
        <v>0.18148148148148147</v>
      </c>
      <c r="G129" s="13" t="str">
        <f t="shared" si="3"/>
        <v>21.47/km</v>
      </c>
      <c r="H129" s="14">
        <f t="shared" si="4"/>
        <v>0.1102546296296296</v>
      </c>
      <c r="I129" s="14">
        <f t="shared" si="5"/>
        <v>0.1102546296296296</v>
      </c>
    </row>
    <row r="130" spans="1:9" ht="15" customHeight="1">
      <c r="A130" s="16">
        <v>126</v>
      </c>
      <c r="B130" s="33" t="s">
        <v>260</v>
      </c>
      <c r="C130" s="33" t="s">
        <v>261</v>
      </c>
      <c r="D130" s="16" t="s">
        <v>148</v>
      </c>
      <c r="E130" s="33" t="s">
        <v>262</v>
      </c>
      <c r="F130" s="36">
        <v>0.18483796296296295</v>
      </c>
      <c r="G130" s="16" t="str">
        <f t="shared" si="3"/>
        <v>22.11/km</v>
      </c>
      <c r="H130" s="17">
        <f t="shared" si="4"/>
        <v>0.1136111111111111</v>
      </c>
      <c r="I130" s="17">
        <f t="shared" si="5"/>
        <v>0.1136111111111111</v>
      </c>
    </row>
  </sheetData>
  <autoFilter ref="A4:I130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9"/>
  <sheetViews>
    <sheetView workbookViewId="0" topLeftCell="A1">
      <pane ySplit="3" topLeftCell="BM4" activePane="bottomLeft" state="frozen"/>
      <selection pane="topLeft" activeCell="A1" sqref="A1"/>
      <selection pane="bottomLeft" activeCell="C70" sqref="C70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3" t="str">
        <f>Individuale!A1</f>
        <v>FAITO X-TRAIL</v>
      </c>
      <c r="B1" s="23"/>
      <c r="C1" s="23"/>
    </row>
    <row r="2" spans="1:3" ht="42" customHeight="1">
      <c r="A2" s="24" t="str">
        <f>Individuale!A3&amp;" km. "&amp;Individuale!I3</f>
        <v>Vico Equense (NA) Italia - Domenica 01/09/2013 km. 12</v>
      </c>
      <c r="B2" s="24"/>
      <c r="C2" s="24"/>
    </row>
    <row r="3" spans="1:3" ht="24.75" customHeight="1">
      <c r="A3" s="18" t="s">
        <v>2</v>
      </c>
      <c r="B3" s="19" t="s">
        <v>6</v>
      </c>
      <c r="C3" s="19" t="s">
        <v>0</v>
      </c>
    </row>
    <row r="4" spans="1:3" ht="15" customHeight="1">
      <c r="A4" s="10">
        <v>1</v>
      </c>
      <c r="B4" s="25" t="s">
        <v>125</v>
      </c>
      <c r="C4" s="28">
        <v>13</v>
      </c>
    </row>
    <row r="5" spans="1:3" ht="15" customHeight="1">
      <c r="A5" s="13">
        <v>2</v>
      </c>
      <c r="B5" s="26" t="s">
        <v>52</v>
      </c>
      <c r="C5" s="29">
        <v>9</v>
      </c>
    </row>
    <row r="6" spans="1:3" ht="15" customHeight="1">
      <c r="A6" s="13">
        <v>3</v>
      </c>
      <c r="B6" s="26" t="s">
        <v>16</v>
      </c>
      <c r="C6" s="29">
        <v>7</v>
      </c>
    </row>
    <row r="7" spans="1:3" ht="15" customHeight="1">
      <c r="A7" s="13">
        <v>4</v>
      </c>
      <c r="B7" s="26" t="s">
        <v>47</v>
      </c>
      <c r="C7" s="29">
        <v>7</v>
      </c>
    </row>
    <row r="8" spans="1:3" ht="15" customHeight="1">
      <c r="A8" s="13">
        <v>5</v>
      </c>
      <c r="B8" s="26" t="s">
        <v>252</v>
      </c>
      <c r="C8" s="29">
        <v>4</v>
      </c>
    </row>
    <row r="9" spans="1:3" ht="15" customHeight="1">
      <c r="A9" s="13">
        <v>6</v>
      </c>
      <c r="B9" s="26" t="s">
        <v>265</v>
      </c>
      <c r="C9" s="29">
        <v>4</v>
      </c>
    </row>
    <row r="10" spans="1:3" ht="15" customHeight="1">
      <c r="A10" s="13">
        <v>7</v>
      </c>
      <c r="B10" s="26" t="s">
        <v>55</v>
      </c>
      <c r="C10" s="29">
        <v>4</v>
      </c>
    </row>
    <row r="11" spans="1:3" ht="15" customHeight="1">
      <c r="A11" s="13">
        <v>8</v>
      </c>
      <c r="B11" s="26" t="s">
        <v>82</v>
      </c>
      <c r="C11" s="29">
        <v>3</v>
      </c>
    </row>
    <row r="12" spans="1:3" ht="15" customHeight="1">
      <c r="A12" s="13">
        <v>9</v>
      </c>
      <c r="B12" s="26" t="s">
        <v>236</v>
      </c>
      <c r="C12" s="29">
        <v>3</v>
      </c>
    </row>
    <row r="13" spans="1:3" ht="15" customHeight="1">
      <c r="A13" s="13">
        <v>10</v>
      </c>
      <c r="B13" s="26" t="s">
        <v>242</v>
      </c>
      <c r="C13" s="29">
        <v>3</v>
      </c>
    </row>
    <row r="14" spans="1:3" ht="15" customHeight="1">
      <c r="A14" s="13">
        <v>11</v>
      </c>
      <c r="B14" s="26" t="s">
        <v>203</v>
      </c>
      <c r="C14" s="29">
        <v>3</v>
      </c>
    </row>
    <row r="15" spans="1:3" ht="15" customHeight="1">
      <c r="A15" s="13">
        <v>12</v>
      </c>
      <c r="B15" s="26" t="s">
        <v>78</v>
      </c>
      <c r="C15" s="29">
        <v>2</v>
      </c>
    </row>
    <row r="16" spans="1:3" ht="15" customHeight="1">
      <c r="A16" s="13">
        <v>13</v>
      </c>
      <c r="B16" s="26" t="s">
        <v>262</v>
      </c>
      <c r="C16" s="29">
        <v>2</v>
      </c>
    </row>
    <row r="17" spans="1:3" ht="15" customHeight="1">
      <c r="A17" s="13">
        <v>14</v>
      </c>
      <c r="B17" s="26" t="s">
        <v>169</v>
      </c>
      <c r="C17" s="29">
        <v>2</v>
      </c>
    </row>
    <row r="18" spans="1:3" ht="15" customHeight="1">
      <c r="A18" s="13">
        <v>15</v>
      </c>
      <c r="B18" s="26" t="s">
        <v>151</v>
      </c>
      <c r="C18" s="29">
        <v>2</v>
      </c>
    </row>
    <row r="19" spans="1:3" ht="15" customHeight="1">
      <c r="A19" s="13">
        <v>16</v>
      </c>
      <c r="B19" s="26" t="s">
        <v>223</v>
      </c>
      <c r="C19" s="29">
        <v>2</v>
      </c>
    </row>
    <row r="20" spans="1:3" ht="15" customHeight="1">
      <c r="A20" s="13">
        <v>17</v>
      </c>
      <c r="B20" s="26" t="s">
        <v>230</v>
      </c>
      <c r="C20" s="29">
        <v>2</v>
      </c>
    </row>
    <row r="21" spans="1:3" ht="15" customHeight="1">
      <c r="A21" s="13">
        <v>18</v>
      </c>
      <c r="B21" s="26" t="s">
        <v>103</v>
      </c>
      <c r="C21" s="29">
        <v>2</v>
      </c>
    </row>
    <row r="22" spans="1:3" ht="15" customHeight="1">
      <c r="A22" s="13">
        <v>19</v>
      </c>
      <c r="B22" s="26" t="s">
        <v>21</v>
      </c>
      <c r="C22" s="29">
        <v>2</v>
      </c>
    </row>
    <row r="23" spans="1:3" ht="15" customHeight="1">
      <c r="A23" s="13">
        <v>20</v>
      </c>
      <c r="B23" s="26" t="s">
        <v>240</v>
      </c>
      <c r="C23" s="29">
        <v>2</v>
      </c>
    </row>
    <row r="24" spans="1:3" ht="15" customHeight="1">
      <c r="A24" s="13">
        <v>21</v>
      </c>
      <c r="B24" s="26" t="s">
        <v>84</v>
      </c>
      <c r="C24" s="29">
        <v>2</v>
      </c>
    </row>
    <row r="25" spans="1:3" ht="15" customHeight="1">
      <c r="A25" s="13">
        <v>22</v>
      </c>
      <c r="B25" s="26" t="s">
        <v>199</v>
      </c>
      <c r="C25" s="29">
        <v>2</v>
      </c>
    </row>
    <row r="26" spans="1:3" ht="15" customHeight="1">
      <c r="A26" s="13">
        <v>23</v>
      </c>
      <c r="B26" s="26" t="s">
        <v>34</v>
      </c>
      <c r="C26" s="29">
        <v>2</v>
      </c>
    </row>
    <row r="27" spans="1:3" ht="15" customHeight="1">
      <c r="A27" s="13">
        <v>24</v>
      </c>
      <c r="B27" s="26" t="s">
        <v>266</v>
      </c>
      <c r="C27" s="29">
        <v>1</v>
      </c>
    </row>
    <row r="28" spans="1:3" ht="15" customHeight="1">
      <c r="A28" s="13">
        <v>25</v>
      </c>
      <c r="B28" s="26" t="s">
        <v>75</v>
      </c>
      <c r="C28" s="29">
        <v>1</v>
      </c>
    </row>
    <row r="29" spans="1:3" ht="15" customHeight="1">
      <c r="A29" s="13">
        <v>26</v>
      </c>
      <c r="B29" s="26" t="s">
        <v>256</v>
      </c>
      <c r="C29" s="29">
        <v>1</v>
      </c>
    </row>
    <row r="30" spans="1:3" ht="15" customHeight="1">
      <c r="A30" s="13">
        <v>27</v>
      </c>
      <c r="B30" s="26" t="s">
        <v>126</v>
      </c>
      <c r="C30" s="29">
        <v>1</v>
      </c>
    </row>
    <row r="31" spans="1:3" ht="15" customHeight="1">
      <c r="A31" s="13">
        <v>28</v>
      </c>
      <c r="B31" s="26" t="s">
        <v>164</v>
      </c>
      <c r="C31" s="29">
        <v>1</v>
      </c>
    </row>
    <row r="32" spans="1:3" ht="15" customHeight="1">
      <c r="A32" s="13">
        <v>29</v>
      </c>
      <c r="B32" s="26" t="s">
        <v>161</v>
      </c>
      <c r="C32" s="29">
        <v>1</v>
      </c>
    </row>
    <row r="33" spans="1:3" ht="15" customHeight="1">
      <c r="A33" s="13">
        <v>30</v>
      </c>
      <c r="B33" s="26" t="s">
        <v>192</v>
      </c>
      <c r="C33" s="29">
        <v>1</v>
      </c>
    </row>
    <row r="34" spans="1:3" ht="15" customHeight="1">
      <c r="A34" s="13">
        <v>31</v>
      </c>
      <c r="B34" s="26" t="s">
        <v>237</v>
      </c>
      <c r="C34" s="29">
        <v>1</v>
      </c>
    </row>
    <row r="35" spans="1:3" ht="15" customHeight="1">
      <c r="A35" s="13">
        <v>32</v>
      </c>
      <c r="B35" s="26" t="s">
        <v>37</v>
      </c>
      <c r="C35" s="29">
        <v>1</v>
      </c>
    </row>
    <row r="36" spans="1:3" ht="15" customHeight="1">
      <c r="A36" s="13">
        <v>33</v>
      </c>
      <c r="B36" s="26" t="s">
        <v>127</v>
      </c>
      <c r="C36" s="29">
        <v>1</v>
      </c>
    </row>
    <row r="37" spans="1:3" ht="15" customHeight="1">
      <c r="A37" s="13">
        <v>34</v>
      </c>
      <c r="B37" s="26" t="s">
        <v>180</v>
      </c>
      <c r="C37" s="29">
        <v>1</v>
      </c>
    </row>
    <row r="38" spans="1:3" ht="15" customHeight="1">
      <c r="A38" s="13">
        <v>35</v>
      </c>
      <c r="B38" s="26" t="s">
        <v>175</v>
      </c>
      <c r="C38" s="29">
        <v>1</v>
      </c>
    </row>
    <row r="39" spans="1:3" ht="15" customHeight="1">
      <c r="A39" s="13">
        <v>36</v>
      </c>
      <c r="B39" s="26" t="s">
        <v>40</v>
      </c>
      <c r="C39" s="29">
        <v>1</v>
      </c>
    </row>
    <row r="40" spans="1:3" ht="15" customHeight="1">
      <c r="A40" s="13">
        <v>37</v>
      </c>
      <c r="B40" s="26" t="s">
        <v>124</v>
      </c>
      <c r="C40" s="29">
        <v>1</v>
      </c>
    </row>
    <row r="41" spans="1:3" ht="15" customHeight="1">
      <c r="A41" s="13">
        <v>38</v>
      </c>
      <c r="B41" s="26" t="s">
        <v>201</v>
      </c>
      <c r="C41" s="29">
        <v>1</v>
      </c>
    </row>
    <row r="42" spans="1:3" ht="15" customHeight="1">
      <c r="A42" s="13">
        <v>39</v>
      </c>
      <c r="B42" s="26" t="s">
        <v>185</v>
      </c>
      <c r="C42" s="29">
        <v>1</v>
      </c>
    </row>
    <row r="43" spans="1:3" ht="15" customHeight="1">
      <c r="A43" s="13">
        <v>40</v>
      </c>
      <c r="B43" s="26" t="s">
        <v>188</v>
      </c>
      <c r="C43" s="29">
        <v>1</v>
      </c>
    </row>
    <row r="44" spans="1:3" ht="15" customHeight="1">
      <c r="A44" s="13">
        <v>41</v>
      </c>
      <c r="B44" s="26" t="s">
        <v>90</v>
      </c>
      <c r="C44" s="29">
        <v>1</v>
      </c>
    </row>
    <row r="45" spans="1:3" ht="15" customHeight="1">
      <c r="A45" s="13">
        <v>42</v>
      </c>
      <c r="B45" s="26" t="s">
        <v>96</v>
      </c>
      <c r="C45" s="29">
        <v>1</v>
      </c>
    </row>
    <row r="46" spans="1:3" ht="15" customHeight="1">
      <c r="A46" s="13">
        <v>43</v>
      </c>
      <c r="B46" s="26" t="s">
        <v>115</v>
      </c>
      <c r="C46" s="29">
        <v>1</v>
      </c>
    </row>
    <row r="47" spans="1:3" ht="15" customHeight="1">
      <c r="A47" s="13">
        <v>44</v>
      </c>
      <c r="B47" s="26" t="s">
        <v>220</v>
      </c>
      <c r="C47" s="29">
        <v>1</v>
      </c>
    </row>
    <row r="48" spans="1:3" ht="15" customHeight="1">
      <c r="A48" s="13">
        <v>45</v>
      </c>
      <c r="B48" s="26" t="s">
        <v>105</v>
      </c>
      <c r="C48" s="29">
        <v>1</v>
      </c>
    </row>
    <row r="49" spans="1:3" ht="15" customHeight="1">
      <c r="A49" s="13">
        <v>46</v>
      </c>
      <c r="B49" s="26" t="s">
        <v>173</v>
      </c>
      <c r="C49" s="29">
        <v>1</v>
      </c>
    </row>
    <row r="50" spans="1:3" ht="15" customHeight="1">
      <c r="A50" s="13">
        <v>47</v>
      </c>
      <c r="B50" s="26" t="s">
        <v>58</v>
      </c>
      <c r="C50" s="29">
        <v>1</v>
      </c>
    </row>
    <row r="51" spans="1:3" ht="15" customHeight="1">
      <c r="A51" s="13">
        <v>48</v>
      </c>
      <c r="B51" s="26" t="s">
        <v>72</v>
      </c>
      <c r="C51" s="29">
        <v>1</v>
      </c>
    </row>
    <row r="52" spans="1:3" ht="15" customHeight="1">
      <c r="A52" s="13">
        <v>49</v>
      </c>
      <c r="B52" s="26" t="s">
        <v>69</v>
      </c>
      <c r="C52" s="29">
        <v>1</v>
      </c>
    </row>
    <row r="53" spans="1:3" ht="15" customHeight="1">
      <c r="A53" s="13">
        <v>50</v>
      </c>
      <c r="B53" s="26" t="s">
        <v>153</v>
      </c>
      <c r="C53" s="29">
        <v>1</v>
      </c>
    </row>
    <row r="54" spans="1:3" ht="15" customHeight="1">
      <c r="A54" s="13">
        <v>51</v>
      </c>
      <c r="B54" s="26" t="s">
        <v>29</v>
      </c>
      <c r="C54" s="29">
        <v>1</v>
      </c>
    </row>
    <row r="55" spans="1:3" ht="15" customHeight="1">
      <c r="A55" s="13">
        <v>52</v>
      </c>
      <c r="B55" s="26" t="s">
        <v>65</v>
      </c>
      <c r="C55" s="29">
        <v>1</v>
      </c>
    </row>
    <row r="56" spans="1:3" ht="15" customHeight="1">
      <c r="A56" s="13">
        <v>53</v>
      </c>
      <c r="B56" s="26" t="s">
        <v>155</v>
      </c>
      <c r="C56" s="29">
        <v>1</v>
      </c>
    </row>
    <row r="57" spans="1:3" ht="15" customHeight="1">
      <c r="A57" s="13">
        <v>54</v>
      </c>
      <c r="B57" s="26" t="s">
        <v>227</v>
      </c>
      <c r="C57" s="29">
        <v>1</v>
      </c>
    </row>
    <row r="58" spans="1:3" ht="15" customHeight="1">
      <c r="A58" s="13">
        <v>55</v>
      </c>
      <c r="B58" s="26" t="s">
        <v>27</v>
      </c>
      <c r="C58" s="29">
        <v>1</v>
      </c>
    </row>
    <row r="59" spans="1:3" ht="15" customHeight="1">
      <c r="A59" s="13">
        <v>56</v>
      </c>
      <c r="B59" s="26" t="s">
        <v>259</v>
      </c>
      <c r="C59" s="29">
        <v>1</v>
      </c>
    </row>
    <row r="60" spans="1:3" ht="15" customHeight="1">
      <c r="A60" s="13">
        <v>57</v>
      </c>
      <c r="B60" s="26" t="s">
        <v>118</v>
      </c>
      <c r="C60" s="29">
        <v>1</v>
      </c>
    </row>
    <row r="61" spans="1:3" ht="15" customHeight="1">
      <c r="A61" s="13">
        <v>58</v>
      </c>
      <c r="B61" s="26" t="s">
        <v>131</v>
      </c>
      <c r="C61" s="29">
        <v>1</v>
      </c>
    </row>
    <row r="62" spans="1:3" ht="15" customHeight="1">
      <c r="A62" s="13">
        <v>59</v>
      </c>
      <c r="B62" s="26" t="s">
        <v>177</v>
      </c>
      <c r="C62" s="29">
        <v>1</v>
      </c>
    </row>
    <row r="63" spans="1:3" ht="15" customHeight="1">
      <c r="A63" s="13">
        <v>60</v>
      </c>
      <c r="B63" s="26" t="s">
        <v>238</v>
      </c>
      <c r="C63" s="29">
        <v>1</v>
      </c>
    </row>
    <row r="64" spans="1:3" ht="15" customHeight="1">
      <c r="A64" s="13">
        <v>61</v>
      </c>
      <c r="B64" s="26" t="s">
        <v>208</v>
      </c>
      <c r="C64" s="29">
        <v>1</v>
      </c>
    </row>
    <row r="65" spans="1:3" ht="15" customHeight="1">
      <c r="A65" s="13">
        <v>62</v>
      </c>
      <c r="B65" s="26" t="s">
        <v>233</v>
      </c>
      <c r="C65" s="29">
        <v>1</v>
      </c>
    </row>
    <row r="66" spans="1:3" ht="15" customHeight="1">
      <c r="A66" s="13">
        <v>63</v>
      </c>
      <c r="B66" s="26" t="s">
        <v>13</v>
      </c>
      <c r="C66" s="29">
        <v>1</v>
      </c>
    </row>
    <row r="67" spans="1:3" ht="15" customHeight="1">
      <c r="A67" s="13">
        <v>64</v>
      </c>
      <c r="B67" s="26" t="s">
        <v>156</v>
      </c>
      <c r="C67" s="29">
        <v>1</v>
      </c>
    </row>
    <row r="68" spans="1:3" ht="15" customHeight="1">
      <c r="A68" s="16">
        <v>65</v>
      </c>
      <c r="B68" s="27" t="s">
        <v>121</v>
      </c>
      <c r="C68" s="30">
        <v>1</v>
      </c>
    </row>
    <row r="69" ht="12.75">
      <c r="C69" s="2">
        <f>SUM(C4:C68)</f>
        <v>126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2013-10-23T10:04:57Z</dcterms:modified>
  <cp:category/>
  <cp:version/>
  <cp:contentType/>
  <cp:contentStatus/>
</cp:coreProperties>
</file>