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<sst xmlns="http://schemas.openxmlformats.org/spreadsheetml/2006/main" count="297" uniqueCount="168">
  <si>
    <t>Franchi</t>
  </si>
  <si>
    <t>Giuseppe</t>
  </si>
  <si>
    <t>SM-40</t>
  </si>
  <si>
    <t>UISP Avis Rieti</t>
  </si>
  <si>
    <t>Boudouma</t>
  </si>
  <si>
    <t>Yahya</t>
  </si>
  <si>
    <t>Sabina Marathon Club</t>
  </si>
  <si>
    <t>Montini</t>
  </si>
  <si>
    <t>Federico</t>
  </si>
  <si>
    <t>Amat. M</t>
  </si>
  <si>
    <t>Roma Road Runners</t>
  </si>
  <si>
    <t>Angelucci</t>
  </si>
  <si>
    <t>Enrico</t>
  </si>
  <si>
    <t>Amatori Podistica Terni</t>
  </si>
  <si>
    <t>Cavallucci</t>
  </si>
  <si>
    <t>Marco</t>
  </si>
  <si>
    <t>SM-45</t>
  </si>
  <si>
    <t>Runners Sangemini</t>
  </si>
  <si>
    <t>Raidich</t>
  </si>
  <si>
    <t>Roberto</t>
  </si>
  <si>
    <t>SM-35</t>
  </si>
  <si>
    <t>Uisp Roma</t>
  </si>
  <si>
    <t>Sabato</t>
  </si>
  <si>
    <t>Giorgio</t>
  </si>
  <si>
    <t>Atletica La Sbarra</t>
  </si>
  <si>
    <t>Giangiuli</t>
  </si>
  <si>
    <t>Fabrizio</t>
  </si>
  <si>
    <t>GS Amleto Monti</t>
  </si>
  <si>
    <t>Padovan</t>
  </si>
  <si>
    <t>SM-55</t>
  </si>
  <si>
    <t>C.L.T. Terni</t>
  </si>
  <si>
    <t>Francesconi</t>
  </si>
  <si>
    <t>Fabio</t>
  </si>
  <si>
    <t>Muti</t>
  </si>
  <si>
    <t>Massimiliano</t>
  </si>
  <si>
    <t>Athletic Group Satrini Trevi</t>
  </si>
  <si>
    <t>Tazza</t>
  </si>
  <si>
    <t>SM-50</t>
  </si>
  <si>
    <t>Mollica</t>
  </si>
  <si>
    <t>Mariano</t>
  </si>
  <si>
    <t>Corsa dei Santi</t>
  </si>
  <si>
    <t>Mansi</t>
  </si>
  <si>
    <t>GS Bancari Romani</t>
  </si>
  <si>
    <t>Mercantini</t>
  </si>
  <si>
    <t>Franco</t>
  </si>
  <si>
    <t>Podistica Carsulae Terni</t>
  </si>
  <si>
    <t>Porchetti</t>
  </si>
  <si>
    <t>Myricae</t>
  </si>
  <si>
    <t>Severoni</t>
  </si>
  <si>
    <t>Mauro</t>
  </si>
  <si>
    <t>Runners Cittaducale</t>
  </si>
  <si>
    <t>Sirotti</t>
  </si>
  <si>
    <t>Brandi</t>
  </si>
  <si>
    <t>Atletica Insieme Forhans Team</t>
  </si>
  <si>
    <t>Schisano</t>
  </si>
  <si>
    <t>Francesco</t>
  </si>
  <si>
    <t>ASD Albatros Roma</t>
  </si>
  <si>
    <t>Colafigli</t>
  </si>
  <si>
    <t>Paolo</t>
  </si>
  <si>
    <t>Diociaiuti</t>
  </si>
  <si>
    <t>Stefano</t>
  </si>
  <si>
    <t>Tengattini</t>
  </si>
  <si>
    <t>Atl. Paratico</t>
  </si>
  <si>
    <t>Massarelli</t>
  </si>
  <si>
    <t>Gitti</t>
  </si>
  <si>
    <t>Federica</t>
  </si>
  <si>
    <t>SF-35</t>
  </si>
  <si>
    <t>Firmani</t>
  </si>
  <si>
    <t>Costantini</t>
  </si>
  <si>
    <t>Domenico</t>
  </si>
  <si>
    <t>Bortoloni</t>
  </si>
  <si>
    <t>Natale</t>
  </si>
  <si>
    <t>SM-60</t>
  </si>
  <si>
    <t>Strinati</t>
  </si>
  <si>
    <t>Aldo</t>
  </si>
  <si>
    <t>Franceschini</t>
  </si>
  <si>
    <t>Emanuele</t>
  </si>
  <si>
    <t>Straccini</t>
  </si>
  <si>
    <t>Luciano</t>
  </si>
  <si>
    <t>Uisp Terni</t>
  </si>
  <si>
    <t>Zervos</t>
  </si>
  <si>
    <t>Thi Kim Thu</t>
  </si>
  <si>
    <t>SF-45</t>
  </si>
  <si>
    <t>Sidio</t>
  </si>
  <si>
    <t>Andrea</t>
  </si>
  <si>
    <t>Indipendente</t>
  </si>
  <si>
    <t>Marchetti</t>
  </si>
  <si>
    <t>Ministro</t>
  </si>
  <si>
    <t>Giancarlo</t>
  </si>
  <si>
    <t>SM-65</t>
  </si>
  <si>
    <t>Laoreti</t>
  </si>
  <si>
    <t>Donelasci</t>
  </si>
  <si>
    <t>Vittorio</t>
  </si>
  <si>
    <t>SM-70</t>
  </si>
  <si>
    <t>Tucci</t>
  </si>
  <si>
    <t>Mario</t>
  </si>
  <si>
    <t>Due Ponti</t>
  </si>
  <si>
    <t>Paris</t>
  </si>
  <si>
    <t>Filiberto</t>
  </si>
  <si>
    <t>Fossatelli</t>
  </si>
  <si>
    <t>Elisabetta</t>
  </si>
  <si>
    <t>SF-50</t>
  </si>
  <si>
    <t>Cambria</t>
  </si>
  <si>
    <t>Salvatore</t>
  </si>
  <si>
    <t>Amleto Monti Terni</t>
  </si>
  <si>
    <t>Procoli</t>
  </si>
  <si>
    <t>Valeria</t>
  </si>
  <si>
    <t>Amat. F</t>
  </si>
  <si>
    <t>Amici del Tevere</t>
  </si>
  <si>
    <t>Camertoni</t>
  </si>
  <si>
    <t>Antonio</t>
  </si>
  <si>
    <t>Santarelli</t>
  </si>
  <si>
    <t>Patrizia</t>
  </si>
  <si>
    <t>SF-55</t>
  </si>
  <si>
    <t>Giordano</t>
  </si>
  <si>
    <t>Bandinu</t>
  </si>
  <si>
    <t>Ignazio</t>
  </si>
  <si>
    <t>ASD Asterix</t>
  </si>
  <si>
    <t>Iacobelli</t>
  </si>
  <si>
    <t>Letizia</t>
  </si>
  <si>
    <t>Orsingher</t>
  </si>
  <si>
    <t>Enzo</t>
  </si>
  <si>
    <t>ASD Atletica Vita</t>
  </si>
  <si>
    <t>Maroni</t>
  </si>
  <si>
    <t>Marcel</t>
  </si>
  <si>
    <t>Mariani</t>
  </si>
  <si>
    <t>Elena</t>
  </si>
  <si>
    <t>Paterni</t>
  </si>
  <si>
    <t>Michela</t>
  </si>
  <si>
    <t>SF-40</t>
  </si>
  <si>
    <t>Pauri</t>
  </si>
  <si>
    <t>Podisti Maratona di Roma</t>
  </si>
  <si>
    <t>Domenichetti</t>
  </si>
  <si>
    <t>Ciavatta</t>
  </si>
  <si>
    <t>Lina</t>
  </si>
  <si>
    <t>Mancini</t>
  </si>
  <si>
    <t>De Santis</t>
  </si>
  <si>
    <t>Maria Paola</t>
  </si>
  <si>
    <t>SF-60</t>
  </si>
  <si>
    <t>Veroli</t>
  </si>
  <si>
    <t>Atletica Faleria</t>
  </si>
  <si>
    <t>Tugni</t>
  </si>
  <si>
    <t>M.Rita</t>
  </si>
  <si>
    <t>Sconocchia</t>
  </si>
  <si>
    <t>Renzo</t>
  </si>
  <si>
    <t>Mancuso 2</t>
  </si>
  <si>
    <t>Ciocchetti</t>
  </si>
  <si>
    <t>Silvana</t>
  </si>
  <si>
    <t>Astra Roma</t>
  </si>
  <si>
    <t>Dessì</t>
  </si>
  <si>
    <t>Romano</t>
  </si>
  <si>
    <t>Pellino</t>
  </si>
  <si>
    <t>Antonino</t>
  </si>
  <si>
    <t>Giro Medievale Morrese</t>
  </si>
  <si>
    <t>7ª edizione</t>
  </si>
  <si>
    <t>Morro Reatino (RI) Italia - Sabato 04/08/2012</t>
  </si>
  <si>
    <t>A.S.D. Podistica Solidarietà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</si>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</sst>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154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155</v>
      </c>
      <c r="B3" s="26"/>
      <c r="C3" s="26"/>
      <c r="D3" s="26"/>
      <c r="E3" s="26"/>
      <c r="F3" s="26"/>
      <c r="G3" s="26"/>
      <c r="H3" s="3" t="s">
        <v>158</v>
      </c>
      <c r="I3" s="4">
        <v>7</v>
      </c>
    </row>
    <row r="4" spans="1:9" ht="37.5" customHeight="1">
      <c r="A4" s="5" t="s">
        <v>159</v>
      </c>
      <c r="B4" s="6" t="s">
        <v>160</v>
      </c>
      <c r="C4" s="7" t="s">
        <v>161</v>
      </c>
      <c r="D4" s="7" t="s">
        <v>162</v>
      </c>
      <c r="E4" s="8" t="s">
        <v>163</v>
      </c>
      <c r="F4" s="7" t="s">
        <v>164</v>
      </c>
      <c r="G4" s="7" t="s">
        <v>165</v>
      </c>
      <c r="H4" s="9" t="s">
        <v>166</v>
      </c>
      <c r="I4" s="9" t="s">
        <v>167</v>
      </c>
    </row>
    <row r="5" spans="1:9" s="12" customFormat="1" ht="15" customHeight="1">
      <c r="A5" s="10">
        <v>1</v>
      </c>
      <c r="B5" s="32" t="s">
        <v>0</v>
      </c>
      <c r="C5" s="32" t="s">
        <v>1</v>
      </c>
      <c r="D5" s="38" t="s">
        <v>2</v>
      </c>
      <c r="E5" s="32" t="s">
        <v>3</v>
      </c>
      <c r="F5" s="29">
        <v>0</v>
      </c>
      <c r="G5" s="10" t="str">
        <f aca="true" t="shared" si="0" ref="G5:G67">TEXT(INT((HOUR(F5)*3600+MINUTE(F5)*60+SECOND(F5))/$I$3/60),"0")&amp;"."&amp;TEXT(MOD((HOUR(F5)*3600+MINUTE(F5)*60+SECOND(F5))/$I$3,60),"00")&amp;"/km"</f>
        <v>0.00/km</v>
      </c>
      <c r="H5" s="11">
        <f aca="true" t="shared" si="1" ref="H5:H67">F5-$F$5</f>
        <v>0</v>
      </c>
      <c r="I5" s="11">
        <f>F5-INDEX($F$5:$F$410,MATCH(D5,$D$5:$D$410,0))</f>
        <v>0</v>
      </c>
    </row>
    <row r="6" spans="1:9" s="12" customFormat="1" ht="15" customHeight="1">
      <c r="A6" s="13">
        <v>2</v>
      </c>
      <c r="B6" s="33" t="s">
        <v>4</v>
      </c>
      <c r="C6" s="33" t="s">
        <v>5</v>
      </c>
      <c r="D6" s="39" t="s">
        <v>2</v>
      </c>
      <c r="E6" s="33" t="s">
        <v>6</v>
      </c>
      <c r="F6" s="30">
        <v>0</v>
      </c>
      <c r="G6" s="13" t="str">
        <f t="shared" si="0"/>
        <v>0.00/km</v>
      </c>
      <c r="H6" s="14">
        <f t="shared" si="1"/>
        <v>0</v>
      </c>
      <c r="I6" s="14">
        <f>F6-INDEX($F$5:$F$410,MATCH(D6,$D$5:$D$410,0))</f>
        <v>0</v>
      </c>
    </row>
    <row r="7" spans="1:9" s="12" customFormat="1" ht="15" customHeight="1">
      <c r="A7" s="13">
        <v>3</v>
      </c>
      <c r="B7" s="33" t="s">
        <v>7</v>
      </c>
      <c r="C7" s="33" t="s">
        <v>8</v>
      </c>
      <c r="D7" s="39" t="s">
        <v>9</v>
      </c>
      <c r="E7" s="33" t="s">
        <v>10</v>
      </c>
      <c r="F7" s="30">
        <v>0</v>
      </c>
      <c r="G7" s="13" t="str">
        <f t="shared" si="0"/>
        <v>0.00/km</v>
      </c>
      <c r="H7" s="14">
        <f t="shared" si="1"/>
        <v>0</v>
      </c>
      <c r="I7" s="14">
        <f>F7-INDEX($F$5:$F$410,MATCH(D7,$D$5:$D$410,0))</f>
        <v>0</v>
      </c>
    </row>
    <row r="8" spans="1:9" s="12" customFormat="1" ht="15" customHeight="1">
      <c r="A8" s="13">
        <v>4</v>
      </c>
      <c r="B8" s="33" t="s">
        <v>11</v>
      </c>
      <c r="C8" s="33" t="s">
        <v>12</v>
      </c>
      <c r="D8" s="39" t="s">
        <v>9</v>
      </c>
      <c r="E8" s="33" t="s">
        <v>13</v>
      </c>
      <c r="F8" s="30">
        <v>0</v>
      </c>
      <c r="G8" s="13" t="str">
        <f t="shared" si="0"/>
        <v>0.00/km</v>
      </c>
      <c r="H8" s="14">
        <f t="shared" si="1"/>
        <v>0</v>
      </c>
      <c r="I8" s="14">
        <f>F8-INDEX($F$5:$F$410,MATCH(D8,$D$5:$D$410,0))</f>
        <v>0</v>
      </c>
    </row>
    <row r="9" spans="1:9" s="12" customFormat="1" ht="15" customHeight="1">
      <c r="A9" s="13">
        <v>5</v>
      </c>
      <c r="B9" s="33" t="s">
        <v>14</v>
      </c>
      <c r="C9" s="33" t="s">
        <v>15</v>
      </c>
      <c r="D9" s="39" t="s">
        <v>16</v>
      </c>
      <c r="E9" s="33" t="s">
        <v>17</v>
      </c>
      <c r="F9" s="30">
        <v>0</v>
      </c>
      <c r="G9" s="13" t="str">
        <f t="shared" si="0"/>
        <v>0.00/km</v>
      </c>
      <c r="H9" s="14">
        <f t="shared" si="1"/>
        <v>0</v>
      </c>
      <c r="I9" s="14">
        <f>F9-INDEX($F$5:$F$410,MATCH(D9,$D$5:$D$410,0))</f>
        <v>0</v>
      </c>
    </row>
    <row r="10" spans="1:9" s="12" customFormat="1" ht="15" customHeight="1">
      <c r="A10" s="13">
        <v>6</v>
      </c>
      <c r="B10" s="33" t="s">
        <v>18</v>
      </c>
      <c r="C10" s="33" t="s">
        <v>19</v>
      </c>
      <c r="D10" s="39" t="s">
        <v>20</v>
      </c>
      <c r="E10" s="33" t="s">
        <v>21</v>
      </c>
      <c r="F10" s="30">
        <v>0</v>
      </c>
      <c r="G10" s="13" t="str">
        <f t="shared" si="0"/>
        <v>0.00/km</v>
      </c>
      <c r="H10" s="14">
        <f t="shared" si="1"/>
        <v>0</v>
      </c>
      <c r="I10" s="14">
        <f>F10-INDEX($F$5:$F$410,MATCH(D10,$D$5:$D$410,0))</f>
        <v>0</v>
      </c>
    </row>
    <row r="11" spans="1:9" s="12" customFormat="1" ht="15" customHeight="1">
      <c r="A11" s="13">
        <v>7</v>
      </c>
      <c r="B11" s="33" t="s">
        <v>22</v>
      </c>
      <c r="C11" s="33" t="s">
        <v>23</v>
      </c>
      <c r="D11" s="39" t="s">
        <v>16</v>
      </c>
      <c r="E11" s="33" t="s">
        <v>24</v>
      </c>
      <c r="F11" s="30">
        <v>0</v>
      </c>
      <c r="G11" s="13" t="str">
        <f t="shared" si="0"/>
        <v>0.00/km</v>
      </c>
      <c r="H11" s="14">
        <f t="shared" si="1"/>
        <v>0</v>
      </c>
      <c r="I11" s="14">
        <f>F11-INDEX($F$5:$F$410,MATCH(D11,$D$5:$D$410,0))</f>
        <v>0</v>
      </c>
    </row>
    <row r="12" spans="1:9" s="12" customFormat="1" ht="15" customHeight="1">
      <c r="A12" s="13">
        <v>8</v>
      </c>
      <c r="B12" s="33" t="s">
        <v>25</v>
      </c>
      <c r="C12" s="33" t="s">
        <v>26</v>
      </c>
      <c r="D12" s="39" t="s">
        <v>2</v>
      </c>
      <c r="E12" s="33" t="s">
        <v>27</v>
      </c>
      <c r="F12" s="30">
        <v>0</v>
      </c>
      <c r="G12" s="13" t="str">
        <f t="shared" si="0"/>
        <v>0.00/km</v>
      </c>
      <c r="H12" s="14">
        <f t="shared" si="1"/>
        <v>0</v>
      </c>
      <c r="I12" s="14">
        <f>F12-INDEX($F$5:$F$410,MATCH(D12,$D$5:$D$410,0))</f>
        <v>0</v>
      </c>
    </row>
    <row r="13" spans="1:9" s="12" customFormat="1" ht="15" customHeight="1">
      <c r="A13" s="13">
        <v>9</v>
      </c>
      <c r="B13" s="33" t="s">
        <v>28</v>
      </c>
      <c r="C13" s="33" t="s">
        <v>1</v>
      </c>
      <c r="D13" s="39" t="s">
        <v>29</v>
      </c>
      <c r="E13" s="33" t="s">
        <v>30</v>
      </c>
      <c r="F13" s="30">
        <v>0</v>
      </c>
      <c r="G13" s="13" t="str">
        <f t="shared" si="0"/>
        <v>0.00/km</v>
      </c>
      <c r="H13" s="14">
        <f t="shared" si="1"/>
        <v>0</v>
      </c>
      <c r="I13" s="14">
        <f>F13-INDEX($F$5:$F$410,MATCH(D13,$D$5:$D$410,0))</f>
        <v>0</v>
      </c>
    </row>
    <row r="14" spans="1:9" s="12" customFormat="1" ht="15" customHeight="1">
      <c r="A14" s="13">
        <v>10</v>
      </c>
      <c r="B14" s="33" t="s">
        <v>31</v>
      </c>
      <c r="C14" s="33" t="s">
        <v>32</v>
      </c>
      <c r="D14" s="39" t="s">
        <v>16</v>
      </c>
      <c r="E14" s="33" t="s">
        <v>13</v>
      </c>
      <c r="F14" s="30">
        <v>0</v>
      </c>
      <c r="G14" s="13" t="str">
        <f t="shared" si="0"/>
        <v>0.00/km</v>
      </c>
      <c r="H14" s="14">
        <f t="shared" si="1"/>
        <v>0</v>
      </c>
      <c r="I14" s="14">
        <f>F14-INDEX($F$5:$F$410,MATCH(D14,$D$5:$D$410,0))</f>
        <v>0</v>
      </c>
    </row>
    <row r="15" spans="1:9" s="12" customFormat="1" ht="15" customHeight="1">
      <c r="A15" s="13">
        <v>11</v>
      </c>
      <c r="B15" s="33" t="s">
        <v>33</v>
      </c>
      <c r="C15" s="33" t="s">
        <v>34</v>
      </c>
      <c r="D15" s="39" t="s">
        <v>2</v>
      </c>
      <c r="E15" s="33" t="s">
        <v>35</v>
      </c>
      <c r="F15" s="30">
        <v>0</v>
      </c>
      <c r="G15" s="13" t="str">
        <f t="shared" si="0"/>
        <v>0.00/km</v>
      </c>
      <c r="H15" s="14">
        <f t="shared" si="1"/>
        <v>0</v>
      </c>
      <c r="I15" s="14">
        <f>F15-INDEX($F$5:$F$410,MATCH(D15,$D$5:$D$410,0))</f>
        <v>0</v>
      </c>
    </row>
    <row r="16" spans="1:9" s="12" customFormat="1" ht="15" customHeight="1">
      <c r="A16" s="13">
        <v>12</v>
      </c>
      <c r="B16" s="33" t="s">
        <v>36</v>
      </c>
      <c r="C16" s="33" t="s">
        <v>23</v>
      </c>
      <c r="D16" s="39" t="s">
        <v>37</v>
      </c>
      <c r="E16" s="33" t="s">
        <v>13</v>
      </c>
      <c r="F16" s="30">
        <v>0</v>
      </c>
      <c r="G16" s="13" t="str">
        <f t="shared" si="0"/>
        <v>0.00/km</v>
      </c>
      <c r="H16" s="14">
        <f t="shared" si="1"/>
        <v>0</v>
      </c>
      <c r="I16" s="14">
        <f>F16-INDEX($F$5:$F$410,MATCH(D16,$D$5:$D$410,0))</f>
        <v>0</v>
      </c>
    </row>
    <row r="17" spans="1:9" s="12" customFormat="1" ht="15" customHeight="1">
      <c r="A17" s="13">
        <v>13</v>
      </c>
      <c r="B17" s="33" t="s">
        <v>38</v>
      </c>
      <c r="C17" s="33" t="s">
        <v>39</v>
      </c>
      <c r="D17" s="39" t="s">
        <v>37</v>
      </c>
      <c r="E17" s="33" t="s">
        <v>40</v>
      </c>
      <c r="F17" s="30">
        <v>0</v>
      </c>
      <c r="G17" s="13" t="str">
        <f t="shared" si="0"/>
        <v>0.00/km</v>
      </c>
      <c r="H17" s="14">
        <f t="shared" si="1"/>
        <v>0</v>
      </c>
      <c r="I17" s="14">
        <f>F17-INDEX($F$5:$F$410,MATCH(D17,$D$5:$D$410,0))</f>
        <v>0</v>
      </c>
    </row>
    <row r="18" spans="1:9" s="12" customFormat="1" ht="15" customHeight="1">
      <c r="A18" s="13">
        <v>14</v>
      </c>
      <c r="B18" s="33" t="s">
        <v>41</v>
      </c>
      <c r="C18" s="33" t="s">
        <v>15</v>
      </c>
      <c r="D18" s="39" t="s">
        <v>37</v>
      </c>
      <c r="E18" s="33" t="s">
        <v>42</v>
      </c>
      <c r="F18" s="30">
        <v>0</v>
      </c>
      <c r="G18" s="13" t="str">
        <f t="shared" si="0"/>
        <v>0.00/km</v>
      </c>
      <c r="H18" s="14">
        <f t="shared" si="1"/>
        <v>0</v>
      </c>
      <c r="I18" s="14">
        <f>F18-INDEX($F$5:$F$410,MATCH(D18,$D$5:$D$410,0))</f>
        <v>0</v>
      </c>
    </row>
    <row r="19" spans="1:9" s="12" customFormat="1" ht="15" customHeight="1">
      <c r="A19" s="13">
        <v>15</v>
      </c>
      <c r="B19" s="33" t="s">
        <v>43</v>
      </c>
      <c r="C19" s="33" t="s">
        <v>44</v>
      </c>
      <c r="D19" s="39" t="s">
        <v>16</v>
      </c>
      <c r="E19" s="33" t="s">
        <v>45</v>
      </c>
      <c r="F19" s="30">
        <v>0</v>
      </c>
      <c r="G19" s="13" t="str">
        <f t="shared" si="0"/>
        <v>0.00/km</v>
      </c>
      <c r="H19" s="14">
        <f t="shared" si="1"/>
        <v>0</v>
      </c>
      <c r="I19" s="14">
        <f>F19-INDEX($F$5:$F$410,MATCH(D19,$D$5:$D$410,0))</f>
        <v>0</v>
      </c>
    </row>
    <row r="20" spans="1:9" s="12" customFormat="1" ht="15" customHeight="1">
      <c r="A20" s="13">
        <v>16</v>
      </c>
      <c r="B20" s="33" t="s">
        <v>46</v>
      </c>
      <c r="C20" s="33" t="s">
        <v>26</v>
      </c>
      <c r="D20" s="39" t="s">
        <v>29</v>
      </c>
      <c r="E20" s="33" t="s">
        <v>47</v>
      </c>
      <c r="F20" s="30">
        <v>0</v>
      </c>
      <c r="G20" s="13" t="str">
        <f t="shared" si="0"/>
        <v>0.00/km</v>
      </c>
      <c r="H20" s="14">
        <f t="shared" si="1"/>
        <v>0</v>
      </c>
      <c r="I20" s="14">
        <f>F20-INDEX($F$5:$F$410,MATCH(D20,$D$5:$D$410,0))</f>
        <v>0</v>
      </c>
    </row>
    <row r="21" spans="1:9" s="12" customFormat="1" ht="15" customHeight="1">
      <c r="A21" s="13">
        <v>17</v>
      </c>
      <c r="B21" s="33" t="s">
        <v>48</v>
      </c>
      <c r="C21" s="33" t="s">
        <v>49</v>
      </c>
      <c r="D21" s="39" t="s">
        <v>29</v>
      </c>
      <c r="E21" s="33" t="s">
        <v>50</v>
      </c>
      <c r="F21" s="30">
        <v>0</v>
      </c>
      <c r="G21" s="13" t="str">
        <f t="shared" si="0"/>
        <v>0.00/km</v>
      </c>
      <c r="H21" s="14">
        <f t="shared" si="1"/>
        <v>0</v>
      </c>
      <c r="I21" s="14">
        <f>F21-INDEX($F$5:$F$410,MATCH(D21,$D$5:$D$410,0))</f>
        <v>0</v>
      </c>
    </row>
    <row r="22" spans="1:9" s="12" customFormat="1" ht="15" customHeight="1">
      <c r="A22" s="13">
        <v>18</v>
      </c>
      <c r="B22" s="33" t="s">
        <v>51</v>
      </c>
      <c r="C22" s="33" t="s">
        <v>15</v>
      </c>
      <c r="D22" s="39" t="s">
        <v>20</v>
      </c>
      <c r="E22" s="33" t="s">
        <v>47</v>
      </c>
      <c r="F22" s="30">
        <v>0</v>
      </c>
      <c r="G22" s="13" t="str">
        <f t="shared" si="0"/>
        <v>0.00/km</v>
      </c>
      <c r="H22" s="14">
        <f t="shared" si="1"/>
        <v>0</v>
      </c>
      <c r="I22" s="14">
        <f>F22-INDEX($F$5:$F$410,MATCH(D22,$D$5:$D$410,0))</f>
        <v>0</v>
      </c>
    </row>
    <row r="23" spans="1:9" s="12" customFormat="1" ht="15" customHeight="1">
      <c r="A23" s="13">
        <v>19</v>
      </c>
      <c r="B23" s="33" t="s">
        <v>52</v>
      </c>
      <c r="C23" s="33" t="s">
        <v>26</v>
      </c>
      <c r="D23" s="39" t="s">
        <v>2</v>
      </c>
      <c r="E23" s="33" t="s">
        <v>53</v>
      </c>
      <c r="F23" s="30">
        <v>0</v>
      </c>
      <c r="G23" s="13" t="str">
        <f t="shared" si="0"/>
        <v>0.00/km</v>
      </c>
      <c r="H23" s="14">
        <f t="shared" si="1"/>
        <v>0</v>
      </c>
      <c r="I23" s="14">
        <f>F23-INDEX($F$5:$F$410,MATCH(D23,$D$5:$D$410,0))</f>
        <v>0</v>
      </c>
    </row>
    <row r="24" spans="1:9" s="12" customFormat="1" ht="15" customHeight="1">
      <c r="A24" s="13">
        <v>20</v>
      </c>
      <c r="B24" s="33" t="s">
        <v>54</v>
      </c>
      <c r="C24" s="33" t="s">
        <v>55</v>
      </c>
      <c r="D24" s="39" t="s">
        <v>29</v>
      </c>
      <c r="E24" s="33" t="s">
        <v>56</v>
      </c>
      <c r="F24" s="30">
        <v>0</v>
      </c>
      <c r="G24" s="13" t="str">
        <f t="shared" si="0"/>
        <v>0.00/km</v>
      </c>
      <c r="H24" s="14">
        <f t="shared" si="1"/>
        <v>0</v>
      </c>
      <c r="I24" s="14">
        <f>F24-INDEX($F$5:$F$410,MATCH(D24,$D$5:$D$410,0))</f>
        <v>0</v>
      </c>
    </row>
    <row r="25" spans="1:9" s="12" customFormat="1" ht="15" customHeight="1">
      <c r="A25" s="13">
        <v>21</v>
      </c>
      <c r="B25" s="33" t="s">
        <v>57</v>
      </c>
      <c r="C25" s="33" t="s">
        <v>58</v>
      </c>
      <c r="D25" s="39" t="s">
        <v>16</v>
      </c>
      <c r="E25" s="33" t="s">
        <v>6</v>
      </c>
      <c r="F25" s="30">
        <v>0</v>
      </c>
      <c r="G25" s="13" t="str">
        <f t="shared" si="0"/>
        <v>0.00/km</v>
      </c>
      <c r="H25" s="14">
        <f t="shared" si="1"/>
        <v>0</v>
      </c>
      <c r="I25" s="14">
        <f>F25-INDEX($F$5:$F$410,MATCH(D25,$D$5:$D$410,0))</f>
        <v>0</v>
      </c>
    </row>
    <row r="26" spans="1:9" s="12" customFormat="1" ht="15" customHeight="1">
      <c r="A26" s="13">
        <v>22</v>
      </c>
      <c r="B26" s="33" t="s">
        <v>59</v>
      </c>
      <c r="C26" s="33" t="s">
        <v>60</v>
      </c>
      <c r="D26" s="39" t="s">
        <v>16</v>
      </c>
      <c r="E26" s="33" t="s">
        <v>6</v>
      </c>
      <c r="F26" s="30">
        <v>0</v>
      </c>
      <c r="G26" s="13" t="str">
        <f t="shared" si="0"/>
        <v>0.00/km</v>
      </c>
      <c r="H26" s="14">
        <f t="shared" si="1"/>
        <v>0</v>
      </c>
      <c r="I26" s="14">
        <f>F26-INDEX($F$5:$F$410,MATCH(D26,$D$5:$D$410,0))</f>
        <v>0</v>
      </c>
    </row>
    <row r="27" spans="1:9" s="12" customFormat="1" ht="15" customHeight="1">
      <c r="A27" s="13">
        <v>23</v>
      </c>
      <c r="B27" s="33" t="s">
        <v>61</v>
      </c>
      <c r="C27" s="33" t="s">
        <v>19</v>
      </c>
      <c r="D27" s="39" t="s">
        <v>37</v>
      </c>
      <c r="E27" s="33" t="s">
        <v>62</v>
      </c>
      <c r="F27" s="30">
        <v>0</v>
      </c>
      <c r="G27" s="13" t="str">
        <f t="shared" si="0"/>
        <v>0.00/km</v>
      </c>
      <c r="H27" s="14">
        <f t="shared" si="1"/>
        <v>0</v>
      </c>
      <c r="I27" s="14">
        <f>F27-INDEX($F$5:$F$410,MATCH(D27,$D$5:$D$410,0))</f>
        <v>0</v>
      </c>
    </row>
    <row r="28" spans="1:9" s="15" customFormat="1" ht="15" customHeight="1">
      <c r="A28" s="13">
        <v>24</v>
      </c>
      <c r="B28" s="33" t="s">
        <v>63</v>
      </c>
      <c r="C28" s="33" t="s">
        <v>23</v>
      </c>
      <c r="D28" s="39" t="s">
        <v>16</v>
      </c>
      <c r="E28" s="33" t="s">
        <v>47</v>
      </c>
      <c r="F28" s="30">
        <v>0</v>
      </c>
      <c r="G28" s="13" t="str">
        <f t="shared" si="0"/>
        <v>0.00/km</v>
      </c>
      <c r="H28" s="14">
        <f t="shared" si="1"/>
        <v>0</v>
      </c>
      <c r="I28" s="14">
        <f>F28-INDEX($F$5:$F$410,MATCH(D28,$D$5:$D$410,0))</f>
        <v>0</v>
      </c>
    </row>
    <row r="29" spans="1:9" ht="15" customHeight="1">
      <c r="A29" s="13">
        <v>25</v>
      </c>
      <c r="B29" s="40" t="s">
        <v>64</v>
      </c>
      <c r="C29" s="40" t="s">
        <v>65</v>
      </c>
      <c r="D29" s="41" t="s">
        <v>66</v>
      </c>
      <c r="E29" s="40" t="s">
        <v>13</v>
      </c>
      <c r="F29" s="30">
        <v>0</v>
      </c>
      <c r="G29" s="13" t="str">
        <f t="shared" si="0"/>
        <v>0.00/km</v>
      </c>
      <c r="H29" s="14">
        <f t="shared" si="1"/>
        <v>0</v>
      </c>
      <c r="I29" s="14">
        <f>F29-INDEX($F$5:$F$410,MATCH(D29,$D$5:$D$410,0))</f>
        <v>0</v>
      </c>
    </row>
    <row r="30" spans="1:9" ht="15" customHeight="1">
      <c r="A30" s="13">
        <v>26</v>
      </c>
      <c r="B30" s="33" t="s">
        <v>67</v>
      </c>
      <c r="C30" s="33" t="s">
        <v>19</v>
      </c>
      <c r="D30" s="39" t="s">
        <v>37</v>
      </c>
      <c r="E30" s="33" t="s">
        <v>13</v>
      </c>
      <c r="F30" s="30">
        <v>0</v>
      </c>
      <c r="G30" s="13" t="str">
        <f t="shared" si="0"/>
        <v>0.00/km</v>
      </c>
      <c r="H30" s="14">
        <f t="shared" si="1"/>
        <v>0</v>
      </c>
      <c r="I30" s="14">
        <f>F30-INDEX($F$5:$F$410,MATCH(D30,$D$5:$D$410,0))</f>
        <v>0</v>
      </c>
    </row>
    <row r="31" spans="1:9" ht="15" customHeight="1">
      <c r="A31" s="13">
        <v>27</v>
      </c>
      <c r="B31" s="33" t="s">
        <v>68</v>
      </c>
      <c r="C31" s="33" t="s">
        <v>69</v>
      </c>
      <c r="D31" s="39" t="s">
        <v>37</v>
      </c>
      <c r="E31" s="33" t="s">
        <v>3</v>
      </c>
      <c r="F31" s="30">
        <v>0</v>
      </c>
      <c r="G31" s="13" t="str">
        <f t="shared" si="0"/>
        <v>0.00/km</v>
      </c>
      <c r="H31" s="14">
        <f t="shared" si="1"/>
        <v>0</v>
      </c>
      <c r="I31" s="14">
        <f>F31-INDEX($F$5:$F$410,MATCH(D31,$D$5:$D$410,0))</f>
        <v>0</v>
      </c>
    </row>
    <row r="32" spans="1:9" ht="15" customHeight="1">
      <c r="A32" s="20">
        <v>28</v>
      </c>
      <c r="B32" s="22" t="s">
        <v>70</v>
      </c>
      <c r="C32" s="22" t="s">
        <v>71</v>
      </c>
      <c r="D32" s="20" t="s">
        <v>72</v>
      </c>
      <c r="E32" s="22" t="s">
        <v>156</v>
      </c>
      <c r="F32" s="43">
        <v>0</v>
      </c>
      <c r="G32" s="20" t="str">
        <f t="shared" si="0"/>
        <v>0.00/km</v>
      </c>
      <c r="H32" s="21">
        <f t="shared" si="1"/>
        <v>0</v>
      </c>
      <c r="I32" s="21">
        <f>F32-INDEX($F$5:$F$410,MATCH(D32,$D$5:$D$410,0))</f>
        <v>0</v>
      </c>
    </row>
    <row r="33" spans="1:9" ht="15" customHeight="1">
      <c r="A33" s="13">
        <v>29</v>
      </c>
      <c r="B33" s="33" t="s">
        <v>73</v>
      </c>
      <c r="C33" s="33" t="s">
        <v>74</v>
      </c>
      <c r="D33" s="39" t="s">
        <v>2</v>
      </c>
      <c r="E33" s="33" t="s">
        <v>3</v>
      </c>
      <c r="F33" s="30">
        <v>0</v>
      </c>
      <c r="G33" s="13" t="str">
        <f t="shared" si="0"/>
        <v>0.00/km</v>
      </c>
      <c r="H33" s="14">
        <f t="shared" si="1"/>
        <v>0</v>
      </c>
      <c r="I33" s="14">
        <f>F33-INDEX($F$5:$F$410,MATCH(D33,$D$5:$D$410,0))</f>
        <v>0</v>
      </c>
    </row>
    <row r="34" spans="1:9" ht="15" customHeight="1">
      <c r="A34" s="13">
        <v>30</v>
      </c>
      <c r="B34" s="33" t="s">
        <v>75</v>
      </c>
      <c r="C34" s="33" t="s">
        <v>76</v>
      </c>
      <c r="D34" s="39" t="s">
        <v>2</v>
      </c>
      <c r="E34" s="33" t="s">
        <v>47</v>
      </c>
      <c r="F34" s="30">
        <v>0</v>
      </c>
      <c r="G34" s="13" t="str">
        <f t="shared" si="0"/>
        <v>0.00/km</v>
      </c>
      <c r="H34" s="14">
        <f t="shared" si="1"/>
        <v>0</v>
      </c>
      <c r="I34" s="14">
        <f>F34-INDEX($F$5:$F$410,MATCH(D34,$D$5:$D$410,0))</f>
        <v>0</v>
      </c>
    </row>
    <row r="35" spans="1:9" ht="15" customHeight="1">
      <c r="A35" s="13">
        <v>31</v>
      </c>
      <c r="B35" s="33" t="s">
        <v>77</v>
      </c>
      <c r="C35" s="33" t="s">
        <v>78</v>
      </c>
      <c r="D35" s="39" t="s">
        <v>16</v>
      </c>
      <c r="E35" s="33" t="s">
        <v>79</v>
      </c>
      <c r="F35" s="30">
        <v>0</v>
      </c>
      <c r="G35" s="13" t="str">
        <f t="shared" si="0"/>
        <v>0.00/km</v>
      </c>
      <c r="H35" s="14">
        <f t="shared" si="1"/>
        <v>0</v>
      </c>
      <c r="I35" s="14">
        <f>F35-INDEX($F$5:$F$410,MATCH(D35,$D$5:$D$410,0))</f>
        <v>0</v>
      </c>
    </row>
    <row r="36" spans="1:9" ht="15" customHeight="1">
      <c r="A36" s="13">
        <v>32</v>
      </c>
      <c r="B36" s="40" t="s">
        <v>80</v>
      </c>
      <c r="C36" s="40" t="s">
        <v>81</v>
      </c>
      <c r="D36" s="41" t="s">
        <v>82</v>
      </c>
      <c r="E36" s="40" t="s">
        <v>53</v>
      </c>
      <c r="F36" s="30">
        <v>0</v>
      </c>
      <c r="G36" s="13" t="str">
        <f t="shared" si="0"/>
        <v>0.00/km</v>
      </c>
      <c r="H36" s="14">
        <f t="shared" si="1"/>
        <v>0</v>
      </c>
      <c r="I36" s="14">
        <f>F36-INDEX($F$5:$F$410,MATCH(D36,$D$5:$D$410,0))</f>
        <v>0</v>
      </c>
    </row>
    <row r="37" spans="1:9" ht="15" customHeight="1">
      <c r="A37" s="13">
        <v>33</v>
      </c>
      <c r="B37" s="33" t="s">
        <v>83</v>
      </c>
      <c r="C37" s="33" t="s">
        <v>84</v>
      </c>
      <c r="D37" s="39" t="s">
        <v>20</v>
      </c>
      <c r="E37" s="33" t="s">
        <v>85</v>
      </c>
      <c r="F37" s="30">
        <v>0</v>
      </c>
      <c r="G37" s="13" t="str">
        <f t="shared" si="0"/>
        <v>0.00/km</v>
      </c>
      <c r="H37" s="14">
        <f t="shared" si="1"/>
        <v>0</v>
      </c>
      <c r="I37" s="14">
        <f>F37-INDEX($F$5:$F$410,MATCH(D37,$D$5:$D$410,0))</f>
        <v>0</v>
      </c>
    </row>
    <row r="38" spans="1:9" ht="15" customHeight="1">
      <c r="A38" s="13">
        <v>34</v>
      </c>
      <c r="B38" s="33" t="s">
        <v>86</v>
      </c>
      <c r="C38" s="33" t="s">
        <v>15</v>
      </c>
      <c r="D38" s="39" t="s">
        <v>20</v>
      </c>
      <c r="E38" s="33" t="s">
        <v>85</v>
      </c>
      <c r="F38" s="30">
        <v>0</v>
      </c>
      <c r="G38" s="13" t="str">
        <f t="shared" si="0"/>
        <v>0.00/km</v>
      </c>
      <c r="H38" s="14">
        <f t="shared" si="1"/>
        <v>0</v>
      </c>
      <c r="I38" s="14">
        <f>F38-INDEX($F$5:$F$410,MATCH(D38,$D$5:$D$410,0))</f>
        <v>0</v>
      </c>
    </row>
    <row r="39" spans="1:9" ht="15" customHeight="1">
      <c r="A39" s="13">
        <v>35</v>
      </c>
      <c r="B39" s="33" t="s">
        <v>87</v>
      </c>
      <c r="C39" s="33" t="s">
        <v>88</v>
      </c>
      <c r="D39" s="39" t="s">
        <v>89</v>
      </c>
      <c r="E39" s="33" t="s">
        <v>13</v>
      </c>
      <c r="F39" s="30">
        <v>0</v>
      </c>
      <c r="G39" s="13" t="str">
        <f t="shared" si="0"/>
        <v>0.00/km</v>
      </c>
      <c r="H39" s="14">
        <f t="shared" si="1"/>
        <v>0</v>
      </c>
      <c r="I39" s="14">
        <f>F39-INDEX($F$5:$F$410,MATCH(D39,$D$5:$D$410,0))</f>
        <v>0</v>
      </c>
    </row>
    <row r="40" spans="1:9" ht="15" customHeight="1">
      <c r="A40" s="13">
        <v>36</v>
      </c>
      <c r="B40" s="33" t="s">
        <v>90</v>
      </c>
      <c r="C40" s="33" t="s">
        <v>32</v>
      </c>
      <c r="D40" s="39" t="s">
        <v>16</v>
      </c>
      <c r="E40" s="33" t="s">
        <v>13</v>
      </c>
      <c r="F40" s="30">
        <v>0</v>
      </c>
      <c r="G40" s="13" t="str">
        <f t="shared" si="0"/>
        <v>0.00/km</v>
      </c>
      <c r="H40" s="14">
        <f t="shared" si="1"/>
        <v>0</v>
      </c>
      <c r="I40" s="14">
        <f>F40-INDEX($F$5:$F$410,MATCH(D40,$D$5:$D$410,0))</f>
        <v>0</v>
      </c>
    </row>
    <row r="41" spans="1:9" ht="15" customHeight="1">
      <c r="A41" s="13">
        <v>37</v>
      </c>
      <c r="B41" s="33" t="s">
        <v>91</v>
      </c>
      <c r="C41" s="33" t="s">
        <v>92</v>
      </c>
      <c r="D41" s="39" t="s">
        <v>93</v>
      </c>
      <c r="E41" s="33" t="s">
        <v>3</v>
      </c>
      <c r="F41" s="30">
        <v>0</v>
      </c>
      <c r="G41" s="13" t="str">
        <f t="shared" si="0"/>
        <v>0.00/km</v>
      </c>
      <c r="H41" s="14">
        <f t="shared" si="1"/>
        <v>0</v>
      </c>
      <c r="I41" s="14">
        <f>F41-INDEX($F$5:$F$410,MATCH(D41,$D$5:$D$410,0))</f>
        <v>0</v>
      </c>
    </row>
    <row r="42" spans="1:9" ht="15" customHeight="1">
      <c r="A42" s="13">
        <v>38</v>
      </c>
      <c r="B42" s="33" t="s">
        <v>94</v>
      </c>
      <c r="C42" s="33" t="s">
        <v>95</v>
      </c>
      <c r="D42" s="39" t="s">
        <v>29</v>
      </c>
      <c r="E42" s="33" t="s">
        <v>96</v>
      </c>
      <c r="F42" s="30">
        <v>0</v>
      </c>
      <c r="G42" s="13" t="str">
        <f t="shared" si="0"/>
        <v>0.00/km</v>
      </c>
      <c r="H42" s="14">
        <f t="shared" si="1"/>
        <v>0</v>
      </c>
      <c r="I42" s="14">
        <f>F42-INDEX($F$5:$F$410,MATCH(D42,$D$5:$D$410,0))</f>
        <v>0</v>
      </c>
    </row>
    <row r="43" spans="1:9" ht="15" customHeight="1">
      <c r="A43" s="13">
        <v>39</v>
      </c>
      <c r="B43" s="33" t="s">
        <v>97</v>
      </c>
      <c r="C43" s="33" t="s">
        <v>98</v>
      </c>
      <c r="D43" s="39" t="s">
        <v>37</v>
      </c>
      <c r="E43" s="33" t="s">
        <v>3</v>
      </c>
      <c r="F43" s="30">
        <v>0</v>
      </c>
      <c r="G43" s="13" t="str">
        <f t="shared" si="0"/>
        <v>0.00/km</v>
      </c>
      <c r="H43" s="14">
        <f t="shared" si="1"/>
        <v>0</v>
      </c>
      <c r="I43" s="14">
        <f>F43-INDEX($F$5:$F$410,MATCH(D43,$D$5:$D$410,0))</f>
        <v>0</v>
      </c>
    </row>
    <row r="44" spans="1:9" ht="15" customHeight="1">
      <c r="A44" s="13">
        <v>40</v>
      </c>
      <c r="B44" s="40" t="s">
        <v>99</v>
      </c>
      <c r="C44" s="40" t="s">
        <v>100</v>
      </c>
      <c r="D44" s="41" t="s">
        <v>101</v>
      </c>
      <c r="E44" s="40" t="s">
        <v>45</v>
      </c>
      <c r="F44" s="30">
        <v>0</v>
      </c>
      <c r="G44" s="13" t="str">
        <f t="shared" si="0"/>
        <v>0.00/km</v>
      </c>
      <c r="H44" s="14">
        <f t="shared" si="1"/>
        <v>0</v>
      </c>
      <c r="I44" s="14">
        <f>F44-INDEX($F$5:$F$410,MATCH(D44,$D$5:$D$410,0))</f>
        <v>0</v>
      </c>
    </row>
    <row r="45" spans="1:9" ht="15" customHeight="1">
      <c r="A45" s="13">
        <v>41</v>
      </c>
      <c r="B45" s="33" t="s">
        <v>102</v>
      </c>
      <c r="C45" s="33" t="s">
        <v>103</v>
      </c>
      <c r="D45" s="39" t="s">
        <v>16</v>
      </c>
      <c r="E45" s="33" t="s">
        <v>104</v>
      </c>
      <c r="F45" s="30">
        <v>0</v>
      </c>
      <c r="G45" s="13" t="str">
        <f t="shared" si="0"/>
        <v>0.00/km</v>
      </c>
      <c r="H45" s="14">
        <f t="shared" si="1"/>
        <v>0</v>
      </c>
      <c r="I45" s="14">
        <f>F45-INDEX($F$5:$F$410,MATCH(D45,$D$5:$D$410,0))</f>
        <v>0</v>
      </c>
    </row>
    <row r="46" spans="1:9" ht="15" customHeight="1">
      <c r="A46" s="13">
        <v>42</v>
      </c>
      <c r="B46" s="40" t="s">
        <v>105</v>
      </c>
      <c r="C46" s="40" t="s">
        <v>106</v>
      </c>
      <c r="D46" s="41" t="s">
        <v>107</v>
      </c>
      <c r="E46" s="40" t="s">
        <v>108</v>
      </c>
      <c r="F46" s="30">
        <v>0</v>
      </c>
      <c r="G46" s="13" t="str">
        <f t="shared" si="0"/>
        <v>0.00/km</v>
      </c>
      <c r="H46" s="14">
        <f t="shared" si="1"/>
        <v>0</v>
      </c>
      <c r="I46" s="14">
        <f>F46-INDEX($F$5:$F$410,MATCH(D46,$D$5:$D$410,0))</f>
        <v>0</v>
      </c>
    </row>
    <row r="47" spans="1:9" ht="15" customHeight="1">
      <c r="A47" s="13">
        <v>43</v>
      </c>
      <c r="B47" s="33" t="s">
        <v>109</v>
      </c>
      <c r="C47" s="33" t="s">
        <v>110</v>
      </c>
      <c r="D47" s="39" t="s">
        <v>72</v>
      </c>
      <c r="E47" s="33" t="s">
        <v>10</v>
      </c>
      <c r="F47" s="30">
        <v>0</v>
      </c>
      <c r="G47" s="13" t="str">
        <f t="shared" si="0"/>
        <v>0.00/km</v>
      </c>
      <c r="H47" s="14">
        <f t="shared" si="1"/>
        <v>0</v>
      </c>
      <c r="I47" s="14">
        <f>F47-INDEX($F$5:$F$410,MATCH(D47,$D$5:$D$410,0))</f>
        <v>0</v>
      </c>
    </row>
    <row r="48" spans="1:9" ht="15" customHeight="1">
      <c r="A48" s="20">
        <v>44</v>
      </c>
      <c r="B48" s="44" t="s">
        <v>111</v>
      </c>
      <c r="C48" s="44" t="s">
        <v>112</v>
      </c>
      <c r="D48" s="45" t="s">
        <v>113</v>
      </c>
      <c r="E48" s="22" t="s">
        <v>156</v>
      </c>
      <c r="F48" s="43">
        <v>0</v>
      </c>
      <c r="G48" s="20" t="str">
        <f t="shared" si="0"/>
        <v>0.00/km</v>
      </c>
      <c r="H48" s="21">
        <f t="shared" si="1"/>
        <v>0</v>
      </c>
      <c r="I48" s="21">
        <f>F48-INDEX($F$5:$F$410,MATCH(D48,$D$5:$D$410,0))</f>
        <v>0</v>
      </c>
    </row>
    <row r="49" spans="1:9" ht="15" customHeight="1">
      <c r="A49" s="13">
        <v>45</v>
      </c>
      <c r="B49" s="33" t="s">
        <v>114</v>
      </c>
      <c r="C49" s="33" t="s">
        <v>95</v>
      </c>
      <c r="D49" s="39" t="s">
        <v>37</v>
      </c>
      <c r="E49" s="33" t="s">
        <v>40</v>
      </c>
      <c r="F49" s="30">
        <v>0</v>
      </c>
      <c r="G49" s="13" t="str">
        <f t="shared" si="0"/>
        <v>0.00/km</v>
      </c>
      <c r="H49" s="14">
        <f t="shared" si="1"/>
        <v>0</v>
      </c>
      <c r="I49" s="14">
        <f>F49-INDEX($F$5:$F$410,MATCH(D49,$D$5:$D$410,0))</f>
        <v>0</v>
      </c>
    </row>
    <row r="50" spans="1:9" ht="15" customHeight="1">
      <c r="A50" s="13">
        <v>46</v>
      </c>
      <c r="B50" s="33" t="s">
        <v>115</v>
      </c>
      <c r="C50" s="33" t="s">
        <v>116</v>
      </c>
      <c r="D50" s="39" t="s">
        <v>37</v>
      </c>
      <c r="E50" s="33" t="s">
        <v>117</v>
      </c>
      <c r="F50" s="30">
        <v>0</v>
      </c>
      <c r="G50" s="13" t="str">
        <f t="shared" si="0"/>
        <v>0.00/km</v>
      </c>
      <c r="H50" s="14">
        <f t="shared" si="1"/>
        <v>0</v>
      </c>
      <c r="I50" s="14">
        <f>F50-INDEX($F$5:$F$410,MATCH(D50,$D$5:$D$410,0))</f>
        <v>0</v>
      </c>
    </row>
    <row r="51" spans="1:9" ht="15" customHeight="1">
      <c r="A51" s="13">
        <v>47</v>
      </c>
      <c r="B51" s="40" t="s">
        <v>118</v>
      </c>
      <c r="C51" s="40" t="s">
        <v>119</v>
      </c>
      <c r="D51" s="41" t="s">
        <v>66</v>
      </c>
      <c r="E51" s="40" t="s">
        <v>13</v>
      </c>
      <c r="F51" s="30">
        <v>0</v>
      </c>
      <c r="G51" s="13" t="str">
        <f t="shared" si="0"/>
        <v>0.00/km</v>
      </c>
      <c r="H51" s="14">
        <f t="shared" si="1"/>
        <v>0</v>
      </c>
      <c r="I51" s="14">
        <f>F51-INDEX($F$5:$F$410,MATCH(D51,$D$5:$D$410,0))</f>
        <v>0</v>
      </c>
    </row>
    <row r="52" spans="1:9" ht="15" customHeight="1">
      <c r="A52" s="13">
        <v>48</v>
      </c>
      <c r="B52" s="33" t="s">
        <v>120</v>
      </c>
      <c r="C52" s="33" t="s">
        <v>121</v>
      </c>
      <c r="D52" s="39" t="s">
        <v>89</v>
      </c>
      <c r="E52" s="33" t="s">
        <v>122</v>
      </c>
      <c r="F52" s="30">
        <v>0</v>
      </c>
      <c r="G52" s="13" t="str">
        <f t="shared" si="0"/>
        <v>0.00/km</v>
      </c>
      <c r="H52" s="14">
        <f t="shared" si="1"/>
        <v>0</v>
      </c>
      <c r="I52" s="14">
        <f>F52-INDEX($F$5:$F$410,MATCH(D52,$D$5:$D$410,0))</f>
        <v>0</v>
      </c>
    </row>
    <row r="53" spans="1:9" ht="15" customHeight="1">
      <c r="A53" s="13">
        <v>49</v>
      </c>
      <c r="B53" s="33" t="s">
        <v>123</v>
      </c>
      <c r="C53" s="33" t="s">
        <v>124</v>
      </c>
      <c r="D53" s="39" t="s">
        <v>72</v>
      </c>
      <c r="E53" s="33" t="s">
        <v>27</v>
      </c>
      <c r="F53" s="30">
        <v>0</v>
      </c>
      <c r="G53" s="13" t="str">
        <f t="shared" si="0"/>
        <v>0.00/km</v>
      </c>
      <c r="H53" s="14">
        <f t="shared" si="1"/>
        <v>0</v>
      </c>
      <c r="I53" s="14">
        <f>F53-INDEX($F$5:$F$410,MATCH(D53,$D$5:$D$410,0))</f>
        <v>0</v>
      </c>
    </row>
    <row r="54" spans="1:9" ht="15" customHeight="1">
      <c r="A54" s="13">
        <v>50</v>
      </c>
      <c r="B54" s="40" t="s">
        <v>125</v>
      </c>
      <c r="C54" s="40" t="s">
        <v>126</v>
      </c>
      <c r="D54" s="41" t="s">
        <v>107</v>
      </c>
      <c r="E54" s="40" t="s">
        <v>45</v>
      </c>
      <c r="F54" s="30">
        <v>0</v>
      </c>
      <c r="G54" s="13" t="str">
        <f t="shared" si="0"/>
        <v>0.00/km</v>
      </c>
      <c r="H54" s="14">
        <f t="shared" si="1"/>
        <v>0</v>
      </c>
      <c r="I54" s="14">
        <f>F54-INDEX($F$5:$F$410,MATCH(D54,$D$5:$D$410,0))</f>
        <v>0</v>
      </c>
    </row>
    <row r="55" spans="1:9" ht="15" customHeight="1">
      <c r="A55" s="13">
        <v>51</v>
      </c>
      <c r="B55" s="40" t="s">
        <v>127</v>
      </c>
      <c r="C55" s="40" t="s">
        <v>128</v>
      </c>
      <c r="D55" s="41" t="s">
        <v>129</v>
      </c>
      <c r="E55" s="40" t="s">
        <v>13</v>
      </c>
      <c r="F55" s="30">
        <v>0</v>
      </c>
      <c r="G55" s="13" t="str">
        <f t="shared" si="0"/>
        <v>0.00/km</v>
      </c>
      <c r="H55" s="14">
        <f t="shared" si="1"/>
        <v>0</v>
      </c>
      <c r="I55" s="14">
        <f>F55-INDEX($F$5:$F$410,MATCH(D55,$D$5:$D$410,0))</f>
        <v>0</v>
      </c>
    </row>
    <row r="56" spans="1:9" ht="15" customHeight="1">
      <c r="A56" s="13">
        <v>52</v>
      </c>
      <c r="B56" s="33" t="s">
        <v>130</v>
      </c>
      <c r="C56" s="33" t="s">
        <v>55</v>
      </c>
      <c r="D56" s="39" t="s">
        <v>37</v>
      </c>
      <c r="E56" s="33" t="s">
        <v>131</v>
      </c>
      <c r="F56" s="30">
        <v>0</v>
      </c>
      <c r="G56" s="13" t="str">
        <f t="shared" si="0"/>
        <v>0.00/km</v>
      </c>
      <c r="H56" s="14">
        <f t="shared" si="1"/>
        <v>0</v>
      </c>
      <c r="I56" s="14">
        <f>F56-INDEX($F$5:$F$410,MATCH(D56,$D$5:$D$410,0))</f>
        <v>0</v>
      </c>
    </row>
    <row r="57" spans="1:9" ht="15" customHeight="1">
      <c r="A57" s="13">
        <v>53</v>
      </c>
      <c r="B57" s="33" t="s">
        <v>132</v>
      </c>
      <c r="C57" s="33" t="s">
        <v>58</v>
      </c>
      <c r="D57" s="39" t="s">
        <v>89</v>
      </c>
      <c r="E57" s="33" t="s">
        <v>13</v>
      </c>
      <c r="F57" s="30">
        <v>0</v>
      </c>
      <c r="G57" s="13" t="str">
        <f t="shared" si="0"/>
        <v>0.00/km</v>
      </c>
      <c r="H57" s="14">
        <f t="shared" si="1"/>
        <v>0</v>
      </c>
      <c r="I57" s="14">
        <f>F57-INDEX($F$5:$F$410,MATCH(D57,$D$5:$D$410,0))</f>
        <v>0</v>
      </c>
    </row>
    <row r="58" spans="1:9" ht="15" customHeight="1">
      <c r="A58" s="13">
        <v>54</v>
      </c>
      <c r="B58" s="40" t="s">
        <v>133</v>
      </c>
      <c r="C58" s="40" t="s">
        <v>134</v>
      </c>
      <c r="D58" s="41" t="s">
        <v>113</v>
      </c>
      <c r="E58" s="40" t="s">
        <v>96</v>
      </c>
      <c r="F58" s="30">
        <v>0</v>
      </c>
      <c r="G58" s="13" t="str">
        <f t="shared" si="0"/>
        <v>0.00/km</v>
      </c>
      <c r="H58" s="14">
        <f t="shared" si="1"/>
        <v>0</v>
      </c>
      <c r="I58" s="14">
        <f>F58-INDEX($F$5:$F$410,MATCH(D58,$D$5:$D$410,0))</f>
        <v>0</v>
      </c>
    </row>
    <row r="59" spans="1:9" ht="15" customHeight="1">
      <c r="A59" s="13">
        <v>55</v>
      </c>
      <c r="B59" s="33" t="s">
        <v>135</v>
      </c>
      <c r="C59" s="33" t="s">
        <v>69</v>
      </c>
      <c r="D59" s="39" t="s">
        <v>93</v>
      </c>
      <c r="E59" s="33" t="s">
        <v>3</v>
      </c>
      <c r="F59" s="30">
        <v>0</v>
      </c>
      <c r="G59" s="13" t="str">
        <f t="shared" si="0"/>
        <v>0.00/km</v>
      </c>
      <c r="H59" s="14">
        <f t="shared" si="1"/>
        <v>0</v>
      </c>
      <c r="I59" s="14">
        <f>F59-INDEX($F$5:$F$410,MATCH(D59,$D$5:$D$410,0))</f>
        <v>0</v>
      </c>
    </row>
    <row r="60" spans="1:9" ht="15" customHeight="1">
      <c r="A60" s="13">
        <v>56</v>
      </c>
      <c r="B60" s="40" t="s">
        <v>136</v>
      </c>
      <c r="C60" s="40" t="s">
        <v>137</v>
      </c>
      <c r="D60" s="41" t="s">
        <v>138</v>
      </c>
      <c r="E60" s="40" t="s">
        <v>10</v>
      </c>
      <c r="F60" s="30">
        <v>0</v>
      </c>
      <c r="G60" s="13" t="str">
        <f t="shared" si="0"/>
        <v>0.00/km</v>
      </c>
      <c r="H60" s="14">
        <f t="shared" si="1"/>
        <v>0</v>
      </c>
      <c r="I60" s="14">
        <f>F60-INDEX($F$5:$F$410,MATCH(D60,$D$5:$D$410,0))</f>
        <v>0</v>
      </c>
    </row>
    <row r="61" spans="1:9" ht="15" customHeight="1">
      <c r="A61" s="13">
        <v>57</v>
      </c>
      <c r="B61" s="33" t="s">
        <v>139</v>
      </c>
      <c r="C61" s="33" t="s">
        <v>8</v>
      </c>
      <c r="D61" s="39" t="s">
        <v>89</v>
      </c>
      <c r="E61" s="33" t="s">
        <v>140</v>
      </c>
      <c r="F61" s="30">
        <v>0</v>
      </c>
      <c r="G61" s="13" t="str">
        <f t="shared" si="0"/>
        <v>0.00/km</v>
      </c>
      <c r="H61" s="14">
        <f t="shared" si="1"/>
        <v>0</v>
      </c>
      <c r="I61" s="14">
        <f>F61-INDEX($F$5:$F$410,MATCH(D61,$D$5:$D$410,0))</f>
        <v>0</v>
      </c>
    </row>
    <row r="62" spans="1:9" ht="15" customHeight="1">
      <c r="A62" s="13">
        <v>58</v>
      </c>
      <c r="B62" s="40" t="s">
        <v>141</v>
      </c>
      <c r="C62" s="40" t="s">
        <v>142</v>
      </c>
      <c r="D62" s="41" t="s">
        <v>101</v>
      </c>
      <c r="E62" s="40" t="s">
        <v>47</v>
      </c>
      <c r="F62" s="30">
        <v>0</v>
      </c>
      <c r="G62" s="13" t="str">
        <f t="shared" si="0"/>
        <v>0.00/km</v>
      </c>
      <c r="H62" s="14">
        <f t="shared" si="1"/>
        <v>0</v>
      </c>
      <c r="I62" s="14">
        <f>F62-INDEX($F$5:$F$410,MATCH(D62,$D$5:$D$410,0))</f>
        <v>0</v>
      </c>
    </row>
    <row r="63" spans="1:9" ht="15" customHeight="1">
      <c r="A63" s="13">
        <v>59</v>
      </c>
      <c r="B63" s="33" t="s">
        <v>143</v>
      </c>
      <c r="C63" s="33" t="s">
        <v>144</v>
      </c>
      <c r="D63" s="39" t="s">
        <v>72</v>
      </c>
      <c r="E63" s="33" t="s">
        <v>3</v>
      </c>
      <c r="F63" s="30">
        <v>0</v>
      </c>
      <c r="G63" s="13" t="str">
        <f t="shared" si="0"/>
        <v>0.00/km</v>
      </c>
      <c r="H63" s="14">
        <f t="shared" si="1"/>
        <v>0</v>
      </c>
      <c r="I63" s="14">
        <f>F63-INDEX($F$5:$F$410,MATCH(D63,$D$5:$D$410,0))</f>
        <v>0</v>
      </c>
    </row>
    <row r="64" spans="1:9" ht="15" customHeight="1">
      <c r="A64" s="13">
        <v>60</v>
      </c>
      <c r="B64" s="33" t="s">
        <v>145</v>
      </c>
      <c r="C64" s="33" t="s">
        <v>58</v>
      </c>
      <c r="D64" s="39" t="s">
        <v>89</v>
      </c>
      <c r="E64" s="33" t="s">
        <v>47</v>
      </c>
      <c r="F64" s="30">
        <v>0</v>
      </c>
      <c r="G64" s="13" t="str">
        <f t="shared" si="0"/>
        <v>0.00/km</v>
      </c>
      <c r="H64" s="14">
        <f t="shared" si="1"/>
        <v>0</v>
      </c>
      <c r="I64" s="14">
        <f>F64-INDEX($F$5:$F$410,MATCH(D64,$D$5:$D$410,0))</f>
        <v>0</v>
      </c>
    </row>
    <row r="65" spans="1:9" ht="15" customHeight="1">
      <c r="A65" s="13">
        <v>61</v>
      </c>
      <c r="B65" s="40" t="s">
        <v>146</v>
      </c>
      <c r="C65" s="40" t="s">
        <v>147</v>
      </c>
      <c r="D65" s="41" t="s">
        <v>138</v>
      </c>
      <c r="E65" s="40" t="s">
        <v>148</v>
      </c>
      <c r="F65" s="30">
        <v>0</v>
      </c>
      <c r="G65" s="13" t="str">
        <f t="shared" si="0"/>
        <v>0.00/km</v>
      </c>
      <c r="H65" s="14">
        <f t="shared" si="1"/>
        <v>0</v>
      </c>
      <c r="I65" s="14">
        <f>F65-INDEX($F$5:$F$410,MATCH(D65,$D$5:$D$410,0))</f>
        <v>0</v>
      </c>
    </row>
    <row r="66" spans="1:9" ht="15" customHeight="1">
      <c r="A66" s="20">
        <v>62</v>
      </c>
      <c r="B66" s="22" t="s">
        <v>149</v>
      </c>
      <c r="C66" s="22" t="s">
        <v>150</v>
      </c>
      <c r="D66" s="20" t="s">
        <v>29</v>
      </c>
      <c r="E66" s="22" t="s">
        <v>156</v>
      </c>
      <c r="F66" s="43">
        <v>0</v>
      </c>
      <c r="G66" s="20" t="str">
        <f t="shared" si="0"/>
        <v>0.00/km</v>
      </c>
      <c r="H66" s="21">
        <f t="shared" si="1"/>
        <v>0</v>
      </c>
      <c r="I66" s="21">
        <f>F66-INDEX($F$5:$F$410,MATCH(D66,$D$5:$D$410,0))</f>
        <v>0</v>
      </c>
    </row>
    <row r="67" spans="1:9" ht="15" customHeight="1">
      <c r="A67" s="16">
        <v>63</v>
      </c>
      <c r="B67" s="34" t="s">
        <v>151</v>
      </c>
      <c r="C67" s="34" t="s">
        <v>152</v>
      </c>
      <c r="D67" s="42" t="s">
        <v>72</v>
      </c>
      <c r="E67" s="34" t="s">
        <v>53</v>
      </c>
      <c r="F67" s="31">
        <v>0</v>
      </c>
      <c r="G67" s="16" t="str">
        <f t="shared" si="0"/>
        <v>0.00/km</v>
      </c>
      <c r="H67" s="17">
        <f t="shared" si="1"/>
        <v>0</v>
      </c>
      <c r="I67" s="17">
        <f>F67-INDEX($F$5:$F$410,MATCH(D67,$D$5:$D$410,0))</f>
        <v>0</v>
      </c>
    </row>
  </sheetData>
  <autoFilter ref="A4:I6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Giro Medievale Morrese</v>
      </c>
      <c r="B1" s="27"/>
      <c r="C1" s="27"/>
    </row>
    <row r="2" spans="1:3" ht="42" customHeight="1">
      <c r="A2" s="28" t="str">
        <f>Individuale!A3&amp;" km. "&amp;Individuale!I3</f>
        <v>Morro Reatino (RI) Italia - Sabato 04/08/2012 km. 7</v>
      </c>
      <c r="B2" s="28"/>
      <c r="C2" s="28"/>
    </row>
    <row r="3" spans="1:3" ht="24.75" customHeight="1">
      <c r="A3" s="18" t="s">
        <v>159</v>
      </c>
      <c r="B3" s="19" t="s">
        <v>163</v>
      </c>
      <c r="C3" s="19" t="s">
        <v>157</v>
      </c>
    </row>
    <row r="4" spans="1:3" ht="15" customHeight="1">
      <c r="A4" s="10">
        <v>1</v>
      </c>
      <c r="B4" s="32" t="s">
        <v>13</v>
      </c>
      <c r="C4" s="35">
        <v>10</v>
      </c>
    </row>
    <row r="5" spans="1:3" ht="15" customHeight="1">
      <c r="A5" s="13">
        <v>2</v>
      </c>
      <c r="B5" s="33" t="s">
        <v>3</v>
      </c>
      <c r="C5" s="36">
        <v>7</v>
      </c>
    </row>
    <row r="6" spans="1:3" ht="15" customHeight="1">
      <c r="A6" s="13">
        <v>3</v>
      </c>
      <c r="B6" s="33" t="s">
        <v>47</v>
      </c>
      <c r="C6" s="36">
        <v>6</v>
      </c>
    </row>
    <row r="7" spans="1:3" ht="15" customHeight="1">
      <c r="A7" s="20">
        <v>4</v>
      </c>
      <c r="B7" s="22" t="s">
        <v>156</v>
      </c>
      <c r="C7" s="23">
        <v>3</v>
      </c>
    </row>
    <row r="8" spans="1:3" ht="15" customHeight="1">
      <c r="A8" s="13">
        <v>5</v>
      </c>
      <c r="B8" s="33" t="s">
        <v>53</v>
      </c>
      <c r="C8" s="36">
        <v>3</v>
      </c>
    </row>
    <row r="9" spans="1:3" ht="15" customHeight="1">
      <c r="A9" s="13">
        <v>6</v>
      </c>
      <c r="B9" s="33" t="s">
        <v>45</v>
      </c>
      <c r="C9" s="36">
        <v>3</v>
      </c>
    </row>
    <row r="10" spans="1:3" ht="15" customHeight="1">
      <c r="A10" s="13">
        <v>7</v>
      </c>
      <c r="B10" s="33" t="s">
        <v>10</v>
      </c>
      <c r="C10" s="36">
        <v>3</v>
      </c>
    </row>
    <row r="11" spans="1:3" ht="15" customHeight="1">
      <c r="A11" s="13">
        <v>8</v>
      </c>
      <c r="B11" s="33" t="s">
        <v>6</v>
      </c>
      <c r="C11" s="36">
        <v>3</v>
      </c>
    </row>
    <row r="12" spans="1:3" ht="15" customHeight="1">
      <c r="A12" s="13">
        <v>9</v>
      </c>
      <c r="B12" s="33" t="s">
        <v>40</v>
      </c>
      <c r="C12" s="36">
        <v>2</v>
      </c>
    </row>
    <row r="13" spans="1:3" ht="15" customHeight="1">
      <c r="A13" s="13">
        <v>10</v>
      </c>
      <c r="B13" s="33" t="s">
        <v>96</v>
      </c>
      <c r="C13" s="36">
        <v>2</v>
      </c>
    </row>
    <row r="14" spans="1:3" ht="15" customHeight="1">
      <c r="A14" s="13">
        <v>11</v>
      </c>
      <c r="B14" s="33" t="s">
        <v>27</v>
      </c>
      <c r="C14" s="36">
        <v>2</v>
      </c>
    </row>
    <row r="15" spans="1:3" ht="15" customHeight="1">
      <c r="A15" s="13">
        <v>12</v>
      </c>
      <c r="B15" s="33" t="s">
        <v>85</v>
      </c>
      <c r="C15" s="36">
        <v>2</v>
      </c>
    </row>
    <row r="16" spans="1:3" ht="15" customHeight="1">
      <c r="A16" s="13">
        <v>13</v>
      </c>
      <c r="B16" s="33" t="s">
        <v>108</v>
      </c>
      <c r="C16" s="36">
        <v>1</v>
      </c>
    </row>
    <row r="17" spans="1:3" ht="15" customHeight="1">
      <c r="A17" s="13">
        <v>14</v>
      </c>
      <c r="B17" s="33" t="s">
        <v>104</v>
      </c>
      <c r="C17" s="36">
        <v>1</v>
      </c>
    </row>
    <row r="18" spans="1:3" ht="15" customHeight="1">
      <c r="A18" s="13">
        <v>15</v>
      </c>
      <c r="B18" s="33" t="s">
        <v>56</v>
      </c>
      <c r="C18" s="36">
        <v>1</v>
      </c>
    </row>
    <row r="19" spans="1:3" ht="15" customHeight="1">
      <c r="A19" s="13">
        <v>16</v>
      </c>
      <c r="B19" s="33" t="s">
        <v>117</v>
      </c>
      <c r="C19" s="36">
        <v>1</v>
      </c>
    </row>
    <row r="20" spans="1:3" ht="15" customHeight="1">
      <c r="A20" s="13">
        <v>17</v>
      </c>
      <c r="B20" s="33" t="s">
        <v>122</v>
      </c>
      <c r="C20" s="36">
        <v>1</v>
      </c>
    </row>
    <row r="21" spans="1:3" ht="15" customHeight="1">
      <c r="A21" s="13">
        <v>18</v>
      </c>
      <c r="B21" s="33" t="s">
        <v>148</v>
      </c>
      <c r="C21" s="36">
        <v>1</v>
      </c>
    </row>
    <row r="22" spans="1:3" ht="15" customHeight="1">
      <c r="A22" s="13">
        <v>19</v>
      </c>
      <c r="B22" s="33" t="s">
        <v>35</v>
      </c>
      <c r="C22" s="36">
        <v>1</v>
      </c>
    </row>
    <row r="23" spans="1:3" ht="15" customHeight="1">
      <c r="A23" s="13">
        <v>20</v>
      </c>
      <c r="B23" s="33" t="s">
        <v>62</v>
      </c>
      <c r="C23" s="36">
        <v>1</v>
      </c>
    </row>
    <row r="24" spans="1:3" ht="15" customHeight="1">
      <c r="A24" s="13">
        <v>21</v>
      </c>
      <c r="B24" s="33" t="s">
        <v>140</v>
      </c>
      <c r="C24" s="36">
        <v>1</v>
      </c>
    </row>
    <row r="25" spans="1:3" ht="15" customHeight="1">
      <c r="A25" s="13">
        <v>22</v>
      </c>
      <c r="B25" s="33" t="s">
        <v>24</v>
      </c>
      <c r="C25" s="36">
        <v>1</v>
      </c>
    </row>
    <row r="26" spans="1:3" ht="15" customHeight="1">
      <c r="A26" s="13">
        <v>23</v>
      </c>
      <c r="B26" s="33" t="s">
        <v>30</v>
      </c>
      <c r="C26" s="36">
        <v>1</v>
      </c>
    </row>
    <row r="27" spans="1:3" ht="15" customHeight="1">
      <c r="A27" s="13">
        <v>24</v>
      </c>
      <c r="B27" s="33" t="s">
        <v>42</v>
      </c>
      <c r="C27" s="36">
        <v>1</v>
      </c>
    </row>
    <row r="28" spans="1:3" ht="15" customHeight="1">
      <c r="A28" s="13">
        <v>25</v>
      </c>
      <c r="B28" s="33" t="s">
        <v>131</v>
      </c>
      <c r="C28" s="36">
        <v>1</v>
      </c>
    </row>
    <row r="29" spans="1:3" ht="15" customHeight="1">
      <c r="A29" s="13">
        <v>26</v>
      </c>
      <c r="B29" s="33" t="s">
        <v>50</v>
      </c>
      <c r="C29" s="36">
        <v>1</v>
      </c>
    </row>
    <row r="30" spans="1:3" ht="15" customHeight="1">
      <c r="A30" s="13">
        <v>27</v>
      </c>
      <c r="B30" s="33" t="s">
        <v>17</v>
      </c>
      <c r="C30" s="36">
        <v>1</v>
      </c>
    </row>
    <row r="31" spans="1:3" ht="15" customHeight="1">
      <c r="A31" s="13">
        <v>28</v>
      </c>
      <c r="B31" s="33" t="s">
        <v>21</v>
      </c>
      <c r="C31" s="36">
        <v>1</v>
      </c>
    </row>
    <row r="32" spans="1:3" ht="15" customHeight="1">
      <c r="A32" s="16">
        <v>29</v>
      </c>
      <c r="B32" s="34" t="s">
        <v>79</v>
      </c>
      <c r="C32" s="37">
        <v>1</v>
      </c>
    </row>
    <row r="33" ht="12.75">
      <c r="C33" s="2">
        <f>SUM(C4:C32)</f>
        <v>63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2012-08-06T14:48:37Z</dcterms:modified>
  <cp:category/>
  <cp:version/>
  <cp:contentType/>
  <cp:contentStatus/>
</cp:coreProperties>
</file>