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<sst xmlns="http://schemas.openxmlformats.org/spreadsheetml/2006/main" count="514" uniqueCount="262">
  <si>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</si>
  <si>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</si>
  <si>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</si>
  <si>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</si>
  <si>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</si>
  <si>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</si>
  <si>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</si>
  <si>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</si>
  <si>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</si>
  <si>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</si>
  <si>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</si>
  <si>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MM40</t>
  </si>
  <si>
    <t>MM35</t>
  </si>
  <si>
    <t>MM45</t>
  </si>
  <si>
    <t>MM50</t>
  </si>
  <si>
    <t>MM60</t>
  </si>
  <si>
    <t>MM55</t>
  </si>
  <si>
    <t>MF40</t>
  </si>
  <si>
    <t>MM65</t>
  </si>
  <si>
    <t>MF50</t>
  </si>
  <si>
    <t>MF45</t>
  </si>
  <si>
    <t>MM70</t>
  </si>
  <si>
    <t>MF35</t>
  </si>
  <si>
    <t>MM75</t>
  </si>
  <si>
    <t>MF55</t>
  </si>
  <si>
    <t>22ª edizione</t>
  </si>
  <si>
    <t>Diadei</t>
  </si>
  <si>
    <t>Tiziano</t>
  </si>
  <si>
    <t>Free Runners</t>
  </si>
  <si>
    <t>Pollastrini</t>
  </si>
  <si>
    <t>Paolo Giovanni</t>
  </si>
  <si>
    <t>Peter Pan</t>
  </si>
  <si>
    <t>Guerra</t>
  </si>
  <si>
    <t>Saul</t>
  </si>
  <si>
    <t>Due Ponti</t>
  </si>
  <si>
    <t>Venuti</t>
  </si>
  <si>
    <t>Francesco</t>
  </si>
  <si>
    <t>Villa Ada Green Runners</t>
  </si>
  <si>
    <t>Vacirca</t>
  </si>
  <si>
    <t>Davide</t>
  </si>
  <si>
    <t>AmatM</t>
  </si>
  <si>
    <t>Terra</t>
  </si>
  <si>
    <t>Giuseppe</t>
  </si>
  <si>
    <t>Lagos dei Marsi</t>
  </si>
  <si>
    <t>Cuneo</t>
  </si>
  <si>
    <t>Andrea</t>
  </si>
  <si>
    <t>Acciari</t>
  </si>
  <si>
    <t>Claudio</t>
  </si>
  <si>
    <t>Atl. Rocca di Papa</t>
  </si>
  <si>
    <t>Formica</t>
  </si>
  <si>
    <t>Amedeo</t>
  </si>
  <si>
    <t>Nepi</t>
  </si>
  <si>
    <t>Pressi</t>
  </si>
  <si>
    <t>Fabio</t>
  </si>
  <si>
    <t>A.S.D. Podistica Solidarietà</t>
  </si>
  <si>
    <t>D'Ormea</t>
  </si>
  <si>
    <t>Luca</t>
  </si>
  <si>
    <t>Ciccaglione</t>
  </si>
  <si>
    <t>Alessandro</t>
  </si>
  <si>
    <t>LBM</t>
  </si>
  <si>
    <t>Cappetta</t>
  </si>
  <si>
    <t>Diego</t>
  </si>
  <si>
    <t>Rodriguez</t>
  </si>
  <si>
    <t>Anibal Ruben</t>
  </si>
  <si>
    <t>Uisp Podistica Aprilia</t>
  </si>
  <si>
    <t>Ferrara</t>
  </si>
  <si>
    <t>Boris</t>
  </si>
  <si>
    <t>La Pera</t>
  </si>
  <si>
    <t>TC Parioli</t>
  </si>
  <si>
    <t>Battaglia</t>
  </si>
  <si>
    <t>Maurizio</t>
  </si>
  <si>
    <t>Tambone</t>
  </si>
  <si>
    <t>Augusto</t>
  </si>
  <si>
    <t>Ruggeri</t>
  </si>
  <si>
    <t>Riccardo</t>
  </si>
  <si>
    <t>Pelosi</t>
  </si>
  <si>
    <t>Monica</t>
  </si>
  <si>
    <t>Biscuso</t>
  </si>
  <si>
    <t>Adriano</t>
  </si>
  <si>
    <t>Cat Sport</t>
  </si>
  <si>
    <t>Bugnatelli</t>
  </si>
  <si>
    <t>Sergio</t>
  </si>
  <si>
    <t>CRAL Poligrafico dello Stato</t>
  </si>
  <si>
    <t>Divizia</t>
  </si>
  <si>
    <t>Cristiano</t>
  </si>
  <si>
    <t>Footworks</t>
  </si>
  <si>
    <t>Gallerini</t>
  </si>
  <si>
    <t>Roberto</t>
  </si>
  <si>
    <t>Feroleto</t>
  </si>
  <si>
    <t>Antonio</t>
  </si>
  <si>
    <t>Pignata</t>
  </si>
  <si>
    <t>Atl. Colosseo 2000</t>
  </si>
  <si>
    <t>Romano</t>
  </si>
  <si>
    <t>Uisp Bolsena Forum Sport</t>
  </si>
  <si>
    <t>Littarru</t>
  </si>
  <si>
    <t>Iacono</t>
  </si>
  <si>
    <t>Federico</t>
  </si>
  <si>
    <t>Running Revolution</t>
  </si>
  <si>
    <t>Realmuto</t>
  </si>
  <si>
    <t>lolli</t>
  </si>
  <si>
    <t>Fabiano</t>
  </si>
  <si>
    <t>PromM</t>
  </si>
  <si>
    <t>Di Bartolomeo</t>
  </si>
  <si>
    <t>Uisp</t>
  </si>
  <si>
    <t>Maisani</t>
  </si>
  <si>
    <t>Zenari</t>
  </si>
  <si>
    <t>Martino</t>
  </si>
  <si>
    <t>Leone</t>
  </si>
  <si>
    <t>Romatletica</t>
  </si>
  <si>
    <t>Mastrocesare</t>
  </si>
  <si>
    <t>Elisabetta</t>
  </si>
  <si>
    <t>Latteri</t>
  </si>
  <si>
    <t>Luigia</t>
  </si>
  <si>
    <t>Bortoloni</t>
  </si>
  <si>
    <t>Natale</t>
  </si>
  <si>
    <t>Balzano</t>
  </si>
  <si>
    <t>Antonino</t>
  </si>
  <si>
    <t>Marrone</t>
  </si>
  <si>
    <t>Podistica Tiburtina</t>
  </si>
  <si>
    <t>Menzhurau</t>
  </si>
  <si>
    <t>Siarhei</t>
  </si>
  <si>
    <t>Adanti</t>
  </si>
  <si>
    <t>Emiliano</t>
  </si>
  <si>
    <t>Roma Road Runners Club</t>
  </si>
  <si>
    <t>Guida</t>
  </si>
  <si>
    <t>Enrico</t>
  </si>
  <si>
    <t>Di Rocco</t>
  </si>
  <si>
    <t>Emanuele</t>
  </si>
  <si>
    <t>D'Agostino</t>
  </si>
  <si>
    <t>Antonietta</t>
  </si>
  <si>
    <t>Di Cesare</t>
  </si>
  <si>
    <t>Troiani</t>
  </si>
  <si>
    <t>Goracci</t>
  </si>
  <si>
    <t>Dario</t>
  </si>
  <si>
    <t>Dopolavoro Ferroviario Firenze</t>
  </si>
  <si>
    <t>Colucci</t>
  </si>
  <si>
    <t>Pugliese</t>
  </si>
  <si>
    <t>Bisiani</t>
  </si>
  <si>
    <t>Fabrizio</t>
  </si>
  <si>
    <t>Brunetti</t>
  </si>
  <si>
    <t>Pierluca</t>
  </si>
  <si>
    <t>New Green Hill</t>
  </si>
  <si>
    <t>Manno</t>
  </si>
  <si>
    <t>Alessia</t>
  </si>
  <si>
    <t>Battistelli</t>
  </si>
  <si>
    <t>Liviano</t>
  </si>
  <si>
    <t>La Corsa dei Santi</t>
  </si>
  <si>
    <t>Mazzotta</t>
  </si>
  <si>
    <t>Monfeli</t>
  </si>
  <si>
    <t>Gianluca</t>
  </si>
  <si>
    <t>Bevilacqua</t>
  </si>
  <si>
    <t>Silvia</t>
  </si>
  <si>
    <t>Corte dei Conti</t>
  </si>
  <si>
    <t>Di Chio</t>
  </si>
  <si>
    <t>Angelucci</t>
  </si>
  <si>
    <t>Circolo Canottieri Aniene</t>
  </si>
  <si>
    <t>Vincenzi</t>
  </si>
  <si>
    <t>Ramacci</t>
  </si>
  <si>
    <t>Coppa</t>
  </si>
  <si>
    <t>Agnese</t>
  </si>
  <si>
    <t>Olimpia 2004</t>
  </si>
  <si>
    <t>Giorgio</t>
  </si>
  <si>
    <t>Diana</t>
  </si>
  <si>
    <t>Merli</t>
  </si>
  <si>
    <t>Massimo</t>
  </si>
  <si>
    <t>Tordi</t>
  </si>
  <si>
    <t>Stefano</t>
  </si>
  <si>
    <t>Girlando</t>
  </si>
  <si>
    <t>Rita</t>
  </si>
  <si>
    <t>Di Lecce</t>
  </si>
  <si>
    <t>Cento</t>
  </si>
  <si>
    <t>csi push up ssd srl</t>
  </si>
  <si>
    <t>Ravaioli</t>
  </si>
  <si>
    <t>Tucci</t>
  </si>
  <si>
    <t>Mario</t>
  </si>
  <si>
    <t>Drew</t>
  </si>
  <si>
    <t>Gregg Allan</t>
  </si>
  <si>
    <t>Caravellesi</t>
  </si>
  <si>
    <t>Patrizio</t>
  </si>
  <si>
    <t>Camertoni</t>
  </si>
  <si>
    <t>Grenga</t>
  </si>
  <si>
    <t>Emma</t>
  </si>
  <si>
    <t>Canestrari</t>
  </si>
  <si>
    <t>Corrado</t>
  </si>
  <si>
    <t>Happy Runner</t>
  </si>
  <si>
    <t>Falcioni</t>
  </si>
  <si>
    <t>Maldera</t>
  </si>
  <si>
    <t>Bernardini</t>
  </si>
  <si>
    <t>Strinna</t>
  </si>
  <si>
    <t>Spirito Trail</t>
  </si>
  <si>
    <t>Raffa</t>
  </si>
  <si>
    <t>Rosario</t>
  </si>
  <si>
    <t>Vaccarella</t>
  </si>
  <si>
    <t>Giancarlo</t>
  </si>
  <si>
    <t>Amici Parco Castelli Romani</t>
  </si>
  <si>
    <t>De Santis</t>
  </si>
  <si>
    <t>Lorenzo</t>
  </si>
  <si>
    <t>Stolfi</t>
  </si>
  <si>
    <t>Valeria</t>
  </si>
  <si>
    <t>Di Camillo</t>
  </si>
  <si>
    <t>Pietro</t>
  </si>
  <si>
    <t>Ventosilla Shaw</t>
  </si>
  <si>
    <t>Edit Rosario</t>
  </si>
  <si>
    <t>Fasolino</t>
  </si>
  <si>
    <t>Ferroni</t>
  </si>
  <si>
    <t>Marco</t>
  </si>
  <si>
    <t>Marini</t>
  </si>
  <si>
    <t>Valente</t>
  </si>
  <si>
    <t>Sonnino</t>
  </si>
  <si>
    <t>Mario Roberto</t>
  </si>
  <si>
    <t>Rosatelli</t>
  </si>
  <si>
    <t>Fioroni</t>
  </si>
  <si>
    <t>Mirko</t>
  </si>
  <si>
    <t>uisp bolsena forum sport</t>
  </si>
  <si>
    <t>Iliano</t>
  </si>
  <si>
    <t>Roberta</t>
  </si>
  <si>
    <t>Di Giammartino</t>
  </si>
  <si>
    <t>Renato</t>
  </si>
  <si>
    <t>Individuale</t>
  </si>
  <si>
    <t>Samuele</t>
  </si>
  <si>
    <t>Olivio</t>
  </si>
  <si>
    <t>Gabriele</t>
  </si>
  <si>
    <t>Massara</t>
  </si>
  <si>
    <t>Ciavatta</t>
  </si>
  <si>
    <t>Lina</t>
  </si>
  <si>
    <t>Paolo</t>
  </si>
  <si>
    <t>Castellano</t>
  </si>
  <si>
    <t>Follo</t>
  </si>
  <si>
    <t>Filomena</t>
  </si>
  <si>
    <t>Csi Push Up Ssd srl</t>
  </si>
  <si>
    <t>Cardia</t>
  </si>
  <si>
    <t>Annamaria</t>
  </si>
  <si>
    <t>Alfonsi</t>
  </si>
  <si>
    <t>Dalia</t>
  </si>
  <si>
    <t>Padula</t>
  </si>
  <si>
    <t>Gerardo</t>
  </si>
  <si>
    <t>Coda</t>
  </si>
  <si>
    <t>Loredana</t>
  </si>
  <si>
    <t>Codacacci Pisanelli</t>
  </si>
  <si>
    <t>Alfredo</t>
  </si>
  <si>
    <t>Panzera</t>
  </si>
  <si>
    <t>Donatella</t>
  </si>
  <si>
    <t>Maria Paola</t>
  </si>
  <si>
    <t>MF60</t>
  </si>
  <si>
    <t>Manca</t>
  </si>
  <si>
    <t>Napoleone</t>
  </si>
  <si>
    <t>Franca</t>
  </si>
  <si>
    <t>MF70</t>
  </si>
  <si>
    <t>Ponziani</t>
  </si>
  <si>
    <t>Roma Est Runners</t>
  </si>
  <si>
    <t>Di Laudo</t>
  </si>
  <si>
    <t>Alberto</t>
  </si>
  <si>
    <t>Danti</t>
  </si>
  <si>
    <t>Carla</t>
  </si>
  <si>
    <t>Piccioni</t>
  </si>
  <si>
    <t>Valerio</t>
  </si>
  <si>
    <t>Club Atletico Centrale</t>
  </si>
  <si>
    <t>La Penna</t>
  </si>
  <si>
    <t>Colapietro</t>
  </si>
  <si>
    <t>Tommaso</t>
  </si>
  <si>
    <t>Corriamo ricordando l'unità d'Italia</t>
  </si>
  <si>
    <t>Roma (RM) Italia - Domenica 10/03/2013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</si>
</sst>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260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25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261</v>
      </c>
      <c r="B3" s="32"/>
      <c r="C3" s="32"/>
      <c r="D3" s="32"/>
      <c r="E3" s="32"/>
      <c r="F3" s="32"/>
      <c r="G3" s="32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40" t="s">
        <v>26</v>
      </c>
      <c r="C5" s="40" t="s">
        <v>27</v>
      </c>
      <c r="D5" s="41" t="s">
        <v>12</v>
      </c>
      <c r="E5" s="40" t="s">
        <v>28</v>
      </c>
      <c r="F5" s="27">
        <v>0.026122685185185183</v>
      </c>
      <c r="G5" s="10" t="str">
        <f aca="true" t="shared" si="0" ref="G5:G68">TEXT(INT((HOUR(F5)*3600+MINUTE(F5)*60+SECOND(F5))/$I$3/60),"0")&amp;"."&amp;TEXT(MOD((HOUR(F5)*3600+MINUTE(F5)*60+SECOND(F5))/$I$3,60),"00")&amp;"/km"</f>
        <v>3.46/km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42" t="s">
        <v>29</v>
      </c>
      <c r="C6" s="42" t="s">
        <v>30</v>
      </c>
      <c r="D6" s="43" t="s">
        <v>13</v>
      </c>
      <c r="E6" s="42" t="s">
        <v>31</v>
      </c>
      <c r="F6" s="28">
        <v>0.026504629629629628</v>
      </c>
      <c r="G6" s="14" t="str">
        <f t="shared" si="0"/>
        <v>3.49/km</v>
      </c>
      <c r="H6" s="16">
        <f t="shared" si="1"/>
        <v>0.00038194444444444517</v>
      </c>
      <c r="I6" s="16">
        <f>F6-INDEX($F$5:$F$120,MATCH(D6,$D$5:$D$120,0))</f>
        <v>0</v>
      </c>
    </row>
    <row r="7" spans="1:9" s="13" customFormat="1" ht="15" customHeight="1">
      <c r="A7" s="14">
        <v>3</v>
      </c>
      <c r="B7" s="42" t="s">
        <v>32</v>
      </c>
      <c r="C7" s="42" t="s">
        <v>33</v>
      </c>
      <c r="D7" s="43" t="s">
        <v>11</v>
      </c>
      <c r="E7" s="42" t="s">
        <v>34</v>
      </c>
      <c r="F7" s="28">
        <v>0.026793981481481485</v>
      </c>
      <c r="G7" s="14" t="str">
        <f t="shared" si="0"/>
        <v>3.52/km</v>
      </c>
      <c r="H7" s="16">
        <f t="shared" si="1"/>
        <v>0.0006712962962963018</v>
      </c>
      <c r="I7" s="16">
        <f>F7-INDEX($F$5:$F$120,MATCH(D7,$D$5:$D$120,0))</f>
        <v>0</v>
      </c>
    </row>
    <row r="8" spans="1:9" s="13" customFormat="1" ht="15" customHeight="1">
      <c r="A8" s="14">
        <v>4</v>
      </c>
      <c r="B8" s="42" t="s">
        <v>35</v>
      </c>
      <c r="C8" s="42" t="s">
        <v>36</v>
      </c>
      <c r="D8" s="43" t="s">
        <v>13</v>
      </c>
      <c r="E8" s="42" t="s">
        <v>37</v>
      </c>
      <c r="F8" s="28">
        <v>0.02702546296296296</v>
      </c>
      <c r="G8" s="14" t="str">
        <f t="shared" si="0"/>
        <v>3.54/km</v>
      </c>
      <c r="H8" s="16">
        <f t="shared" si="1"/>
        <v>0.0009027777777777767</v>
      </c>
      <c r="I8" s="16">
        <f>F8-INDEX($F$5:$F$120,MATCH(D8,$D$5:$D$120,0))</f>
        <v>0.0005208333333333315</v>
      </c>
    </row>
    <row r="9" spans="1:9" s="13" customFormat="1" ht="15" customHeight="1">
      <c r="A9" s="14">
        <v>5</v>
      </c>
      <c r="B9" s="42" t="s">
        <v>38</v>
      </c>
      <c r="C9" s="42" t="s">
        <v>39</v>
      </c>
      <c r="D9" s="43" t="s">
        <v>40</v>
      </c>
      <c r="E9" s="42" t="s">
        <v>37</v>
      </c>
      <c r="F9" s="28">
        <v>0.027291666666666662</v>
      </c>
      <c r="G9" s="14" t="str">
        <f t="shared" si="0"/>
        <v>3.56/km</v>
      </c>
      <c r="H9" s="16">
        <f t="shared" si="1"/>
        <v>0.0011689814814814792</v>
      </c>
      <c r="I9" s="16">
        <f>F9-INDEX($F$5:$F$120,MATCH(D9,$D$5:$D$120,0))</f>
        <v>0</v>
      </c>
    </row>
    <row r="10" spans="1:9" s="13" customFormat="1" ht="15" customHeight="1">
      <c r="A10" s="14">
        <v>6</v>
      </c>
      <c r="B10" s="42" t="s">
        <v>41</v>
      </c>
      <c r="C10" s="42" t="s">
        <v>42</v>
      </c>
      <c r="D10" s="43" t="s">
        <v>12</v>
      </c>
      <c r="E10" s="42" t="s">
        <v>43</v>
      </c>
      <c r="F10" s="28">
        <v>0.027303240740740743</v>
      </c>
      <c r="G10" s="14" t="str">
        <f t="shared" si="0"/>
        <v>3.56/km</v>
      </c>
      <c r="H10" s="16">
        <f t="shared" si="1"/>
        <v>0.0011805555555555597</v>
      </c>
      <c r="I10" s="16">
        <f>F10-INDEX($F$5:$F$120,MATCH(D10,$D$5:$D$120,0))</f>
        <v>0.0011805555555555597</v>
      </c>
    </row>
    <row r="11" spans="1:9" s="13" customFormat="1" ht="15" customHeight="1">
      <c r="A11" s="14">
        <v>7</v>
      </c>
      <c r="B11" s="42" t="s">
        <v>44</v>
      </c>
      <c r="C11" s="42" t="s">
        <v>45</v>
      </c>
      <c r="D11" s="43" t="s">
        <v>11</v>
      </c>
      <c r="E11" s="42" t="s">
        <v>34</v>
      </c>
      <c r="F11" s="28">
        <v>0.027303240740740743</v>
      </c>
      <c r="G11" s="14" t="str">
        <f t="shared" si="0"/>
        <v>3.56/km</v>
      </c>
      <c r="H11" s="16">
        <f t="shared" si="1"/>
        <v>0.0011805555555555597</v>
      </c>
      <c r="I11" s="16">
        <f>F11-INDEX($F$5:$F$120,MATCH(D11,$D$5:$D$120,0))</f>
        <v>0.0005092592592592579</v>
      </c>
    </row>
    <row r="12" spans="1:9" s="13" customFormat="1" ht="15" customHeight="1">
      <c r="A12" s="14">
        <v>8</v>
      </c>
      <c r="B12" s="42" t="s">
        <v>46</v>
      </c>
      <c r="C12" s="42" t="s">
        <v>47</v>
      </c>
      <c r="D12" s="43" t="s">
        <v>16</v>
      </c>
      <c r="E12" s="42" t="s">
        <v>48</v>
      </c>
      <c r="F12" s="28">
        <v>0.027337962962962963</v>
      </c>
      <c r="G12" s="14" t="str">
        <f t="shared" si="0"/>
        <v>3.56/km</v>
      </c>
      <c r="H12" s="16">
        <f t="shared" si="1"/>
        <v>0.0012152777777777804</v>
      </c>
      <c r="I12" s="16">
        <f>F12-INDEX($F$5:$F$120,MATCH(D12,$D$5:$D$120,0))</f>
        <v>0</v>
      </c>
    </row>
    <row r="13" spans="1:9" s="13" customFormat="1" ht="15" customHeight="1">
      <c r="A13" s="14">
        <v>9</v>
      </c>
      <c r="B13" s="42" t="s">
        <v>49</v>
      </c>
      <c r="C13" s="42" t="s">
        <v>50</v>
      </c>
      <c r="D13" s="43" t="s">
        <v>13</v>
      </c>
      <c r="E13" s="42" t="s">
        <v>51</v>
      </c>
      <c r="F13" s="28">
        <v>0.027395833333333338</v>
      </c>
      <c r="G13" s="14" t="str">
        <f t="shared" si="0"/>
        <v>3.57/km</v>
      </c>
      <c r="H13" s="16">
        <f t="shared" si="1"/>
        <v>0.0012731481481481552</v>
      </c>
      <c r="I13" s="16">
        <f>F13-INDEX($F$5:$F$120,MATCH(D13,$D$5:$D$120,0))</f>
        <v>0.00089120370370371</v>
      </c>
    </row>
    <row r="14" spans="1:9" s="13" customFormat="1" ht="15" customHeight="1">
      <c r="A14" s="35">
        <v>10</v>
      </c>
      <c r="B14" s="46" t="s">
        <v>52</v>
      </c>
      <c r="C14" s="46" t="s">
        <v>53</v>
      </c>
      <c r="D14" s="47" t="s">
        <v>13</v>
      </c>
      <c r="E14" s="46" t="s">
        <v>54</v>
      </c>
      <c r="F14" s="37">
        <v>0.027511574074074074</v>
      </c>
      <c r="G14" s="35" t="str">
        <f t="shared" si="0"/>
        <v>3.58/km</v>
      </c>
      <c r="H14" s="36">
        <f t="shared" si="1"/>
        <v>0.001388888888888891</v>
      </c>
      <c r="I14" s="36">
        <f>F14-INDEX($F$5:$F$120,MATCH(D14,$D$5:$D$120,0))</f>
        <v>0.0010069444444444457</v>
      </c>
    </row>
    <row r="15" spans="1:9" s="13" customFormat="1" ht="15" customHeight="1">
      <c r="A15" s="14">
        <v>11</v>
      </c>
      <c r="B15" s="42" t="s">
        <v>55</v>
      </c>
      <c r="C15" s="42" t="s">
        <v>56</v>
      </c>
      <c r="D15" s="43" t="s">
        <v>12</v>
      </c>
      <c r="E15" s="42" t="s">
        <v>34</v>
      </c>
      <c r="F15" s="28">
        <v>0.028113425925925927</v>
      </c>
      <c r="G15" s="14" t="str">
        <f t="shared" si="0"/>
        <v>4.03/km</v>
      </c>
      <c r="H15" s="16">
        <f t="shared" si="1"/>
        <v>0.0019907407407407443</v>
      </c>
      <c r="I15" s="16">
        <f>F15-INDEX($F$5:$F$120,MATCH(D15,$D$5:$D$120,0))</f>
        <v>0.0019907407407407443</v>
      </c>
    </row>
    <row r="16" spans="1:9" s="13" customFormat="1" ht="15" customHeight="1">
      <c r="A16" s="14">
        <v>12</v>
      </c>
      <c r="B16" s="42" t="s">
        <v>57</v>
      </c>
      <c r="C16" s="42" t="s">
        <v>58</v>
      </c>
      <c r="D16" s="43" t="s">
        <v>13</v>
      </c>
      <c r="E16" s="42" t="s">
        <v>59</v>
      </c>
      <c r="F16" s="28">
        <v>0.028194444444444442</v>
      </c>
      <c r="G16" s="14" t="str">
        <f t="shared" si="0"/>
        <v>4.04/km</v>
      </c>
      <c r="H16" s="16">
        <f t="shared" si="1"/>
        <v>0.0020717592592592593</v>
      </c>
      <c r="I16" s="16">
        <f>F16-INDEX($F$5:$F$120,MATCH(D16,$D$5:$D$120,0))</f>
        <v>0.0016898148148148141</v>
      </c>
    </row>
    <row r="17" spans="1:9" s="13" customFormat="1" ht="15" customHeight="1">
      <c r="A17" s="14">
        <v>13</v>
      </c>
      <c r="B17" s="42" t="s">
        <v>60</v>
      </c>
      <c r="C17" s="42" t="s">
        <v>61</v>
      </c>
      <c r="D17" s="43" t="s">
        <v>16</v>
      </c>
      <c r="E17" s="42" t="s">
        <v>34</v>
      </c>
      <c r="F17" s="28">
        <v>0.028252314814814813</v>
      </c>
      <c r="G17" s="14" t="str">
        <f t="shared" si="0"/>
        <v>4.04/km</v>
      </c>
      <c r="H17" s="16">
        <f t="shared" si="1"/>
        <v>0.0021296296296296306</v>
      </c>
      <c r="I17" s="16">
        <f>F17-INDEX($F$5:$F$120,MATCH(D17,$D$5:$D$120,0))</f>
        <v>0.0009143518518518502</v>
      </c>
    </row>
    <row r="18" spans="1:9" s="13" customFormat="1" ht="15" customHeight="1">
      <c r="A18" s="14">
        <v>14</v>
      </c>
      <c r="B18" s="42" t="s">
        <v>62</v>
      </c>
      <c r="C18" s="42" t="s">
        <v>63</v>
      </c>
      <c r="D18" s="43" t="s">
        <v>13</v>
      </c>
      <c r="E18" s="42" t="s">
        <v>64</v>
      </c>
      <c r="F18" s="28">
        <v>0.02837962962962963</v>
      </c>
      <c r="G18" s="14" t="str">
        <f t="shared" si="0"/>
        <v>4.05/km</v>
      </c>
      <c r="H18" s="16">
        <f t="shared" si="1"/>
        <v>0.002256944444444447</v>
      </c>
      <c r="I18" s="16">
        <f>F18-INDEX($F$5:$F$120,MATCH(D18,$D$5:$D$120,0))</f>
        <v>0.0018750000000000017</v>
      </c>
    </row>
    <row r="19" spans="1:9" s="13" customFormat="1" ht="15" customHeight="1">
      <c r="A19" s="14">
        <v>15</v>
      </c>
      <c r="B19" s="42" t="s">
        <v>65</v>
      </c>
      <c r="C19" s="42" t="s">
        <v>66</v>
      </c>
      <c r="D19" s="43" t="s">
        <v>11</v>
      </c>
      <c r="E19" s="42" t="s">
        <v>37</v>
      </c>
      <c r="F19" s="28">
        <v>0.029039351851851854</v>
      </c>
      <c r="G19" s="14" t="str">
        <f t="shared" si="0"/>
        <v>4.11/km</v>
      </c>
      <c r="H19" s="16">
        <f t="shared" si="1"/>
        <v>0.0029166666666666716</v>
      </c>
      <c r="I19" s="16">
        <f>F19-INDEX($F$5:$F$120,MATCH(D19,$D$5:$D$120,0))</f>
        <v>0.00224537037037037</v>
      </c>
    </row>
    <row r="20" spans="1:9" s="13" customFormat="1" ht="15" customHeight="1">
      <c r="A20" s="14">
        <v>16</v>
      </c>
      <c r="B20" s="42" t="s">
        <v>67</v>
      </c>
      <c r="C20" s="42" t="s">
        <v>45</v>
      </c>
      <c r="D20" s="43" t="s">
        <v>16</v>
      </c>
      <c r="E20" s="42" t="s">
        <v>68</v>
      </c>
      <c r="F20" s="28">
        <v>0.0290625</v>
      </c>
      <c r="G20" s="14" t="str">
        <f t="shared" si="0"/>
        <v>4.11/km</v>
      </c>
      <c r="H20" s="16">
        <f t="shared" si="1"/>
        <v>0.0029398148148148187</v>
      </c>
      <c r="I20" s="16">
        <f>F20-INDEX($F$5:$F$120,MATCH(D20,$D$5:$D$120,0))</f>
        <v>0.0017245370370370383</v>
      </c>
    </row>
    <row r="21" spans="1:9" s="13" customFormat="1" ht="15" customHeight="1">
      <c r="A21" s="14">
        <v>17</v>
      </c>
      <c r="B21" s="42" t="s">
        <v>69</v>
      </c>
      <c r="C21" s="42" t="s">
        <v>70</v>
      </c>
      <c r="D21" s="43" t="s">
        <v>14</v>
      </c>
      <c r="E21" s="42" t="s">
        <v>68</v>
      </c>
      <c r="F21" s="28">
        <v>0.02917824074074074</v>
      </c>
      <c r="G21" s="14" t="str">
        <f t="shared" si="0"/>
        <v>4.12/km</v>
      </c>
      <c r="H21" s="16">
        <f t="shared" si="1"/>
        <v>0.003055555555555558</v>
      </c>
      <c r="I21" s="16">
        <f>F21-INDEX($F$5:$F$120,MATCH(D21,$D$5:$D$120,0))</f>
        <v>0</v>
      </c>
    </row>
    <row r="22" spans="1:9" s="13" customFormat="1" ht="15" customHeight="1">
      <c r="A22" s="14">
        <v>18</v>
      </c>
      <c r="B22" s="42" t="s">
        <v>71</v>
      </c>
      <c r="C22" s="42" t="s">
        <v>72</v>
      </c>
      <c r="D22" s="43" t="s">
        <v>14</v>
      </c>
      <c r="E22" s="42" t="s">
        <v>68</v>
      </c>
      <c r="F22" s="28">
        <v>0.02929398148148148</v>
      </c>
      <c r="G22" s="14" t="str">
        <f t="shared" si="0"/>
        <v>4.13/km</v>
      </c>
      <c r="H22" s="16">
        <f t="shared" si="1"/>
        <v>0.003171296296296297</v>
      </c>
      <c r="I22" s="16">
        <f>F22-INDEX($F$5:$F$120,MATCH(D22,$D$5:$D$120,0))</f>
        <v>0.00011574074074073917</v>
      </c>
    </row>
    <row r="23" spans="1:9" s="13" customFormat="1" ht="15" customHeight="1">
      <c r="A23" s="14">
        <v>19</v>
      </c>
      <c r="B23" s="42" t="s">
        <v>73</v>
      </c>
      <c r="C23" s="42" t="s">
        <v>74</v>
      </c>
      <c r="D23" s="43" t="s">
        <v>16</v>
      </c>
      <c r="E23" s="42" t="s">
        <v>34</v>
      </c>
      <c r="F23" s="28">
        <v>0.02936342592592592</v>
      </c>
      <c r="G23" s="14" t="str">
        <f t="shared" si="0"/>
        <v>4.14/km</v>
      </c>
      <c r="H23" s="16">
        <f t="shared" si="1"/>
        <v>0.0032407407407407385</v>
      </c>
      <c r="I23" s="16">
        <f>F23-INDEX($F$5:$F$120,MATCH(D23,$D$5:$D$120,0))</f>
        <v>0.002025462962962958</v>
      </c>
    </row>
    <row r="24" spans="1:9" s="13" customFormat="1" ht="15" customHeight="1">
      <c r="A24" s="35">
        <v>20</v>
      </c>
      <c r="B24" s="46" t="s">
        <v>75</v>
      </c>
      <c r="C24" s="46" t="s">
        <v>76</v>
      </c>
      <c r="D24" s="47" t="s">
        <v>20</v>
      </c>
      <c r="E24" s="46" t="s">
        <v>54</v>
      </c>
      <c r="F24" s="37">
        <v>0.029421296296296296</v>
      </c>
      <c r="G24" s="35" t="str">
        <f t="shared" si="0"/>
        <v>4.14/km</v>
      </c>
      <c r="H24" s="36">
        <f t="shared" si="1"/>
        <v>0.0032986111111111133</v>
      </c>
      <c r="I24" s="36">
        <f>F24-INDEX($F$5:$F$120,MATCH(D24,$D$5:$D$120,0))</f>
        <v>0</v>
      </c>
    </row>
    <row r="25" spans="1:9" s="13" customFormat="1" ht="15" customHeight="1">
      <c r="A25" s="14">
        <v>21</v>
      </c>
      <c r="B25" s="42" t="s">
        <v>77</v>
      </c>
      <c r="C25" s="42" t="s">
        <v>78</v>
      </c>
      <c r="D25" s="43" t="s">
        <v>13</v>
      </c>
      <c r="E25" s="42" t="s">
        <v>79</v>
      </c>
      <c r="F25" s="28">
        <v>0.029479166666666667</v>
      </c>
      <c r="G25" s="14" t="str">
        <f t="shared" si="0"/>
        <v>4.15/km</v>
      </c>
      <c r="H25" s="16">
        <f t="shared" si="1"/>
        <v>0.0033564814814814846</v>
      </c>
      <c r="I25" s="16">
        <f>F25-INDEX($F$5:$F$120,MATCH(D25,$D$5:$D$120,0))</f>
        <v>0.0029745370370370394</v>
      </c>
    </row>
    <row r="26" spans="1:9" s="13" customFormat="1" ht="15" customHeight="1">
      <c r="A26" s="14">
        <v>22</v>
      </c>
      <c r="B26" s="42" t="s">
        <v>80</v>
      </c>
      <c r="C26" s="42" t="s">
        <v>81</v>
      </c>
      <c r="D26" s="43" t="s">
        <v>11</v>
      </c>
      <c r="E26" s="42" t="s">
        <v>82</v>
      </c>
      <c r="F26" s="28">
        <v>0.02952546296296296</v>
      </c>
      <c r="G26" s="14" t="str">
        <f t="shared" si="0"/>
        <v>4.15/km</v>
      </c>
      <c r="H26" s="16">
        <f t="shared" si="1"/>
        <v>0.003402777777777779</v>
      </c>
      <c r="I26" s="16">
        <f>F26-INDEX($F$5:$F$120,MATCH(D26,$D$5:$D$120,0))</f>
        <v>0.002731481481481477</v>
      </c>
    </row>
    <row r="27" spans="1:9" s="13" customFormat="1" ht="15" customHeight="1">
      <c r="A27" s="14">
        <v>23</v>
      </c>
      <c r="B27" s="42" t="s">
        <v>83</v>
      </c>
      <c r="C27" s="42" t="s">
        <v>84</v>
      </c>
      <c r="D27" s="43" t="s">
        <v>13</v>
      </c>
      <c r="E27" s="42" t="s">
        <v>85</v>
      </c>
      <c r="F27" s="28">
        <v>0.029618055555555554</v>
      </c>
      <c r="G27" s="14" t="str">
        <f t="shared" si="0"/>
        <v>4.16/km</v>
      </c>
      <c r="H27" s="16">
        <f t="shared" si="1"/>
        <v>0.003495370370370371</v>
      </c>
      <c r="I27" s="16">
        <f>F27-INDEX($F$5:$F$120,MATCH(D27,$D$5:$D$120,0))</f>
        <v>0.0031134259259259257</v>
      </c>
    </row>
    <row r="28" spans="1:9" s="17" customFormat="1" ht="15" customHeight="1">
      <c r="A28" s="14">
        <v>24</v>
      </c>
      <c r="B28" s="42" t="s">
        <v>86</v>
      </c>
      <c r="C28" s="42" t="s">
        <v>87</v>
      </c>
      <c r="D28" s="43" t="s">
        <v>16</v>
      </c>
      <c r="E28" s="42" t="s">
        <v>34</v>
      </c>
      <c r="F28" s="28">
        <v>0.02971064814814815</v>
      </c>
      <c r="G28" s="14" t="str">
        <f t="shared" si="0"/>
        <v>4.17/km</v>
      </c>
      <c r="H28" s="16">
        <f t="shared" si="1"/>
        <v>0.0035879629629629664</v>
      </c>
      <c r="I28" s="16">
        <f>F28-INDEX($F$5:$F$120,MATCH(D28,$D$5:$D$120,0))</f>
        <v>0.002372685185185186</v>
      </c>
    </row>
    <row r="29" spans="1:9" ht="15" customHeight="1">
      <c r="A29" s="14">
        <v>25</v>
      </c>
      <c r="B29" s="42" t="s">
        <v>88</v>
      </c>
      <c r="C29" s="42" t="s">
        <v>89</v>
      </c>
      <c r="D29" s="43" t="s">
        <v>11</v>
      </c>
      <c r="E29" s="42" t="s">
        <v>34</v>
      </c>
      <c r="F29" s="28">
        <v>0.029780092592592594</v>
      </c>
      <c r="G29" s="14" t="str">
        <f t="shared" si="0"/>
        <v>4.17/km</v>
      </c>
      <c r="H29" s="16">
        <f t="shared" si="1"/>
        <v>0.0036574074074074113</v>
      </c>
      <c r="I29" s="16">
        <f>F29-INDEX($F$5:$F$120,MATCH(D29,$D$5:$D$120,0))</f>
        <v>0.0029861111111111095</v>
      </c>
    </row>
    <row r="30" spans="1:9" ht="15" customHeight="1">
      <c r="A30" s="14">
        <v>26</v>
      </c>
      <c r="B30" s="42" t="s">
        <v>90</v>
      </c>
      <c r="C30" s="42" t="s">
        <v>58</v>
      </c>
      <c r="D30" s="43" t="s">
        <v>14</v>
      </c>
      <c r="E30" s="42" t="s">
        <v>91</v>
      </c>
      <c r="F30" s="28">
        <v>0.02980324074074074</v>
      </c>
      <c r="G30" s="14" t="str">
        <f t="shared" si="0"/>
        <v>4.18/km</v>
      </c>
      <c r="H30" s="16">
        <f t="shared" si="1"/>
        <v>0.0036805555555555584</v>
      </c>
      <c r="I30" s="16">
        <f>F30-INDEX($F$5:$F$120,MATCH(D30,$D$5:$D$120,0))</f>
        <v>0.0006250000000000006</v>
      </c>
    </row>
    <row r="31" spans="1:9" ht="15" customHeight="1">
      <c r="A31" s="14">
        <v>27</v>
      </c>
      <c r="B31" s="42" t="s">
        <v>92</v>
      </c>
      <c r="C31" s="42" t="s">
        <v>42</v>
      </c>
      <c r="D31" s="43" t="s">
        <v>40</v>
      </c>
      <c r="E31" s="42" t="s">
        <v>93</v>
      </c>
      <c r="F31" s="28">
        <v>0.029837962962962965</v>
      </c>
      <c r="G31" s="14" t="str">
        <f t="shared" si="0"/>
        <v>4.18/km</v>
      </c>
      <c r="H31" s="16">
        <f t="shared" si="1"/>
        <v>0.0037152777777777826</v>
      </c>
      <c r="I31" s="16">
        <f>F31-INDEX($F$5:$F$120,MATCH(D31,$D$5:$D$120,0))</f>
        <v>0.0025462962962963034</v>
      </c>
    </row>
    <row r="32" spans="1:9" ht="15" customHeight="1">
      <c r="A32" s="14">
        <v>28</v>
      </c>
      <c r="B32" s="42" t="s">
        <v>94</v>
      </c>
      <c r="C32" s="42" t="s">
        <v>84</v>
      </c>
      <c r="D32" s="43" t="s">
        <v>11</v>
      </c>
      <c r="E32" s="42" t="s">
        <v>34</v>
      </c>
      <c r="F32" s="28">
        <v>0.029942129629629628</v>
      </c>
      <c r="G32" s="14" t="str">
        <f t="shared" si="0"/>
        <v>4.19/km</v>
      </c>
      <c r="H32" s="16">
        <f t="shared" si="1"/>
        <v>0.0038194444444444448</v>
      </c>
      <c r="I32" s="16">
        <f>F32-INDEX($F$5:$F$120,MATCH(D32,$D$5:$D$120,0))</f>
        <v>0.003148148148148143</v>
      </c>
    </row>
    <row r="33" spans="1:9" ht="15" customHeight="1">
      <c r="A33" s="14">
        <v>29</v>
      </c>
      <c r="B33" s="42" t="s">
        <v>95</v>
      </c>
      <c r="C33" s="42" t="s">
        <v>96</v>
      </c>
      <c r="D33" s="43" t="s">
        <v>13</v>
      </c>
      <c r="E33" s="42" t="s">
        <v>97</v>
      </c>
      <c r="F33" s="28">
        <v>0.03008101851851852</v>
      </c>
      <c r="G33" s="14" t="str">
        <f t="shared" si="0"/>
        <v>4.20/km</v>
      </c>
      <c r="H33" s="16">
        <f t="shared" si="1"/>
        <v>0.003958333333333338</v>
      </c>
      <c r="I33" s="16">
        <f>F33-INDEX($F$5:$F$120,MATCH(D33,$D$5:$D$120,0))</f>
        <v>0.003576388888888893</v>
      </c>
    </row>
    <row r="34" spans="1:9" ht="15" customHeight="1">
      <c r="A34" s="14">
        <v>30</v>
      </c>
      <c r="B34" s="42" t="s">
        <v>98</v>
      </c>
      <c r="C34" s="42" t="s">
        <v>36</v>
      </c>
      <c r="D34" s="43" t="s">
        <v>13</v>
      </c>
      <c r="E34" s="42" t="s">
        <v>34</v>
      </c>
      <c r="F34" s="28">
        <v>0.030335648148148143</v>
      </c>
      <c r="G34" s="14" t="str">
        <f t="shared" si="0"/>
        <v>4.22/km</v>
      </c>
      <c r="H34" s="16">
        <f t="shared" si="1"/>
        <v>0.00421296296296296</v>
      </c>
      <c r="I34" s="16">
        <f>F34-INDEX($F$5:$F$120,MATCH(D34,$D$5:$D$120,0))</f>
        <v>0.003831018518518515</v>
      </c>
    </row>
    <row r="35" spans="1:9" ht="15" customHeight="1">
      <c r="A35" s="14">
        <v>31</v>
      </c>
      <c r="B35" s="42" t="s">
        <v>99</v>
      </c>
      <c r="C35" s="42" t="s">
        <v>100</v>
      </c>
      <c r="D35" s="43" t="s">
        <v>101</v>
      </c>
      <c r="E35" s="42" t="s">
        <v>79</v>
      </c>
      <c r="F35" s="28">
        <v>0.030381944444444444</v>
      </c>
      <c r="G35" s="14" t="str">
        <f t="shared" si="0"/>
        <v>4.23/km</v>
      </c>
      <c r="H35" s="16">
        <f t="shared" si="1"/>
        <v>0.004259259259259261</v>
      </c>
      <c r="I35" s="16">
        <f>F35-INDEX($F$5:$F$120,MATCH(D35,$D$5:$D$120,0))</f>
        <v>0</v>
      </c>
    </row>
    <row r="36" spans="1:9" ht="15" customHeight="1">
      <c r="A36" s="14">
        <v>32</v>
      </c>
      <c r="B36" s="42" t="s">
        <v>102</v>
      </c>
      <c r="C36" s="42" t="s">
        <v>89</v>
      </c>
      <c r="D36" s="43" t="s">
        <v>11</v>
      </c>
      <c r="E36" s="42" t="s">
        <v>103</v>
      </c>
      <c r="F36" s="28">
        <v>0.030416666666666665</v>
      </c>
      <c r="G36" s="14" t="str">
        <f t="shared" si="0"/>
        <v>4.23/km</v>
      </c>
      <c r="H36" s="16">
        <f t="shared" si="1"/>
        <v>0.004293981481481482</v>
      </c>
      <c r="I36" s="16">
        <f>F36-INDEX($F$5:$F$120,MATCH(D36,$D$5:$D$120,0))</f>
        <v>0.00362268518518518</v>
      </c>
    </row>
    <row r="37" spans="1:9" ht="15" customHeight="1">
      <c r="A37" s="14">
        <v>33</v>
      </c>
      <c r="B37" s="42" t="s">
        <v>104</v>
      </c>
      <c r="C37" s="42" t="s">
        <v>45</v>
      </c>
      <c r="D37" s="43" t="s">
        <v>14</v>
      </c>
      <c r="E37" s="42" t="s">
        <v>34</v>
      </c>
      <c r="F37" s="28">
        <v>0.03050925925925926</v>
      </c>
      <c r="G37" s="14" t="str">
        <f t="shared" si="0"/>
        <v>4.24/km</v>
      </c>
      <c r="H37" s="16">
        <f t="shared" si="1"/>
        <v>0.0043865740740740775</v>
      </c>
      <c r="I37" s="16">
        <f>F37-INDEX($F$5:$F$120,MATCH(D37,$D$5:$D$120,0))</f>
        <v>0.0013310185185185196</v>
      </c>
    </row>
    <row r="38" spans="1:9" ht="15" customHeight="1">
      <c r="A38" s="14">
        <v>34</v>
      </c>
      <c r="B38" s="42" t="s">
        <v>105</v>
      </c>
      <c r="C38" s="42" t="s">
        <v>96</v>
      </c>
      <c r="D38" s="43" t="s">
        <v>14</v>
      </c>
      <c r="E38" s="42" t="s">
        <v>34</v>
      </c>
      <c r="F38" s="28">
        <v>0.03053240740740741</v>
      </c>
      <c r="G38" s="14" t="str">
        <f t="shared" si="0"/>
        <v>4.24/km</v>
      </c>
      <c r="H38" s="16">
        <f t="shared" si="1"/>
        <v>0.004409722222222228</v>
      </c>
      <c r="I38" s="16">
        <f>F38-INDEX($F$5:$F$120,MATCH(D38,$D$5:$D$120,0))</f>
        <v>0.0013541666666666702</v>
      </c>
    </row>
    <row r="39" spans="1:9" ht="15" customHeight="1">
      <c r="A39" s="14">
        <v>35</v>
      </c>
      <c r="B39" s="42" t="s">
        <v>106</v>
      </c>
      <c r="C39" s="42" t="s">
        <v>107</v>
      </c>
      <c r="D39" s="43" t="s">
        <v>13</v>
      </c>
      <c r="E39" s="42" t="s">
        <v>108</v>
      </c>
      <c r="F39" s="28">
        <v>0.030601851851851852</v>
      </c>
      <c r="G39" s="14" t="str">
        <f t="shared" si="0"/>
        <v>4.24/km</v>
      </c>
      <c r="H39" s="16">
        <f t="shared" si="1"/>
        <v>0.0044791666666666695</v>
      </c>
      <c r="I39" s="16">
        <f>F39-INDEX($F$5:$F$120,MATCH(D39,$D$5:$D$120,0))</f>
        <v>0.004097222222222224</v>
      </c>
    </row>
    <row r="40" spans="1:9" ht="15" customHeight="1">
      <c r="A40" s="14">
        <v>36</v>
      </c>
      <c r="B40" s="42" t="s">
        <v>109</v>
      </c>
      <c r="C40" s="42" t="s">
        <v>110</v>
      </c>
      <c r="D40" s="43" t="s">
        <v>20</v>
      </c>
      <c r="E40" s="42" t="s">
        <v>34</v>
      </c>
      <c r="F40" s="28">
        <v>0.030648148148148147</v>
      </c>
      <c r="G40" s="14" t="str">
        <f t="shared" si="0"/>
        <v>4.25/km</v>
      </c>
      <c r="H40" s="16">
        <f t="shared" si="1"/>
        <v>0.004525462962962964</v>
      </c>
      <c r="I40" s="16">
        <f>F40-INDEX($F$5:$F$120,MATCH(D40,$D$5:$D$120,0))</f>
        <v>0.0012268518518518505</v>
      </c>
    </row>
    <row r="41" spans="1:9" ht="15" customHeight="1">
      <c r="A41" s="14">
        <v>37</v>
      </c>
      <c r="B41" s="42" t="s">
        <v>111</v>
      </c>
      <c r="C41" s="42" t="s">
        <v>112</v>
      </c>
      <c r="D41" s="43" t="s">
        <v>20</v>
      </c>
      <c r="E41" s="42" t="s">
        <v>34</v>
      </c>
      <c r="F41" s="28">
        <v>0.030671296296296294</v>
      </c>
      <c r="G41" s="14" t="str">
        <f t="shared" si="0"/>
        <v>4.25/km</v>
      </c>
      <c r="H41" s="16">
        <f t="shared" si="1"/>
        <v>0.004548611111111111</v>
      </c>
      <c r="I41" s="16">
        <f>F41-INDEX($F$5:$F$120,MATCH(D41,$D$5:$D$120,0))</f>
        <v>0.0012499999999999976</v>
      </c>
    </row>
    <row r="42" spans="1:9" ht="15" customHeight="1">
      <c r="A42" s="35">
        <v>38</v>
      </c>
      <c r="B42" s="46" t="s">
        <v>113</v>
      </c>
      <c r="C42" s="46" t="s">
        <v>114</v>
      </c>
      <c r="D42" s="47" t="s">
        <v>18</v>
      </c>
      <c r="E42" s="46" t="s">
        <v>54</v>
      </c>
      <c r="F42" s="37">
        <v>0.03071759259259259</v>
      </c>
      <c r="G42" s="35" t="str">
        <f t="shared" si="0"/>
        <v>4.25/km</v>
      </c>
      <c r="H42" s="36">
        <f t="shared" si="1"/>
        <v>0.004594907407407409</v>
      </c>
      <c r="I42" s="36">
        <f>F42-INDEX($F$5:$F$120,MATCH(D42,$D$5:$D$120,0))</f>
        <v>0</v>
      </c>
    </row>
    <row r="43" spans="1:9" ht="15" customHeight="1">
      <c r="A43" s="14">
        <v>39</v>
      </c>
      <c r="B43" s="42" t="s">
        <v>115</v>
      </c>
      <c r="C43" s="42" t="s">
        <v>116</v>
      </c>
      <c r="D43" s="43" t="s">
        <v>14</v>
      </c>
      <c r="E43" s="42" t="s">
        <v>59</v>
      </c>
      <c r="F43" s="28">
        <v>0.0309375</v>
      </c>
      <c r="G43" s="14" t="str">
        <f t="shared" si="0"/>
        <v>4.27/km</v>
      </c>
      <c r="H43" s="16">
        <f t="shared" si="1"/>
        <v>0.004814814814814817</v>
      </c>
      <c r="I43" s="16">
        <f>F43-INDEX($F$5:$F$120,MATCH(D43,$D$5:$D$120,0))</f>
        <v>0.001759259259259259</v>
      </c>
    </row>
    <row r="44" spans="1:9" ht="15" customHeight="1">
      <c r="A44" s="14">
        <v>40</v>
      </c>
      <c r="B44" s="42" t="s">
        <v>117</v>
      </c>
      <c r="C44" s="42" t="s">
        <v>42</v>
      </c>
      <c r="D44" s="43" t="s">
        <v>12</v>
      </c>
      <c r="E44" s="42" t="s">
        <v>118</v>
      </c>
      <c r="F44" s="28">
        <v>0.03099537037037037</v>
      </c>
      <c r="G44" s="14" t="str">
        <f t="shared" si="0"/>
        <v>4.28/km</v>
      </c>
      <c r="H44" s="16">
        <f t="shared" si="1"/>
        <v>0.004872685185185188</v>
      </c>
      <c r="I44" s="16">
        <f>F44-INDEX($F$5:$F$120,MATCH(D44,$D$5:$D$120,0))</f>
        <v>0.004872685185185188</v>
      </c>
    </row>
    <row r="45" spans="1:9" ht="15" customHeight="1">
      <c r="A45" s="14">
        <v>41</v>
      </c>
      <c r="B45" s="42" t="s">
        <v>119</v>
      </c>
      <c r="C45" s="42" t="s">
        <v>120</v>
      </c>
      <c r="D45" s="43" t="s">
        <v>40</v>
      </c>
      <c r="E45" s="42" t="s">
        <v>118</v>
      </c>
      <c r="F45" s="28">
        <v>0.031041666666666665</v>
      </c>
      <c r="G45" s="14" t="str">
        <f t="shared" si="0"/>
        <v>4.28/km</v>
      </c>
      <c r="H45" s="16">
        <f t="shared" si="1"/>
        <v>0.0049189814814814825</v>
      </c>
      <c r="I45" s="16">
        <f>F45-INDEX($F$5:$F$120,MATCH(D45,$D$5:$D$120,0))</f>
        <v>0.0037500000000000033</v>
      </c>
    </row>
    <row r="46" spans="1:9" ht="15" customHeight="1">
      <c r="A46" s="14">
        <v>42</v>
      </c>
      <c r="B46" s="42" t="s">
        <v>121</v>
      </c>
      <c r="C46" s="42" t="s">
        <v>122</v>
      </c>
      <c r="D46" s="43" t="s">
        <v>11</v>
      </c>
      <c r="E46" s="42" t="s">
        <v>123</v>
      </c>
      <c r="F46" s="28">
        <v>0.031053240740740742</v>
      </c>
      <c r="G46" s="14" t="str">
        <f t="shared" si="0"/>
        <v>4.28/km</v>
      </c>
      <c r="H46" s="16">
        <f t="shared" si="1"/>
        <v>0.0049305555555555595</v>
      </c>
      <c r="I46" s="16">
        <f>F46-INDEX($F$5:$F$120,MATCH(D46,$D$5:$D$120,0))</f>
        <v>0.004259259259259258</v>
      </c>
    </row>
    <row r="47" spans="1:9" ht="15" customHeight="1">
      <c r="A47" s="14">
        <v>43</v>
      </c>
      <c r="B47" s="42" t="s">
        <v>124</v>
      </c>
      <c r="C47" s="42" t="s">
        <v>125</v>
      </c>
      <c r="D47" s="43" t="s">
        <v>12</v>
      </c>
      <c r="E47" s="42" t="s">
        <v>34</v>
      </c>
      <c r="F47" s="28">
        <v>0.031180555555555555</v>
      </c>
      <c r="G47" s="14" t="str">
        <f t="shared" si="0"/>
        <v>4.29/km</v>
      </c>
      <c r="H47" s="16">
        <f t="shared" si="1"/>
        <v>0.005057870370370372</v>
      </c>
      <c r="I47" s="16">
        <f>F47-INDEX($F$5:$F$120,MATCH(D47,$D$5:$D$120,0))</f>
        <v>0.005057870370370372</v>
      </c>
    </row>
    <row r="48" spans="1:9" ht="15" customHeight="1">
      <c r="A48" s="14">
        <v>44</v>
      </c>
      <c r="B48" s="42" t="s">
        <v>126</v>
      </c>
      <c r="C48" s="42" t="s">
        <v>127</v>
      </c>
      <c r="D48" s="43" t="s">
        <v>12</v>
      </c>
      <c r="E48" s="42" t="s">
        <v>34</v>
      </c>
      <c r="F48" s="28">
        <v>0.03119212962962963</v>
      </c>
      <c r="G48" s="14" t="str">
        <f t="shared" si="0"/>
        <v>4.30/km</v>
      </c>
      <c r="H48" s="16">
        <f t="shared" si="1"/>
        <v>0.005069444444444446</v>
      </c>
      <c r="I48" s="16">
        <f>F48-INDEX($F$5:$F$120,MATCH(D48,$D$5:$D$120,0))</f>
        <v>0.005069444444444446</v>
      </c>
    </row>
    <row r="49" spans="1:9" ht="15" customHeight="1">
      <c r="A49" s="14">
        <v>45</v>
      </c>
      <c r="B49" s="42" t="s">
        <v>128</v>
      </c>
      <c r="C49" s="42" t="s">
        <v>129</v>
      </c>
      <c r="D49" s="43" t="s">
        <v>22</v>
      </c>
      <c r="E49" s="42" t="s">
        <v>51</v>
      </c>
      <c r="F49" s="28">
        <v>0.03119212962962963</v>
      </c>
      <c r="G49" s="14" t="str">
        <f t="shared" si="0"/>
        <v>4.30/km</v>
      </c>
      <c r="H49" s="16">
        <f t="shared" si="1"/>
        <v>0.005069444444444446</v>
      </c>
      <c r="I49" s="16">
        <f>F49-INDEX($F$5:$F$120,MATCH(D49,$D$5:$D$120,0))</f>
        <v>0</v>
      </c>
    </row>
    <row r="50" spans="1:9" ht="15" customHeight="1">
      <c r="A50" s="14">
        <v>46</v>
      </c>
      <c r="B50" s="42" t="s">
        <v>130</v>
      </c>
      <c r="C50" s="42" t="s">
        <v>36</v>
      </c>
      <c r="D50" s="43" t="s">
        <v>16</v>
      </c>
      <c r="E50" s="42" t="s">
        <v>34</v>
      </c>
      <c r="F50" s="28">
        <v>0.031215277777777783</v>
      </c>
      <c r="G50" s="14" t="str">
        <f t="shared" si="0"/>
        <v>4.30/km</v>
      </c>
      <c r="H50" s="16">
        <f t="shared" si="1"/>
        <v>0.0050925925925926</v>
      </c>
      <c r="I50" s="16">
        <f>F50-INDEX($F$5:$F$120,MATCH(D50,$D$5:$D$120,0))</f>
        <v>0.0038773148148148195</v>
      </c>
    </row>
    <row r="51" spans="1:9" ht="15" customHeight="1">
      <c r="A51" s="14">
        <v>47</v>
      </c>
      <c r="B51" s="42" t="s">
        <v>131</v>
      </c>
      <c r="C51" s="42" t="s">
        <v>39</v>
      </c>
      <c r="D51" s="43" t="s">
        <v>40</v>
      </c>
      <c r="E51" s="42" t="s">
        <v>34</v>
      </c>
      <c r="F51" s="28">
        <v>0.031226851851851853</v>
      </c>
      <c r="G51" s="14" t="str">
        <f t="shared" si="0"/>
        <v>4.30/km</v>
      </c>
      <c r="H51" s="16">
        <f t="shared" si="1"/>
        <v>0.00510416666666667</v>
      </c>
      <c r="I51" s="16">
        <f>F51-INDEX($F$5:$F$120,MATCH(D51,$D$5:$D$120,0))</f>
        <v>0.003935185185185191</v>
      </c>
    </row>
    <row r="52" spans="1:9" ht="15" customHeight="1">
      <c r="A52" s="14">
        <v>48</v>
      </c>
      <c r="B52" s="42" t="s">
        <v>132</v>
      </c>
      <c r="C52" s="42" t="s">
        <v>133</v>
      </c>
      <c r="D52" s="43" t="s">
        <v>14</v>
      </c>
      <c r="E52" s="42" t="s">
        <v>134</v>
      </c>
      <c r="F52" s="28">
        <v>0.031226851851851853</v>
      </c>
      <c r="G52" s="14" t="str">
        <f t="shared" si="0"/>
        <v>4.30/km</v>
      </c>
      <c r="H52" s="16">
        <f t="shared" si="1"/>
        <v>0.00510416666666667</v>
      </c>
      <c r="I52" s="16">
        <f>F52-INDEX($F$5:$F$120,MATCH(D52,$D$5:$D$120,0))</f>
        <v>0.002048611111111112</v>
      </c>
    </row>
    <row r="53" spans="1:9" ht="15" customHeight="1">
      <c r="A53" s="14">
        <v>49</v>
      </c>
      <c r="B53" s="42" t="s">
        <v>135</v>
      </c>
      <c r="C53" s="42" t="s">
        <v>53</v>
      </c>
      <c r="D53" s="43" t="s">
        <v>13</v>
      </c>
      <c r="E53" s="42" t="s">
        <v>34</v>
      </c>
      <c r="F53" s="28">
        <v>0.03130787037037037</v>
      </c>
      <c r="G53" s="14" t="str">
        <f t="shared" si="0"/>
        <v>4.31/km</v>
      </c>
      <c r="H53" s="16">
        <f t="shared" si="1"/>
        <v>0.005185185185185185</v>
      </c>
      <c r="I53" s="16">
        <f>F53-INDEX($F$5:$F$120,MATCH(D53,$D$5:$D$120,0))</f>
        <v>0.00480324074074074</v>
      </c>
    </row>
    <row r="54" spans="1:9" ht="15" customHeight="1">
      <c r="A54" s="14">
        <v>50</v>
      </c>
      <c r="B54" s="42" t="s">
        <v>136</v>
      </c>
      <c r="C54" s="42" t="s">
        <v>42</v>
      </c>
      <c r="D54" s="43" t="s">
        <v>14</v>
      </c>
      <c r="E54" s="42" t="s">
        <v>34</v>
      </c>
      <c r="F54" s="28">
        <v>0.03141203703703704</v>
      </c>
      <c r="G54" s="14" t="str">
        <f t="shared" si="0"/>
        <v>4.31/km</v>
      </c>
      <c r="H54" s="16">
        <f t="shared" si="1"/>
        <v>0.005289351851851854</v>
      </c>
      <c r="I54" s="16">
        <f>F54-INDEX($F$5:$F$120,MATCH(D54,$D$5:$D$120,0))</f>
        <v>0.0022337962962962962</v>
      </c>
    </row>
    <row r="55" spans="1:9" ht="15" customHeight="1">
      <c r="A55" s="14">
        <v>51</v>
      </c>
      <c r="B55" s="42" t="s">
        <v>137</v>
      </c>
      <c r="C55" s="42" t="s">
        <v>138</v>
      </c>
      <c r="D55" s="43" t="s">
        <v>12</v>
      </c>
      <c r="E55" s="42" t="s">
        <v>79</v>
      </c>
      <c r="F55" s="28">
        <v>0.03144675925925926</v>
      </c>
      <c r="G55" s="14" t="str">
        <f t="shared" si="0"/>
        <v>4.32/km</v>
      </c>
      <c r="H55" s="16">
        <f t="shared" si="1"/>
        <v>0.005324074074074075</v>
      </c>
      <c r="I55" s="16">
        <f>F55-INDEX($F$5:$F$120,MATCH(D55,$D$5:$D$120,0))</f>
        <v>0.005324074074074075</v>
      </c>
    </row>
    <row r="56" spans="1:9" ht="15" customHeight="1">
      <c r="A56" s="14">
        <v>52</v>
      </c>
      <c r="B56" s="42" t="s">
        <v>139</v>
      </c>
      <c r="C56" s="42" t="s">
        <v>140</v>
      </c>
      <c r="D56" s="43" t="s">
        <v>11</v>
      </c>
      <c r="E56" s="42" t="s">
        <v>141</v>
      </c>
      <c r="F56" s="28">
        <v>0.03144675925925926</v>
      </c>
      <c r="G56" s="14" t="str">
        <f t="shared" si="0"/>
        <v>4.32/km</v>
      </c>
      <c r="H56" s="16">
        <f t="shared" si="1"/>
        <v>0.005324074074074075</v>
      </c>
      <c r="I56" s="16">
        <f>F56-INDEX($F$5:$F$120,MATCH(D56,$D$5:$D$120,0))</f>
        <v>0.004652777777777773</v>
      </c>
    </row>
    <row r="57" spans="1:9" ht="15" customHeight="1">
      <c r="A57" s="14">
        <v>53</v>
      </c>
      <c r="B57" s="42" t="s">
        <v>142</v>
      </c>
      <c r="C57" s="42" t="s">
        <v>143</v>
      </c>
      <c r="D57" s="43" t="s">
        <v>17</v>
      </c>
      <c r="E57" s="42" t="s">
        <v>34</v>
      </c>
      <c r="F57" s="28">
        <v>0.03149305555555556</v>
      </c>
      <c r="G57" s="14" t="str">
        <f t="shared" si="0"/>
        <v>4.32/km</v>
      </c>
      <c r="H57" s="16">
        <f t="shared" si="1"/>
        <v>0.005370370370370376</v>
      </c>
      <c r="I57" s="16">
        <f>F57-INDEX($F$5:$F$120,MATCH(D57,$D$5:$D$120,0))</f>
        <v>0</v>
      </c>
    </row>
    <row r="58" spans="1:9" ht="15" customHeight="1">
      <c r="A58" s="14">
        <v>54</v>
      </c>
      <c r="B58" s="42" t="s">
        <v>144</v>
      </c>
      <c r="C58" s="42" t="s">
        <v>145</v>
      </c>
      <c r="D58" s="43" t="s">
        <v>18</v>
      </c>
      <c r="E58" s="42" t="s">
        <v>146</v>
      </c>
      <c r="F58" s="28">
        <v>0.03155092592592592</v>
      </c>
      <c r="G58" s="14" t="str">
        <f t="shared" si="0"/>
        <v>4.33/km</v>
      </c>
      <c r="H58" s="16">
        <f t="shared" si="1"/>
        <v>0.005428240740740737</v>
      </c>
      <c r="I58" s="16">
        <f>F58-INDEX($F$5:$F$120,MATCH(D58,$D$5:$D$120,0))</f>
        <v>0.0008333333333333283</v>
      </c>
    </row>
    <row r="59" spans="1:9" ht="15" customHeight="1">
      <c r="A59" s="14">
        <v>55</v>
      </c>
      <c r="B59" s="42" t="s">
        <v>147</v>
      </c>
      <c r="C59" s="42" t="s">
        <v>89</v>
      </c>
      <c r="D59" s="43" t="s">
        <v>13</v>
      </c>
      <c r="E59" s="42" t="s">
        <v>79</v>
      </c>
      <c r="F59" s="28">
        <v>0.03162037037037037</v>
      </c>
      <c r="G59" s="14" t="str">
        <f t="shared" si="0"/>
        <v>4.33/km</v>
      </c>
      <c r="H59" s="16">
        <f t="shared" si="1"/>
        <v>0.005497685185185185</v>
      </c>
      <c r="I59" s="16">
        <f>F59-INDEX($F$5:$F$120,MATCH(D59,$D$5:$D$120,0))</f>
        <v>0.00511574074074074</v>
      </c>
    </row>
    <row r="60" spans="1:9" ht="15" customHeight="1">
      <c r="A60" s="14">
        <v>56</v>
      </c>
      <c r="B60" s="42" t="s">
        <v>148</v>
      </c>
      <c r="C60" s="42" t="s">
        <v>149</v>
      </c>
      <c r="D60" s="43" t="s">
        <v>40</v>
      </c>
      <c r="E60" s="42" t="s">
        <v>118</v>
      </c>
      <c r="F60" s="28">
        <v>0.03163194444444444</v>
      </c>
      <c r="G60" s="14" t="str">
        <f t="shared" si="0"/>
        <v>4.33/km</v>
      </c>
      <c r="H60" s="16">
        <f t="shared" si="1"/>
        <v>0.005509259259259259</v>
      </c>
      <c r="I60" s="16">
        <f>F60-INDEX($F$5:$F$120,MATCH(D60,$D$5:$D$120,0))</f>
        <v>0.00434027777777778</v>
      </c>
    </row>
    <row r="61" spans="1:9" ht="15" customHeight="1">
      <c r="A61" s="14">
        <v>57</v>
      </c>
      <c r="B61" s="42" t="s">
        <v>150</v>
      </c>
      <c r="C61" s="15" t="s">
        <v>151</v>
      </c>
      <c r="D61" s="43" t="s">
        <v>20</v>
      </c>
      <c r="E61" s="42" t="s">
        <v>152</v>
      </c>
      <c r="F61" s="28">
        <v>0.03164351851851852</v>
      </c>
      <c r="G61" s="14" t="str">
        <f t="shared" si="0"/>
        <v>4.33/km</v>
      </c>
      <c r="H61" s="16">
        <f t="shared" si="1"/>
        <v>0.005520833333333339</v>
      </c>
      <c r="I61" s="16">
        <f>F61-INDEX($F$5:$F$120,MATCH(D61,$D$5:$D$120,0))</f>
        <v>0.002222222222222226</v>
      </c>
    </row>
    <row r="62" spans="1:9" ht="15" customHeight="1">
      <c r="A62" s="14">
        <v>58</v>
      </c>
      <c r="B62" s="42" t="s">
        <v>153</v>
      </c>
      <c r="C62" s="42" t="s">
        <v>42</v>
      </c>
      <c r="D62" s="43" t="s">
        <v>11</v>
      </c>
      <c r="E62" s="42" t="s">
        <v>79</v>
      </c>
      <c r="F62" s="28">
        <v>0.03167824074074074</v>
      </c>
      <c r="G62" s="14" t="str">
        <f t="shared" si="0"/>
        <v>4.34/km</v>
      </c>
      <c r="H62" s="16">
        <f t="shared" si="1"/>
        <v>0.00555555555555556</v>
      </c>
      <c r="I62" s="16">
        <f>F62-INDEX($F$5:$F$120,MATCH(D62,$D$5:$D$120,0))</f>
        <v>0.004884259259259258</v>
      </c>
    </row>
    <row r="63" spans="1:9" ht="15" customHeight="1">
      <c r="A63" s="14">
        <v>59</v>
      </c>
      <c r="B63" s="42" t="s">
        <v>154</v>
      </c>
      <c r="C63" s="42" t="s">
        <v>45</v>
      </c>
      <c r="D63" s="43" t="s">
        <v>13</v>
      </c>
      <c r="E63" s="42" t="s">
        <v>155</v>
      </c>
      <c r="F63" s="28">
        <v>0.03172453703703703</v>
      </c>
      <c r="G63" s="14" t="str">
        <f t="shared" si="0"/>
        <v>4.34/km</v>
      </c>
      <c r="H63" s="16">
        <f t="shared" si="1"/>
        <v>0.0056018518518518474</v>
      </c>
      <c r="I63" s="16">
        <f>F63-INDEX($F$5:$F$120,MATCH(D63,$D$5:$D$120,0))</f>
        <v>0.005219907407407402</v>
      </c>
    </row>
    <row r="64" spans="1:9" ht="15" customHeight="1">
      <c r="A64" s="14">
        <v>60</v>
      </c>
      <c r="B64" s="42" t="s">
        <v>156</v>
      </c>
      <c r="C64" s="42" t="s">
        <v>36</v>
      </c>
      <c r="D64" s="43" t="s">
        <v>13</v>
      </c>
      <c r="E64" s="42" t="s">
        <v>34</v>
      </c>
      <c r="F64" s="28">
        <v>0.03181712962962963</v>
      </c>
      <c r="G64" s="14" t="str">
        <f t="shared" si="0"/>
        <v>4.35/km</v>
      </c>
      <c r="H64" s="16">
        <f t="shared" si="1"/>
        <v>0.00569444444444445</v>
      </c>
      <c r="I64" s="16">
        <f>F64-INDEX($F$5:$F$120,MATCH(D64,$D$5:$D$120,0))</f>
        <v>0.005312500000000005</v>
      </c>
    </row>
    <row r="65" spans="1:9" ht="15" customHeight="1">
      <c r="A65" s="14">
        <v>61</v>
      </c>
      <c r="B65" s="42" t="s">
        <v>157</v>
      </c>
      <c r="C65" s="42" t="s">
        <v>56</v>
      </c>
      <c r="D65" s="43" t="s">
        <v>13</v>
      </c>
      <c r="E65" s="42" t="s">
        <v>34</v>
      </c>
      <c r="F65" s="28">
        <v>0.03184027777777778</v>
      </c>
      <c r="G65" s="14" t="str">
        <f t="shared" si="0"/>
        <v>4.35/km</v>
      </c>
      <c r="H65" s="16">
        <f t="shared" si="1"/>
        <v>0.005717592592592597</v>
      </c>
      <c r="I65" s="16">
        <f>F65-INDEX($F$5:$F$120,MATCH(D65,$D$5:$D$120,0))</f>
        <v>0.005335648148148152</v>
      </c>
    </row>
    <row r="66" spans="1:9" ht="15" customHeight="1">
      <c r="A66" s="14">
        <v>62</v>
      </c>
      <c r="B66" s="42" t="s">
        <v>158</v>
      </c>
      <c r="C66" s="42" t="s">
        <v>159</v>
      </c>
      <c r="D66" s="43" t="s">
        <v>22</v>
      </c>
      <c r="E66" s="42" t="s">
        <v>160</v>
      </c>
      <c r="F66" s="28">
        <v>0.031875</v>
      </c>
      <c r="G66" s="14" t="str">
        <f t="shared" si="0"/>
        <v>4.35/km</v>
      </c>
      <c r="H66" s="16">
        <f t="shared" si="1"/>
        <v>0.005752314814814818</v>
      </c>
      <c r="I66" s="16">
        <f>F66-INDEX($F$5:$F$120,MATCH(D66,$D$5:$D$120,0))</f>
        <v>0.0006828703703703719</v>
      </c>
    </row>
    <row r="67" spans="1:9" ht="15" customHeight="1">
      <c r="A67" s="14">
        <v>63</v>
      </c>
      <c r="B67" s="42" t="s">
        <v>161</v>
      </c>
      <c r="C67" s="42" t="s">
        <v>162</v>
      </c>
      <c r="D67" s="43" t="s">
        <v>20</v>
      </c>
      <c r="E67" s="42" t="s">
        <v>155</v>
      </c>
      <c r="F67" s="28">
        <v>0.031886574074074074</v>
      </c>
      <c r="G67" s="14" t="str">
        <f t="shared" si="0"/>
        <v>4.36/km</v>
      </c>
      <c r="H67" s="16">
        <f t="shared" si="1"/>
        <v>0.005763888888888891</v>
      </c>
      <c r="I67" s="16">
        <f>F67-INDEX($F$5:$F$120,MATCH(D67,$D$5:$D$120,0))</f>
        <v>0.002465277777777778</v>
      </c>
    </row>
    <row r="68" spans="1:9" ht="15" customHeight="1">
      <c r="A68" s="14">
        <v>64</v>
      </c>
      <c r="B68" s="42" t="s">
        <v>163</v>
      </c>
      <c r="C68" s="42" t="s">
        <v>164</v>
      </c>
      <c r="D68" s="43" t="s">
        <v>13</v>
      </c>
      <c r="E68" s="42" t="s">
        <v>34</v>
      </c>
      <c r="F68" s="28">
        <v>0.03189814814814815</v>
      </c>
      <c r="G68" s="14" t="str">
        <f t="shared" si="0"/>
        <v>4.36/km</v>
      </c>
      <c r="H68" s="16">
        <f t="shared" si="1"/>
        <v>0.005775462962962965</v>
      </c>
      <c r="I68" s="16">
        <f>F68-INDEX($F$5:$F$120,MATCH(D68,$D$5:$D$120,0))</f>
        <v>0.00539351851851852</v>
      </c>
    </row>
    <row r="69" spans="1:9" ht="15" customHeight="1">
      <c r="A69" s="14">
        <v>65</v>
      </c>
      <c r="B69" s="42" t="s">
        <v>165</v>
      </c>
      <c r="C69" s="42" t="s">
        <v>166</v>
      </c>
      <c r="D69" s="43" t="s">
        <v>11</v>
      </c>
      <c r="E69" s="42" t="s">
        <v>34</v>
      </c>
      <c r="F69" s="28">
        <v>0.031956018518518516</v>
      </c>
      <c r="G69" s="14" t="str">
        <f aca="true" t="shared" si="2" ref="G69:G120">TEXT(INT((HOUR(F69)*3600+MINUTE(F69)*60+SECOND(F69))/$I$3/60),"0")&amp;"."&amp;TEXT(MOD((HOUR(F69)*3600+MINUTE(F69)*60+SECOND(F69))/$I$3,60),"00")&amp;"/km"</f>
        <v>4.36/km</v>
      </c>
      <c r="H69" s="16">
        <f aca="true" t="shared" si="3" ref="H69:H120">F69-$F$5</f>
        <v>0.005833333333333333</v>
      </c>
      <c r="I69" s="16">
        <f>F69-INDEX($F$5:$F$120,MATCH(D69,$D$5:$D$120,0))</f>
        <v>0.005162037037037031</v>
      </c>
    </row>
    <row r="70" spans="1:9" ht="15" customHeight="1">
      <c r="A70" s="14">
        <v>66</v>
      </c>
      <c r="B70" s="42" t="s">
        <v>167</v>
      </c>
      <c r="C70" s="42" t="s">
        <v>168</v>
      </c>
      <c r="D70" s="43" t="s">
        <v>19</v>
      </c>
      <c r="E70" s="42" t="s">
        <v>34</v>
      </c>
      <c r="F70" s="28">
        <v>0.03201388888888889</v>
      </c>
      <c r="G70" s="14" t="str">
        <f t="shared" si="2"/>
        <v>4.37/km</v>
      </c>
      <c r="H70" s="16">
        <f t="shared" si="3"/>
        <v>0.0058912037037037075</v>
      </c>
      <c r="I70" s="16">
        <f>F70-INDEX($F$5:$F$120,MATCH(D70,$D$5:$D$120,0))</f>
        <v>0</v>
      </c>
    </row>
    <row r="71" spans="1:9" ht="15" customHeight="1">
      <c r="A71" s="14">
        <v>67</v>
      </c>
      <c r="B71" s="42" t="s">
        <v>169</v>
      </c>
      <c r="C71" s="42" t="s">
        <v>89</v>
      </c>
      <c r="D71" s="43" t="s">
        <v>21</v>
      </c>
      <c r="E71" s="42" t="s">
        <v>79</v>
      </c>
      <c r="F71" s="28">
        <v>0.03203703703703704</v>
      </c>
      <c r="G71" s="14" t="str">
        <f t="shared" si="2"/>
        <v>4.37/km</v>
      </c>
      <c r="H71" s="16">
        <f t="shared" si="3"/>
        <v>0.005914351851851855</v>
      </c>
      <c r="I71" s="16">
        <f>F71-INDEX($F$5:$F$120,MATCH(D71,$D$5:$D$120,0))</f>
        <v>0</v>
      </c>
    </row>
    <row r="72" spans="1:9" ht="15" customHeight="1">
      <c r="A72" s="14">
        <v>68</v>
      </c>
      <c r="B72" s="42" t="s">
        <v>170</v>
      </c>
      <c r="C72" s="42" t="s">
        <v>36</v>
      </c>
      <c r="D72" s="43" t="s">
        <v>13</v>
      </c>
      <c r="E72" s="42" t="s">
        <v>171</v>
      </c>
      <c r="F72" s="28">
        <v>0.03208333333333333</v>
      </c>
      <c r="G72" s="14" t="str">
        <f t="shared" si="2"/>
        <v>4.37/km</v>
      </c>
      <c r="H72" s="16">
        <f t="shared" si="3"/>
        <v>0.005960648148148149</v>
      </c>
      <c r="I72" s="16">
        <f>F72-INDEX($F$5:$F$120,MATCH(D72,$D$5:$D$120,0))</f>
        <v>0.005578703703703704</v>
      </c>
    </row>
    <row r="73" spans="1:9" ht="15" customHeight="1">
      <c r="A73" s="14">
        <v>69</v>
      </c>
      <c r="B73" s="42" t="s">
        <v>172</v>
      </c>
      <c r="C73" s="42" t="s">
        <v>53</v>
      </c>
      <c r="D73" s="43" t="s">
        <v>16</v>
      </c>
      <c r="E73" s="42" t="s">
        <v>85</v>
      </c>
      <c r="F73" s="28">
        <v>0.032129629629629626</v>
      </c>
      <c r="G73" s="14" t="str">
        <f t="shared" si="2"/>
        <v>4.38/km</v>
      </c>
      <c r="H73" s="16">
        <f t="shared" si="3"/>
        <v>0.006006944444444443</v>
      </c>
      <c r="I73" s="16">
        <f>F73-INDEX($F$5:$F$120,MATCH(D73,$D$5:$D$120,0))</f>
        <v>0.004791666666666663</v>
      </c>
    </row>
    <row r="74" spans="1:9" ht="15" customHeight="1">
      <c r="A74" s="14">
        <v>70</v>
      </c>
      <c r="B74" s="42" t="s">
        <v>173</v>
      </c>
      <c r="C74" s="42" t="s">
        <v>174</v>
      </c>
      <c r="D74" s="43" t="s">
        <v>16</v>
      </c>
      <c r="E74" s="42" t="s">
        <v>34</v>
      </c>
      <c r="F74" s="28">
        <v>0.03229166666666667</v>
      </c>
      <c r="G74" s="14" t="str">
        <f t="shared" si="2"/>
        <v>4.39/km</v>
      </c>
      <c r="H74" s="16">
        <f t="shared" si="3"/>
        <v>0.006168981481481487</v>
      </c>
      <c r="I74" s="16">
        <f>F74-INDEX($F$5:$F$120,MATCH(D74,$D$5:$D$120,0))</f>
        <v>0.004953703703703707</v>
      </c>
    </row>
    <row r="75" spans="1:9" ht="15" customHeight="1">
      <c r="A75" s="14">
        <v>71</v>
      </c>
      <c r="B75" s="42" t="s">
        <v>175</v>
      </c>
      <c r="C75" s="42" t="s">
        <v>176</v>
      </c>
      <c r="D75" s="43" t="s">
        <v>14</v>
      </c>
      <c r="E75" s="42" t="s">
        <v>34</v>
      </c>
      <c r="F75" s="28">
        <v>0.03241898148148148</v>
      </c>
      <c r="G75" s="14" t="str">
        <f t="shared" si="2"/>
        <v>4.40/km</v>
      </c>
      <c r="H75" s="16">
        <f t="shared" si="3"/>
        <v>0.006296296296296296</v>
      </c>
      <c r="I75" s="16">
        <f>F75-INDEX($F$5:$F$120,MATCH(D75,$D$5:$D$120,0))</f>
        <v>0.0032407407407407385</v>
      </c>
    </row>
    <row r="76" spans="1:9" ht="15" customHeight="1">
      <c r="A76" s="14">
        <v>72</v>
      </c>
      <c r="B76" s="42" t="s">
        <v>177</v>
      </c>
      <c r="C76" s="42" t="s">
        <v>178</v>
      </c>
      <c r="D76" s="43" t="s">
        <v>14</v>
      </c>
      <c r="E76" s="42" t="s">
        <v>79</v>
      </c>
      <c r="F76" s="28">
        <v>0.03248842592592593</v>
      </c>
      <c r="G76" s="14" t="str">
        <f t="shared" si="2"/>
        <v>4.41/km</v>
      </c>
      <c r="H76" s="16">
        <f t="shared" si="3"/>
        <v>0.006365740740740745</v>
      </c>
      <c r="I76" s="16">
        <f>F76-INDEX($F$5:$F$120,MATCH(D76,$D$5:$D$120,0))</f>
        <v>0.003310185185185187</v>
      </c>
    </row>
    <row r="77" spans="1:9" ht="15" customHeight="1">
      <c r="A77" s="14">
        <v>73</v>
      </c>
      <c r="B77" s="42" t="s">
        <v>179</v>
      </c>
      <c r="C77" s="42" t="s">
        <v>89</v>
      </c>
      <c r="D77" s="43" t="s">
        <v>15</v>
      </c>
      <c r="E77" s="42" t="s">
        <v>123</v>
      </c>
      <c r="F77" s="28">
        <v>0.032511574074074075</v>
      </c>
      <c r="G77" s="14" t="str">
        <f t="shared" si="2"/>
        <v>4.41/km</v>
      </c>
      <c r="H77" s="16">
        <f t="shared" si="3"/>
        <v>0.006388888888888892</v>
      </c>
      <c r="I77" s="16">
        <f>F77-INDEX($F$5:$F$120,MATCH(D77,$D$5:$D$120,0))</f>
        <v>0</v>
      </c>
    </row>
    <row r="78" spans="1:9" ht="15" customHeight="1">
      <c r="A78" s="14">
        <v>74</v>
      </c>
      <c r="B78" s="42" t="s">
        <v>180</v>
      </c>
      <c r="C78" s="42" t="s">
        <v>181</v>
      </c>
      <c r="D78" s="43" t="s">
        <v>22</v>
      </c>
      <c r="E78" s="42" t="s">
        <v>34</v>
      </c>
      <c r="F78" s="28">
        <v>0.032685185185185185</v>
      </c>
      <c r="G78" s="14" t="str">
        <f t="shared" si="2"/>
        <v>4.42/km</v>
      </c>
      <c r="H78" s="16">
        <f t="shared" si="3"/>
        <v>0.006562500000000002</v>
      </c>
      <c r="I78" s="16">
        <f>F78-INDEX($F$5:$F$120,MATCH(D78,$D$5:$D$120,0))</f>
        <v>0.0014930555555555565</v>
      </c>
    </row>
    <row r="79" spans="1:9" ht="15" customHeight="1">
      <c r="A79" s="14">
        <v>75</v>
      </c>
      <c r="B79" s="42" t="s">
        <v>182</v>
      </c>
      <c r="C79" s="42" t="s">
        <v>183</v>
      </c>
      <c r="D79" s="43" t="s">
        <v>13</v>
      </c>
      <c r="E79" s="42" t="s">
        <v>184</v>
      </c>
      <c r="F79" s="28">
        <v>0.03269675925925926</v>
      </c>
      <c r="G79" s="14" t="str">
        <f t="shared" si="2"/>
        <v>4.43/km</v>
      </c>
      <c r="H79" s="16">
        <f t="shared" si="3"/>
        <v>0.006574074074074076</v>
      </c>
      <c r="I79" s="16">
        <f>F79-INDEX($F$5:$F$120,MATCH(D79,$D$5:$D$120,0))</f>
        <v>0.006192129629629631</v>
      </c>
    </row>
    <row r="80" spans="1:9" ht="15" customHeight="1">
      <c r="A80" s="14">
        <v>76</v>
      </c>
      <c r="B80" s="42" t="s">
        <v>185</v>
      </c>
      <c r="C80" s="42" t="s">
        <v>87</v>
      </c>
      <c r="D80" s="43" t="s">
        <v>13</v>
      </c>
      <c r="E80" s="42" t="s">
        <v>79</v>
      </c>
      <c r="F80" s="28">
        <v>0.03288194444444444</v>
      </c>
      <c r="G80" s="14" t="str">
        <f t="shared" si="2"/>
        <v>4.44/km</v>
      </c>
      <c r="H80" s="16">
        <f t="shared" si="3"/>
        <v>0.00675925925925926</v>
      </c>
      <c r="I80" s="16">
        <f>F80-INDEX($F$5:$F$120,MATCH(D80,$D$5:$D$120,0))</f>
        <v>0.006377314814814815</v>
      </c>
    </row>
    <row r="81" spans="1:9" ht="15" customHeight="1">
      <c r="A81" s="14">
        <v>77</v>
      </c>
      <c r="B81" s="42" t="s">
        <v>186</v>
      </c>
      <c r="C81" s="42" t="s">
        <v>42</v>
      </c>
      <c r="D81" s="43" t="s">
        <v>15</v>
      </c>
      <c r="E81" s="42" t="s">
        <v>103</v>
      </c>
      <c r="F81" s="28">
        <v>0.032916666666666664</v>
      </c>
      <c r="G81" s="14" t="str">
        <f t="shared" si="2"/>
        <v>4.44/km</v>
      </c>
      <c r="H81" s="16">
        <f t="shared" si="3"/>
        <v>0.006793981481481481</v>
      </c>
      <c r="I81" s="16">
        <f>F81-INDEX($F$5:$F$120,MATCH(D81,$D$5:$D$120,0))</f>
        <v>0.00040509259259258884</v>
      </c>
    </row>
    <row r="82" spans="1:9" ht="15" customHeight="1">
      <c r="A82" s="14">
        <v>78</v>
      </c>
      <c r="B82" s="42" t="s">
        <v>187</v>
      </c>
      <c r="C82" s="42" t="s">
        <v>70</v>
      </c>
      <c r="D82" s="43" t="s">
        <v>16</v>
      </c>
      <c r="E82" s="42" t="s">
        <v>34</v>
      </c>
      <c r="F82" s="28">
        <v>0.03295138888888889</v>
      </c>
      <c r="G82" s="14" t="str">
        <f t="shared" si="2"/>
        <v>4.45/km</v>
      </c>
      <c r="H82" s="16">
        <f t="shared" si="3"/>
        <v>0.006828703703703708</v>
      </c>
      <c r="I82" s="16">
        <f>F82-INDEX($F$5:$F$120,MATCH(D82,$D$5:$D$120,0))</f>
        <v>0.005613425925925928</v>
      </c>
    </row>
    <row r="83" spans="1:9" ht="15" customHeight="1">
      <c r="A83" s="14">
        <v>79</v>
      </c>
      <c r="B83" s="42" t="s">
        <v>188</v>
      </c>
      <c r="C83" s="42" t="s">
        <v>53</v>
      </c>
      <c r="D83" s="43" t="s">
        <v>13</v>
      </c>
      <c r="E83" s="42" t="s">
        <v>189</v>
      </c>
      <c r="F83" s="28">
        <v>0.03297453703703704</v>
      </c>
      <c r="G83" s="14" t="str">
        <f t="shared" si="2"/>
        <v>4.45/km</v>
      </c>
      <c r="H83" s="16">
        <f t="shared" si="3"/>
        <v>0.0068518518518518555</v>
      </c>
      <c r="I83" s="16">
        <f>F83-INDEX($F$5:$F$120,MATCH(D83,$D$5:$D$120,0))</f>
        <v>0.00646990740740741</v>
      </c>
    </row>
    <row r="84" spans="1:9" ht="15" customHeight="1">
      <c r="A84" s="14">
        <v>80</v>
      </c>
      <c r="B84" s="42" t="s">
        <v>190</v>
      </c>
      <c r="C84" s="42" t="s">
        <v>191</v>
      </c>
      <c r="D84" s="43" t="s">
        <v>11</v>
      </c>
      <c r="E84" s="42" t="s">
        <v>79</v>
      </c>
      <c r="F84" s="28">
        <v>0.03298611111111111</v>
      </c>
      <c r="G84" s="14" t="str">
        <f t="shared" si="2"/>
        <v>4.45/km</v>
      </c>
      <c r="H84" s="16">
        <f t="shared" si="3"/>
        <v>0.006863425925925929</v>
      </c>
      <c r="I84" s="16">
        <f>F84-INDEX($F$5:$F$120,MATCH(D84,$D$5:$D$120,0))</f>
        <v>0.006192129629629627</v>
      </c>
    </row>
    <row r="85" spans="1:9" ht="15" customHeight="1">
      <c r="A85" s="14">
        <v>81</v>
      </c>
      <c r="B85" s="42" t="s">
        <v>192</v>
      </c>
      <c r="C85" s="42" t="s">
        <v>193</v>
      </c>
      <c r="D85" s="43" t="s">
        <v>15</v>
      </c>
      <c r="E85" s="42" t="s">
        <v>194</v>
      </c>
      <c r="F85" s="28">
        <v>0.03304398148148149</v>
      </c>
      <c r="G85" s="14" t="str">
        <f t="shared" si="2"/>
        <v>4.46/km</v>
      </c>
      <c r="H85" s="16">
        <f t="shared" si="3"/>
        <v>0.006921296296296304</v>
      </c>
      <c r="I85" s="16">
        <f>F85-INDEX($F$5:$F$120,MATCH(D85,$D$5:$D$120,0))</f>
        <v>0.000532407407407412</v>
      </c>
    </row>
    <row r="86" spans="1:9" ht="15" customHeight="1">
      <c r="A86" s="14">
        <v>82</v>
      </c>
      <c r="B86" s="42" t="s">
        <v>195</v>
      </c>
      <c r="C86" s="42" t="s">
        <v>196</v>
      </c>
      <c r="D86" s="43" t="s">
        <v>13</v>
      </c>
      <c r="E86" s="42" t="s">
        <v>34</v>
      </c>
      <c r="F86" s="28">
        <v>0.033067129629629634</v>
      </c>
      <c r="G86" s="14" t="str">
        <f t="shared" si="2"/>
        <v>4.46/km</v>
      </c>
      <c r="H86" s="16">
        <f t="shared" si="3"/>
        <v>0.006944444444444451</v>
      </c>
      <c r="I86" s="16">
        <f>F86-INDEX($F$5:$F$120,MATCH(D86,$D$5:$D$120,0))</f>
        <v>0.006562500000000006</v>
      </c>
    </row>
    <row r="87" spans="1:9" ht="15" customHeight="1">
      <c r="A87" s="14">
        <v>83</v>
      </c>
      <c r="B87" s="42" t="s">
        <v>197</v>
      </c>
      <c r="C87" s="42" t="s">
        <v>198</v>
      </c>
      <c r="D87" s="43" t="s">
        <v>17</v>
      </c>
      <c r="E87" s="42" t="s">
        <v>103</v>
      </c>
      <c r="F87" s="28">
        <v>0.03310185185185185</v>
      </c>
      <c r="G87" s="14" t="str">
        <f t="shared" si="2"/>
        <v>4.46/km</v>
      </c>
      <c r="H87" s="16">
        <f t="shared" si="3"/>
        <v>0.006979166666666665</v>
      </c>
      <c r="I87" s="16">
        <f>F87-INDEX($F$5:$F$120,MATCH(D87,$D$5:$D$120,0))</f>
        <v>0.0016087962962962887</v>
      </c>
    </row>
    <row r="88" spans="1:9" ht="15" customHeight="1">
      <c r="A88" s="14">
        <v>84</v>
      </c>
      <c r="B88" s="42" t="s">
        <v>199</v>
      </c>
      <c r="C88" s="42" t="s">
        <v>200</v>
      </c>
      <c r="D88" s="43" t="s">
        <v>14</v>
      </c>
      <c r="E88" s="42" t="s">
        <v>103</v>
      </c>
      <c r="F88" s="28">
        <v>0.033136574074074075</v>
      </c>
      <c r="G88" s="14" t="str">
        <f t="shared" si="2"/>
        <v>4.46/km</v>
      </c>
      <c r="H88" s="16">
        <f t="shared" si="3"/>
        <v>0.007013888888888892</v>
      </c>
      <c r="I88" s="16">
        <f>F88-INDEX($F$5:$F$120,MATCH(D88,$D$5:$D$120,0))</f>
        <v>0.0039583333333333345</v>
      </c>
    </row>
    <row r="89" spans="1:9" ht="15" customHeight="1">
      <c r="A89" s="14">
        <v>85</v>
      </c>
      <c r="B89" s="42" t="s">
        <v>201</v>
      </c>
      <c r="C89" s="42" t="s">
        <v>202</v>
      </c>
      <c r="D89" s="43" t="s">
        <v>14</v>
      </c>
      <c r="E89" s="42" t="s">
        <v>79</v>
      </c>
      <c r="F89" s="28">
        <v>0.03314814814814815</v>
      </c>
      <c r="G89" s="14" t="str">
        <f t="shared" si="2"/>
        <v>4.46/km</v>
      </c>
      <c r="H89" s="16">
        <f t="shared" si="3"/>
        <v>0.007025462962962966</v>
      </c>
      <c r="I89" s="16">
        <f>F89-INDEX($F$5:$F$120,MATCH(D89,$D$5:$D$120,0))</f>
        <v>0.003969907407407408</v>
      </c>
    </row>
    <row r="90" spans="1:9" ht="15" customHeight="1">
      <c r="A90" s="14">
        <v>86</v>
      </c>
      <c r="B90" s="42" t="s">
        <v>203</v>
      </c>
      <c r="C90" s="42" t="s">
        <v>42</v>
      </c>
      <c r="D90" s="43" t="s">
        <v>13</v>
      </c>
      <c r="E90" s="42" t="s">
        <v>68</v>
      </c>
      <c r="F90" s="28">
        <v>0.03314814814814815</v>
      </c>
      <c r="G90" s="14" t="str">
        <f t="shared" si="2"/>
        <v>4.46/km</v>
      </c>
      <c r="H90" s="16">
        <f t="shared" si="3"/>
        <v>0.007025462962962966</v>
      </c>
      <c r="I90" s="16">
        <f>F90-INDEX($F$5:$F$120,MATCH(D90,$D$5:$D$120,0))</f>
        <v>0.006643518518518521</v>
      </c>
    </row>
    <row r="91" spans="1:9" ht="15" customHeight="1">
      <c r="A91" s="14">
        <v>87</v>
      </c>
      <c r="B91" s="42" t="s">
        <v>204</v>
      </c>
      <c r="C91" s="42" t="s">
        <v>205</v>
      </c>
      <c r="D91" s="43" t="s">
        <v>13</v>
      </c>
      <c r="E91" s="42" t="s">
        <v>37</v>
      </c>
      <c r="F91" s="28">
        <v>0.033171296296296296</v>
      </c>
      <c r="G91" s="14" t="str">
        <f t="shared" si="2"/>
        <v>4.47/km</v>
      </c>
      <c r="H91" s="16">
        <f t="shared" si="3"/>
        <v>0.007048611111111113</v>
      </c>
      <c r="I91" s="16">
        <f>F91-INDEX($F$5:$F$120,MATCH(D91,$D$5:$D$120,0))</f>
        <v>0.006666666666666668</v>
      </c>
    </row>
    <row r="92" spans="1:9" ht="15" customHeight="1">
      <c r="A92" s="14">
        <v>88</v>
      </c>
      <c r="B92" s="42" t="s">
        <v>206</v>
      </c>
      <c r="C92" s="42" t="s">
        <v>36</v>
      </c>
      <c r="D92" s="43" t="s">
        <v>14</v>
      </c>
      <c r="E92" s="42" t="s">
        <v>79</v>
      </c>
      <c r="F92" s="28">
        <v>0.033240740740740744</v>
      </c>
      <c r="G92" s="14" t="str">
        <f t="shared" si="2"/>
        <v>4.47/km</v>
      </c>
      <c r="H92" s="16">
        <f t="shared" si="3"/>
        <v>0.0071180555555555615</v>
      </c>
      <c r="I92" s="16">
        <f>F92-INDEX($F$5:$F$120,MATCH(D92,$D$5:$D$120,0))</f>
        <v>0.004062500000000004</v>
      </c>
    </row>
    <row r="93" spans="1:9" ht="15" customHeight="1">
      <c r="A93" s="14">
        <v>89</v>
      </c>
      <c r="B93" s="42" t="s">
        <v>207</v>
      </c>
      <c r="C93" s="42" t="s">
        <v>168</v>
      </c>
      <c r="D93" s="43" t="s">
        <v>19</v>
      </c>
      <c r="E93" s="42" t="s">
        <v>34</v>
      </c>
      <c r="F93" s="28">
        <v>0.033368055555555554</v>
      </c>
      <c r="G93" s="14" t="str">
        <f t="shared" si="2"/>
        <v>4.48/km</v>
      </c>
      <c r="H93" s="16">
        <f t="shared" si="3"/>
        <v>0.007245370370370371</v>
      </c>
      <c r="I93" s="16">
        <f>F93-INDEX($F$5:$F$120,MATCH(D93,$D$5:$D$120,0))</f>
        <v>0.0013541666666666632</v>
      </c>
    </row>
    <row r="94" spans="1:9" ht="15" customHeight="1">
      <c r="A94" s="14">
        <v>90</v>
      </c>
      <c r="B94" s="42" t="s">
        <v>208</v>
      </c>
      <c r="C94" s="42" t="s">
        <v>209</v>
      </c>
      <c r="D94" s="43" t="s">
        <v>13</v>
      </c>
      <c r="E94" s="42" t="s">
        <v>79</v>
      </c>
      <c r="F94" s="28">
        <v>0.033368055555555554</v>
      </c>
      <c r="G94" s="14" t="str">
        <f t="shared" si="2"/>
        <v>4.48/km</v>
      </c>
      <c r="H94" s="16">
        <f t="shared" si="3"/>
        <v>0.007245370370370371</v>
      </c>
      <c r="I94" s="16">
        <f>F94-INDEX($F$5:$F$120,MATCH(D94,$D$5:$D$120,0))</f>
        <v>0.006863425925925926</v>
      </c>
    </row>
    <row r="95" spans="1:9" ht="15" customHeight="1">
      <c r="A95" s="14">
        <v>91</v>
      </c>
      <c r="B95" s="42" t="s">
        <v>210</v>
      </c>
      <c r="C95" s="42" t="s">
        <v>164</v>
      </c>
      <c r="D95" s="43" t="s">
        <v>14</v>
      </c>
      <c r="E95" s="42" t="s">
        <v>59</v>
      </c>
      <c r="F95" s="28">
        <v>0.033368055555555554</v>
      </c>
      <c r="G95" s="14" t="str">
        <f t="shared" si="2"/>
        <v>4.48/km</v>
      </c>
      <c r="H95" s="16">
        <f t="shared" si="3"/>
        <v>0.007245370370370371</v>
      </c>
      <c r="I95" s="16">
        <f>F95-INDEX($F$5:$F$120,MATCH(D95,$D$5:$D$120,0))</f>
        <v>0.004189814814814813</v>
      </c>
    </row>
    <row r="96" spans="1:9" ht="15" customHeight="1">
      <c r="A96" s="14">
        <v>92</v>
      </c>
      <c r="B96" s="42" t="s">
        <v>211</v>
      </c>
      <c r="C96" s="42" t="s">
        <v>212</v>
      </c>
      <c r="D96" s="43" t="s">
        <v>11</v>
      </c>
      <c r="E96" s="42" t="s">
        <v>213</v>
      </c>
      <c r="F96" s="28">
        <v>0.033379629629629634</v>
      </c>
      <c r="G96" s="14" t="str">
        <f t="shared" si="2"/>
        <v>4.48/km</v>
      </c>
      <c r="H96" s="16">
        <f t="shared" si="3"/>
        <v>0.007256944444444451</v>
      </c>
      <c r="I96" s="16">
        <f>F96-INDEX($F$5:$F$120,MATCH(D96,$D$5:$D$120,0))</f>
        <v>0.0065856481481481495</v>
      </c>
    </row>
    <row r="97" spans="1:9" ht="15" customHeight="1">
      <c r="A97" s="14">
        <v>93</v>
      </c>
      <c r="B97" s="42" t="s">
        <v>214</v>
      </c>
      <c r="C97" s="42" t="s">
        <v>215</v>
      </c>
      <c r="D97" s="43" t="s">
        <v>22</v>
      </c>
      <c r="E97" s="42" t="s">
        <v>37</v>
      </c>
      <c r="F97" s="28">
        <v>0.033379629629629634</v>
      </c>
      <c r="G97" s="14" t="str">
        <f t="shared" si="2"/>
        <v>4.48/km</v>
      </c>
      <c r="H97" s="16">
        <f t="shared" si="3"/>
        <v>0.007256944444444451</v>
      </c>
      <c r="I97" s="16">
        <f>F97-INDEX($F$5:$F$120,MATCH(D97,$D$5:$D$120,0))</f>
        <v>0.0021875000000000054</v>
      </c>
    </row>
    <row r="98" spans="1:9" ht="15" customHeight="1">
      <c r="A98" s="14">
        <v>94</v>
      </c>
      <c r="B98" s="42" t="s">
        <v>216</v>
      </c>
      <c r="C98" s="42" t="s">
        <v>217</v>
      </c>
      <c r="D98" s="43" t="s">
        <v>13</v>
      </c>
      <c r="E98" s="15" t="s">
        <v>218</v>
      </c>
      <c r="F98" s="28">
        <v>0.03351851851851852</v>
      </c>
      <c r="G98" s="14" t="str">
        <f t="shared" si="2"/>
        <v>4.50/km</v>
      </c>
      <c r="H98" s="16">
        <f t="shared" si="3"/>
        <v>0.007395833333333334</v>
      </c>
      <c r="I98" s="16">
        <f>F98-INDEX($F$5:$F$120,MATCH(D98,$D$5:$D$120,0))</f>
        <v>0.007013888888888889</v>
      </c>
    </row>
    <row r="99" spans="1:9" ht="15" customHeight="1">
      <c r="A99" s="14">
        <v>95</v>
      </c>
      <c r="B99" s="42" t="s">
        <v>216</v>
      </c>
      <c r="C99" s="42" t="s">
        <v>219</v>
      </c>
      <c r="D99" s="43" t="s">
        <v>14</v>
      </c>
      <c r="E99" s="15" t="s">
        <v>218</v>
      </c>
      <c r="F99" s="28">
        <v>0.03353009259259259</v>
      </c>
      <c r="G99" s="14" t="str">
        <f t="shared" si="2"/>
        <v>4.50/km</v>
      </c>
      <c r="H99" s="16">
        <f t="shared" si="3"/>
        <v>0.007407407407407408</v>
      </c>
      <c r="I99" s="16">
        <f>F99-INDEX($F$5:$F$120,MATCH(D99,$D$5:$D$120,0))</f>
        <v>0.00435185185185185</v>
      </c>
    </row>
    <row r="100" spans="1:9" ht="15" customHeight="1">
      <c r="A100" s="14">
        <v>96</v>
      </c>
      <c r="B100" s="42" t="s">
        <v>220</v>
      </c>
      <c r="C100" s="42" t="s">
        <v>221</v>
      </c>
      <c r="D100" s="43" t="s">
        <v>13</v>
      </c>
      <c r="E100" s="42" t="s">
        <v>118</v>
      </c>
      <c r="F100" s="28">
        <v>0.03356481481481482</v>
      </c>
      <c r="G100" s="14" t="str">
        <f t="shared" si="2"/>
        <v>4.50/km</v>
      </c>
      <c r="H100" s="16">
        <f t="shared" si="3"/>
        <v>0.007442129629629635</v>
      </c>
      <c r="I100" s="16">
        <f>F100-INDEX($F$5:$F$120,MATCH(D100,$D$5:$D$120,0))</f>
        <v>0.00706018518518519</v>
      </c>
    </row>
    <row r="101" spans="1:9" ht="15" customHeight="1">
      <c r="A101" s="14">
        <v>97</v>
      </c>
      <c r="B101" s="42" t="s">
        <v>222</v>
      </c>
      <c r="C101" s="42" t="s">
        <v>42</v>
      </c>
      <c r="D101" s="43" t="s">
        <v>18</v>
      </c>
      <c r="E101" s="42" t="s">
        <v>118</v>
      </c>
      <c r="F101" s="28">
        <v>0.03356481481481482</v>
      </c>
      <c r="G101" s="14" t="str">
        <f t="shared" si="2"/>
        <v>4.50/km</v>
      </c>
      <c r="H101" s="16">
        <f t="shared" si="3"/>
        <v>0.007442129629629635</v>
      </c>
      <c r="I101" s="16">
        <f>F101-INDEX($F$5:$F$120,MATCH(D101,$D$5:$D$120,0))</f>
        <v>0.0028472222222222267</v>
      </c>
    </row>
    <row r="102" spans="1:9" ht="15" customHeight="1">
      <c r="A102" s="14">
        <v>98</v>
      </c>
      <c r="B102" s="42" t="s">
        <v>223</v>
      </c>
      <c r="C102" s="42" t="s">
        <v>224</v>
      </c>
      <c r="D102" s="43" t="s">
        <v>24</v>
      </c>
      <c r="E102" s="42" t="s">
        <v>34</v>
      </c>
      <c r="F102" s="28">
        <v>0.0337037037037037</v>
      </c>
      <c r="G102" s="14" t="str">
        <f t="shared" si="2"/>
        <v>4.51/km</v>
      </c>
      <c r="H102" s="16">
        <f t="shared" si="3"/>
        <v>0.007581018518518518</v>
      </c>
      <c r="I102" s="16">
        <f>F102-INDEX($F$5:$F$120,MATCH(D102,$D$5:$D$120,0))</f>
        <v>0</v>
      </c>
    </row>
    <row r="103" spans="1:9" ht="15" customHeight="1">
      <c r="A103" s="14">
        <v>99</v>
      </c>
      <c r="B103" s="42" t="s">
        <v>46</v>
      </c>
      <c r="C103" s="42" t="s">
        <v>225</v>
      </c>
      <c r="D103" s="43" t="s">
        <v>16</v>
      </c>
      <c r="E103" s="15" t="s">
        <v>218</v>
      </c>
      <c r="F103" s="28">
        <v>0.03375</v>
      </c>
      <c r="G103" s="14" t="str">
        <f t="shared" si="2"/>
        <v>4.52/km</v>
      </c>
      <c r="H103" s="16">
        <f t="shared" si="3"/>
        <v>0.007627314814814819</v>
      </c>
      <c r="I103" s="16">
        <f>F103-INDEX($F$5:$F$120,MATCH(D103,$D$5:$D$120,0))</f>
        <v>0.006412037037037039</v>
      </c>
    </row>
    <row r="104" spans="1:9" ht="15" customHeight="1">
      <c r="A104" s="14">
        <v>100</v>
      </c>
      <c r="B104" s="42" t="s">
        <v>226</v>
      </c>
      <c r="C104" s="42" t="s">
        <v>151</v>
      </c>
      <c r="D104" s="43" t="s">
        <v>20</v>
      </c>
      <c r="E104" s="42" t="s">
        <v>155</v>
      </c>
      <c r="F104" s="28">
        <v>0.03380787037037037</v>
      </c>
      <c r="G104" s="14" t="str">
        <f t="shared" si="2"/>
        <v>4.52/km</v>
      </c>
      <c r="H104" s="16">
        <f t="shared" si="3"/>
        <v>0.007685185185185187</v>
      </c>
      <c r="I104" s="16">
        <f>F104-INDEX($F$5:$F$120,MATCH(D104,$D$5:$D$120,0))</f>
        <v>0.004386574074074074</v>
      </c>
    </row>
    <row r="105" spans="1:9" ht="15" customHeight="1">
      <c r="A105" s="14">
        <v>101</v>
      </c>
      <c r="B105" s="42" t="s">
        <v>227</v>
      </c>
      <c r="C105" s="42" t="s">
        <v>228</v>
      </c>
      <c r="D105" s="43" t="s">
        <v>24</v>
      </c>
      <c r="E105" s="42" t="s">
        <v>229</v>
      </c>
      <c r="F105" s="28">
        <v>0.03381944444444445</v>
      </c>
      <c r="G105" s="14" t="str">
        <f t="shared" si="2"/>
        <v>4.52/km</v>
      </c>
      <c r="H105" s="16">
        <f t="shared" si="3"/>
        <v>0.007696759259259268</v>
      </c>
      <c r="I105" s="16">
        <f>F105-INDEX($F$5:$F$120,MATCH(D105,$D$5:$D$120,0))</f>
        <v>0.00011574074074074958</v>
      </c>
    </row>
    <row r="106" spans="1:9" ht="15" customHeight="1">
      <c r="A106" s="14">
        <v>102</v>
      </c>
      <c r="B106" s="42" t="s">
        <v>230</v>
      </c>
      <c r="C106" s="42" t="s">
        <v>231</v>
      </c>
      <c r="D106" s="43" t="s">
        <v>24</v>
      </c>
      <c r="E106" s="42" t="s">
        <v>79</v>
      </c>
      <c r="F106" s="28">
        <v>0.03383101851851852</v>
      </c>
      <c r="G106" s="14" t="str">
        <f t="shared" si="2"/>
        <v>4.52/km</v>
      </c>
      <c r="H106" s="16">
        <f t="shared" si="3"/>
        <v>0.007708333333333334</v>
      </c>
      <c r="I106" s="16">
        <f>F106-INDEX($F$5:$F$120,MATCH(D106,$D$5:$D$120,0))</f>
        <v>0.0001273148148148162</v>
      </c>
    </row>
    <row r="107" spans="1:9" ht="15" customHeight="1">
      <c r="A107" s="14">
        <v>103</v>
      </c>
      <c r="B107" s="42" t="s">
        <v>232</v>
      </c>
      <c r="C107" s="42" t="s">
        <v>233</v>
      </c>
      <c r="D107" s="43" t="s">
        <v>17</v>
      </c>
      <c r="E107" s="42" t="s">
        <v>118</v>
      </c>
      <c r="F107" s="28">
        <v>0.033854166666666664</v>
      </c>
      <c r="G107" s="14" t="str">
        <f t="shared" si="2"/>
        <v>4.53/km</v>
      </c>
      <c r="H107" s="16">
        <f t="shared" si="3"/>
        <v>0.0077314814814814815</v>
      </c>
      <c r="I107" s="16">
        <f>F107-INDEX($F$5:$F$120,MATCH(D107,$D$5:$D$120,0))</f>
        <v>0.0023611111111111055</v>
      </c>
    </row>
    <row r="108" spans="1:9" ht="15" customHeight="1">
      <c r="A108" s="14">
        <v>104</v>
      </c>
      <c r="B108" s="42" t="s">
        <v>234</v>
      </c>
      <c r="C108" s="42" t="s">
        <v>235</v>
      </c>
      <c r="D108" s="43" t="s">
        <v>21</v>
      </c>
      <c r="E108" s="15" t="s">
        <v>218</v>
      </c>
      <c r="F108" s="28">
        <v>0.033888888888888885</v>
      </c>
      <c r="G108" s="14" t="str">
        <f t="shared" si="2"/>
        <v>4.53/km</v>
      </c>
      <c r="H108" s="16">
        <f t="shared" si="3"/>
        <v>0.007766203703703702</v>
      </c>
      <c r="I108" s="16">
        <f>F108-INDEX($F$5:$F$120,MATCH(D108,$D$5:$D$120,0))</f>
        <v>0.0018518518518518476</v>
      </c>
    </row>
    <row r="109" spans="1:9" ht="15" customHeight="1">
      <c r="A109" s="14">
        <v>105</v>
      </c>
      <c r="B109" s="42" t="s">
        <v>236</v>
      </c>
      <c r="C109" s="42" t="s">
        <v>237</v>
      </c>
      <c r="D109" s="43" t="s">
        <v>17</v>
      </c>
      <c r="E109" s="42" t="s">
        <v>79</v>
      </c>
      <c r="F109" s="28">
        <v>0.03391203703703704</v>
      </c>
      <c r="G109" s="14" t="str">
        <f t="shared" si="2"/>
        <v>4.53/km</v>
      </c>
      <c r="H109" s="16">
        <f t="shared" si="3"/>
        <v>0.007789351851851856</v>
      </c>
      <c r="I109" s="16">
        <f>F109-INDEX($F$5:$F$120,MATCH(D109,$D$5:$D$120,0))</f>
        <v>0.0024189814814814803</v>
      </c>
    </row>
    <row r="110" spans="1:9" ht="15" customHeight="1">
      <c r="A110" s="14">
        <v>106</v>
      </c>
      <c r="B110" s="42" t="s">
        <v>238</v>
      </c>
      <c r="C110" s="42" t="s">
        <v>239</v>
      </c>
      <c r="D110" s="43" t="s">
        <v>15</v>
      </c>
      <c r="E110" s="15" t="s">
        <v>218</v>
      </c>
      <c r="F110" s="28">
        <v>0.03394675925925926</v>
      </c>
      <c r="G110" s="14" t="str">
        <f t="shared" si="2"/>
        <v>4.53/km</v>
      </c>
      <c r="H110" s="16">
        <f t="shared" si="3"/>
        <v>0.007824074074074077</v>
      </c>
      <c r="I110" s="16">
        <f>F110-INDEX($F$5:$F$120,MATCH(D110,$D$5:$D$120,0))</f>
        <v>0.0014351851851851852</v>
      </c>
    </row>
    <row r="111" spans="1:9" ht="15" customHeight="1">
      <c r="A111" s="14">
        <v>107</v>
      </c>
      <c r="B111" s="42" t="s">
        <v>240</v>
      </c>
      <c r="C111" s="42" t="s">
        <v>241</v>
      </c>
      <c r="D111" s="43" t="s">
        <v>19</v>
      </c>
      <c r="E111" s="42" t="s">
        <v>79</v>
      </c>
      <c r="F111" s="28">
        <v>0.03395833333333333</v>
      </c>
      <c r="G111" s="14" t="str">
        <f t="shared" si="2"/>
        <v>4.53/km</v>
      </c>
      <c r="H111" s="16">
        <f t="shared" si="3"/>
        <v>0.00783564814814815</v>
      </c>
      <c r="I111" s="16">
        <f>F111-INDEX($F$5:$F$120,MATCH(D111,$D$5:$D$120,0))</f>
        <v>0.001944444444444443</v>
      </c>
    </row>
    <row r="112" spans="1:9" ht="15" customHeight="1">
      <c r="A112" s="14">
        <v>108</v>
      </c>
      <c r="B112" s="42" t="s">
        <v>195</v>
      </c>
      <c r="C112" s="42" t="s">
        <v>242</v>
      </c>
      <c r="D112" s="43" t="s">
        <v>243</v>
      </c>
      <c r="E112" s="42" t="s">
        <v>123</v>
      </c>
      <c r="F112" s="28">
        <v>0.03396990740740741</v>
      </c>
      <c r="G112" s="14" t="str">
        <f t="shared" si="2"/>
        <v>4.54/km</v>
      </c>
      <c r="H112" s="16">
        <f t="shared" si="3"/>
        <v>0.007847222222222224</v>
      </c>
      <c r="I112" s="16">
        <f>F112-INDEX($F$5:$F$120,MATCH(D112,$D$5:$D$120,0))</f>
        <v>0</v>
      </c>
    </row>
    <row r="113" spans="1:9" ht="15" customHeight="1">
      <c r="A113" s="14">
        <v>109</v>
      </c>
      <c r="B113" s="42" t="s">
        <v>244</v>
      </c>
      <c r="C113" s="42" t="s">
        <v>143</v>
      </c>
      <c r="D113" s="43" t="s">
        <v>20</v>
      </c>
      <c r="E113" s="42" t="s">
        <v>37</v>
      </c>
      <c r="F113" s="28">
        <v>0.03398148148148148</v>
      </c>
      <c r="G113" s="14" t="str">
        <f t="shared" si="2"/>
        <v>4.54/km</v>
      </c>
      <c r="H113" s="16">
        <f t="shared" si="3"/>
        <v>0.007858796296296298</v>
      </c>
      <c r="I113" s="16">
        <f>F113-INDEX($F$5:$F$120,MATCH(D113,$D$5:$D$120,0))</f>
        <v>0.0045601851851851845</v>
      </c>
    </row>
    <row r="114" spans="1:9" ht="15" customHeight="1">
      <c r="A114" s="14">
        <v>110</v>
      </c>
      <c r="B114" s="42" t="s">
        <v>245</v>
      </c>
      <c r="C114" s="42" t="s">
        <v>246</v>
      </c>
      <c r="D114" s="43" t="s">
        <v>247</v>
      </c>
      <c r="E114" s="42" t="s">
        <v>79</v>
      </c>
      <c r="F114" s="28">
        <v>0.03400462962962963</v>
      </c>
      <c r="G114" s="14" t="str">
        <f t="shared" si="2"/>
        <v>4.54/km</v>
      </c>
      <c r="H114" s="16">
        <f t="shared" si="3"/>
        <v>0.007881944444444445</v>
      </c>
      <c r="I114" s="16">
        <f>F114-INDEX($F$5:$F$120,MATCH(D114,$D$5:$D$120,0))</f>
        <v>0</v>
      </c>
    </row>
    <row r="115" spans="1:9" ht="15" customHeight="1">
      <c r="A115" s="14">
        <v>111</v>
      </c>
      <c r="B115" s="42" t="s">
        <v>248</v>
      </c>
      <c r="C115" s="42" t="s">
        <v>89</v>
      </c>
      <c r="D115" s="43" t="s">
        <v>23</v>
      </c>
      <c r="E115" s="42" t="s">
        <v>249</v>
      </c>
      <c r="F115" s="28">
        <v>0.0340625</v>
      </c>
      <c r="G115" s="14" t="str">
        <f t="shared" si="2"/>
        <v>4.54/km</v>
      </c>
      <c r="H115" s="16">
        <f t="shared" si="3"/>
        <v>0.00793981481481482</v>
      </c>
      <c r="I115" s="16">
        <f>F115-INDEX($F$5:$F$120,MATCH(D115,$D$5:$D$120,0))</f>
        <v>0</v>
      </c>
    </row>
    <row r="116" spans="1:9" ht="15" customHeight="1">
      <c r="A116" s="14">
        <v>112</v>
      </c>
      <c r="B116" s="42" t="s">
        <v>250</v>
      </c>
      <c r="C116" s="42" t="s">
        <v>251</v>
      </c>
      <c r="D116" s="43" t="s">
        <v>16</v>
      </c>
      <c r="E116" s="15" t="s">
        <v>218</v>
      </c>
      <c r="F116" s="28">
        <v>0.0341087962962963</v>
      </c>
      <c r="G116" s="14" t="str">
        <f t="shared" si="2"/>
        <v>4.55/km</v>
      </c>
      <c r="H116" s="16">
        <f t="shared" si="3"/>
        <v>0.007986111111111114</v>
      </c>
      <c r="I116" s="16">
        <f>F116-INDEX($F$5:$F$120,MATCH(D116,$D$5:$D$120,0))</f>
        <v>0.0067708333333333336</v>
      </c>
    </row>
    <row r="117" spans="1:9" ht="15" customHeight="1">
      <c r="A117" s="14">
        <v>113</v>
      </c>
      <c r="B117" s="42" t="s">
        <v>252</v>
      </c>
      <c r="C117" s="42" t="s">
        <v>253</v>
      </c>
      <c r="D117" s="43" t="s">
        <v>243</v>
      </c>
      <c r="E117" s="42" t="s">
        <v>37</v>
      </c>
      <c r="F117" s="28">
        <v>0.03416666666666667</v>
      </c>
      <c r="G117" s="14" t="str">
        <f t="shared" si="2"/>
        <v>4.55/km</v>
      </c>
      <c r="H117" s="16">
        <f t="shared" si="3"/>
        <v>0.008043981481481489</v>
      </c>
      <c r="I117" s="16">
        <f>F117-INDEX($F$5:$F$120,MATCH(D117,$D$5:$D$120,0))</f>
        <v>0.00019675925925926457</v>
      </c>
    </row>
    <row r="118" spans="1:9" ht="15" customHeight="1">
      <c r="A118" s="14">
        <v>114</v>
      </c>
      <c r="B118" s="42" t="s">
        <v>254</v>
      </c>
      <c r="C118" s="42" t="s">
        <v>255</v>
      </c>
      <c r="D118" s="43" t="s">
        <v>14</v>
      </c>
      <c r="E118" s="42" t="s">
        <v>256</v>
      </c>
      <c r="F118" s="28">
        <v>0.034270833333333334</v>
      </c>
      <c r="G118" s="14" t="str">
        <f t="shared" si="2"/>
        <v>4.56/km</v>
      </c>
      <c r="H118" s="16">
        <f t="shared" si="3"/>
        <v>0.008148148148148151</v>
      </c>
      <c r="I118" s="16">
        <f>F118-INDEX($F$5:$F$120,MATCH(D118,$D$5:$D$120,0))</f>
        <v>0.005092592592592593</v>
      </c>
    </row>
    <row r="119" spans="1:9" ht="15" customHeight="1">
      <c r="A119" s="14">
        <v>115</v>
      </c>
      <c r="B119" s="42" t="s">
        <v>257</v>
      </c>
      <c r="C119" s="42" t="s">
        <v>174</v>
      </c>
      <c r="D119" s="43" t="s">
        <v>21</v>
      </c>
      <c r="E119" s="15" t="s">
        <v>218</v>
      </c>
      <c r="F119" s="28">
        <v>0.034375</v>
      </c>
      <c r="G119" s="14" t="str">
        <f t="shared" si="2"/>
        <v>4.57/km</v>
      </c>
      <c r="H119" s="16">
        <f t="shared" si="3"/>
        <v>0.00825231481481482</v>
      </c>
      <c r="I119" s="16">
        <f>F119-INDEX($F$5:$F$120,MATCH(D119,$D$5:$D$120,0))</f>
        <v>0.0023379629629629653</v>
      </c>
    </row>
    <row r="120" spans="1:9" ht="15" customHeight="1">
      <c r="A120" s="18">
        <v>116</v>
      </c>
      <c r="B120" s="44" t="s">
        <v>258</v>
      </c>
      <c r="C120" s="44" t="s">
        <v>259</v>
      </c>
      <c r="D120" s="45" t="s">
        <v>18</v>
      </c>
      <c r="E120" s="19" t="s">
        <v>218</v>
      </c>
      <c r="F120" s="29">
        <v>0.034409722222222223</v>
      </c>
      <c r="G120" s="18" t="str">
        <f t="shared" si="2"/>
        <v>4.57/km</v>
      </c>
      <c r="H120" s="20">
        <f t="shared" si="3"/>
        <v>0.00828703703703704</v>
      </c>
      <c r="I120" s="20">
        <f>F120-INDEX($F$5:$F$120,MATCH(D120,$D$5:$D$120,0))</f>
        <v>0.003692129629629632</v>
      </c>
    </row>
  </sheetData>
  <autoFilter ref="A4:I12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ySplit="3" topLeftCell="BM4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Corriamo ricordando l'unità d'Italia</v>
      </c>
      <c r="B1" s="33"/>
      <c r="C1" s="33"/>
    </row>
    <row r="2" spans="1:3" ht="42" customHeight="1">
      <c r="A2" s="34" t="str">
        <f>Individuale!A3&amp;" km. "&amp;Individuale!I3</f>
        <v>Roma (RM) Italia - Domenica 10/03/2013 km. 10</v>
      </c>
      <c r="B2" s="34"/>
      <c r="C2" s="34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34</v>
      </c>
      <c r="C4" s="23">
        <v>32</v>
      </c>
    </row>
    <row r="5" spans="1:3" ht="15" customHeight="1">
      <c r="A5" s="14">
        <v>2</v>
      </c>
      <c r="B5" s="15" t="s">
        <v>79</v>
      </c>
      <c r="C5" s="24">
        <v>16</v>
      </c>
    </row>
    <row r="6" spans="1:3" ht="15" customHeight="1">
      <c r="A6" s="14">
        <v>3</v>
      </c>
      <c r="B6" s="15" t="s">
        <v>218</v>
      </c>
      <c r="C6" s="24">
        <v>8</v>
      </c>
    </row>
    <row r="7" spans="1:3" ht="15" customHeight="1">
      <c r="A7" s="14">
        <v>4</v>
      </c>
      <c r="B7" s="15" t="s">
        <v>37</v>
      </c>
      <c r="C7" s="24">
        <v>7</v>
      </c>
    </row>
    <row r="8" spans="1:3" ht="15" customHeight="1">
      <c r="A8" s="14">
        <v>5</v>
      </c>
      <c r="B8" s="15" t="s">
        <v>118</v>
      </c>
      <c r="C8" s="24">
        <v>6</v>
      </c>
    </row>
    <row r="9" spans="1:3" ht="15" customHeight="1">
      <c r="A9" s="14">
        <v>6</v>
      </c>
      <c r="B9" s="15" t="s">
        <v>68</v>
      </c>
      <c r="C9" s="24">
        <v>4</v>
      </c>
    </row>
    <row r="10" spans="1:3" ht="15" customHeight="1">
      <c r="A10" s="14">
        <v>7</v>
      </c>
      <c r="B10" s="15" t="s">
        <v>103</v>
      </c>
      <c r="C10" s="24">
        <v>4</v>
      </c>
    </row>
    <row r="11" spans="1:3" ht="15" customHeight="1">
      <c r="A11" s="35">
        <v>8</v>
      </c>
      <c r="B11" s="38" t="s">
        <v>54</v>
      </c>
      <c r="C11" s="39">
        <v>3</v>
      </c>
    </row>
    <row r="12" spans="1:3" ht="15" customHeight="1">
      <c r="A12" s="14">
        <v>9</v>
      </c>
      <c r="B12" s="15" t="s">
        <v>155</v>
      </c>
      <c r="C12" s="24">
        <v>3</v>
      </c>
    </row>
    <row r="13" spans="1:3" ht="15" customHeight="1">
      <c r="A13" s="14">
        <v>10</v>
      </c>
      <c r="B13" s="15" t="s">
        <v>59</v>
      </c>
      <c r="C13" s="24">
        <v>3</v>
      </c>
    </row>
    <row r="14" spans="1:3" ht="15" customHeight="1">
      <c r="A14" s="14">
        <v>11</v>
      </c>
      <c r="B14" s="15" t="s">
        <v>123</v>
      </c>
      <c r="C14" s="24">
        <v>3</v>
      </c>
    </row>
    <row r="15" spans="1:3" ht="15" customHeight="1">
      <c r="A15" s="14">
        <v>12</v>
      </c>
      <c r="B15" s="15" t="s">
        <v>171</v>
      </c>
      <c r="C15" s="24">
        <v>2</v>
      </c>
    </row>
    <row r="16" spans="1:3" ht="15" customHeight="1">
      <c r="A16" s="14">
        <v>13</v>
      </c>
      <c r="B16" s="15" t="s">
        <v>85</v>
      </c>
      <c r="C16" s="24">
        <v>2</v>
      </c>
    </row>
    <row r="17" spans="1:3" ht="15" customHeight="1">
      <c r="A17" s="14">
        <v>14</v>
      </c>
      <c r="B17" s="15" t="s">
        <v>51</v>
      </c>
      <c r="C17" s="24">
        <v>2</v>
      </c>
    </row>
    <row r="18" spans="1:3" ht="15" customHeight="1">
      <c r="A18" s="14">
        <v>15</v>
      </c>
      <c r="B18" s="15" t="s">
        <v>93</v>
      </c>
      <c r="C18" s="24">
        <v>2</v>
      </c>
    </row>
    <row r="19" spans="1:3" ht="15" customHeight="1">
      <c r="A19" s="14">
        <v>16</v>
      </c>
      <c r="B19" s="15" t="s">
        <v>194</v>
      </c>
      <c r="C19" s="24">
        <v>1</v>
      </c>
    </row>
    <row r="20" spans="1:3" ht="15" customHeight="1">
      <c r="A20" s="14">
        <v>17</v>
      </c>
      <c r="B20" s="15" t="s">
        <v>91</v>
      </c>
      <c r="C20" s="24">
        <v>1</v>
      </c>
    </row>
    <row r="21" spans="1:3" ht="15" customHeight="1">
      <c r="A21" s="14">
        <v>18</v>
      </c>
      <c r="B21" s="15" t="s">
        <v>48</v>
      </c>
      <c r="C21" s="24">
        <v>1</v>
      </c>
    </row>
    <row r="22" spans="1:3" ht="15" customHeight="1">
      <c r="A22" s="14">
        <v>19</v>
      </c>
      <c r="B22" s="15" t="s">
        <v>256</v>
      </c>
      <c r="C22" s="24">
        <v>1</v>
      </c>
    </row>
    <row r="23" spans="1:3" ht="15" customHeight="1">
      <c r="A23" s="14">
        <v>20</v>
      </c>
      <c r="B23" s="15" t="s">
        <v>152</v>
      </c>
      <c r="C23" s="24">
        <v>1</v>
      </c>
    </row>
    <row r="24" spans="1:3" ht="15" customHeight="1">
      <c r="A24" s="14">
        <v>21</v>
      </c>
      <c r="B24" s="15" t="s">
        <v>82</v>
      </c>
      <c r="C24" s="24">
        <v>1</v>
      </c>
    </row>
    <row r="25" spans="1:3" ht="15" customHeight="1">
      <c r="A25" s="14">
        <v>22</v>
      </c>
      <c r="B25" s="15" t="s">
        <v>134</v>
      </c>
      <c r="C25" s="24">
        <v>1</v>
      </c>
    </row>
    <row r="26" spans="1:3" ht="15" customHeight="1">
      <c r="A26" s="14">
        <v>23</v>
      </c>
      <c r="B26" s="15" t="s">
        <v>28</v>
      </c>
      <c r="C26" s="24">
        <v>1</v>
      </c>
    </row>
    <row r="27" spans="1:3" ht="15" customHeight="1">
      <c r="A27" s="14">
        <v>24</v>
      </c>
      <c r="B27" s="15" t="s">
        <v>184</v>
      </c>
      <c r="C27" s="24">
        <v>1</v>
      </c>
    </row>
    <row r="28" spans="1:3" ht="15" customHeight="1">
      <c r="A28" s="14">
        <v>25</v>
      </c>
      <c r="B28" s="15" t="s">
        <v>146</v>
      </c>
      <c r="C28" s="24">
        <v>1</v>
      </c>
    </row>
    <row r="29" spans="1:3" ht="15" customHeight="1">
      <c r="A29" s="14">
        <v>26</v>
      </c>
      <c r="B29" s="15" t="s">
        <v>43</v>
      </c>
      <c r="C29" s="24">
        <v>1</v>
      </c>
    </row>
    <row r="30" spans="1:3" ht="15" customHeight="1">
      <c r="A30" s="14">
        <v>27</v>
      </c>
      <c r="B30" s="15" t="s">
        <v>141</v>
      </c>
      <c r="C30" s="24">
        <v>1</v>
      </c>
    </row>
    <row r="31" spans="1:3" ht="15" customHeight="1">
      <c r="A31" s="14">
        <v>28</v>
      </c>
      <c r="B31" s="15" t="s">
        <v>160</v>
      </c>
      <c r="C31" s="24">
        <v>1</v>
      </c>
    </row>
    <row r="32" spans="1:3" ht="15" customHeight="1">
      <c r="A32" s="14">
        <v>29</v>
      </c>
      <c r="B32" s="15" t="s">
        <v>31</v>
      </c>
      <c r="C32" s="24">
        <v>1</v>
      </c>
    </row>
    <row r="33" spans="1:3" ht="15" customHeight="1">
      <c r="A33" s="14">
        <v>30</v>
      </c>
      <c r="B33" s="15" t="s">
        <v>249</v>
      </c>
      <c r="C33" s="24">
        <v>1</v>
      </c>
    </row>
    <row r="34" spans="1:3" ht="15" customHeight="1">
      <c r="A34" s="14">
        <v>31</v>
      </c>
      <c r="B34" s="15" t="s">
        <v>108</v>
      </c>
      <c r="C34" s="24">
        <v>1</v>
      </c>
    </row>
    <row r="35" spans="1:3" ht="15" customHeight="1">
      <c r="A35" s="14">
        <v>32</v>
      </c>
      <c r="B35" s="15" t="s">
        <v>97</v>
      </c>
      <c r="C35" s="24">
        <v>1</v>
      </c>
    </row>
    <row r="36" spans="1:3" ht="15" customHeight="1">
      <c r="A36" s="14">
        <v>33</v>
      </c>
      <c r="B36" s="15" t="s">
        <v>189</v>
      </c>
      <c r="C36" s="24">
        <v>1</v>
      </c>
    </row>
    <row r="37" spans="1:3" ht="15" customHeight="1">
      <c r="A37" s="18">
        <v>34</v>
      </c>
      <c r="B37" s="19" t="s">
        <v>64</v>
      </c>
      <c r="C37" s="25">
        <v>1</v>
      </c>
    </row>
    <row r="38" spans="1:3" ht="12.75">
      <c r="A38" s="26"/>
      <c r="B38" s="26"/>
      <c r="C38" s="26">
        <f>SUM(C4:C37)</f>
        <v>116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2013-03-18T13:34:05Z</dcterms:created>
  <dcterms:modified xsi:type="dcterms:W3CDTF">2013-03-18T15:13:35Z</dcterms:modified>
  <cp:category/>
  <cp:version/>
  <cp:contentType/>
  <cp:contentStatus/>
</cp:coreProperties>
</file>