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'Individuale'!$A$4:$I$76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<sst xmlns="http://schemas.openxmlformats.org/spreadsheetml/2006/main" count="260" uniqueCount="160">
  <si>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</si>
  <si>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</si>
  <si>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</si>
  <si>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</si>
  <si>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</si>
  <si>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</si>
  <si>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</si>
  <si>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</si>
  <si>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</si>
  <si>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</si>
  <si>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</si>
  <si>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MARIO</t>
  </si>
  <si>
    <t>GIOVANNI</t>
  </si>
  <si>
    <t>DOMENICO</t>
  </si>
  <si>
    <t>-</t>
  </si>
  <si>
    <t>DANIELE</t>
  </si>
  <si>
    <t>ALESSANDRO</t>
  </si>
  <si>
    <t>MICHELE</t>
  </si>
  <si>
    <t>MASSIMILIANO</t>
  </si>
  <si>
    <t>ROBERTO</t>
  </si>
  <si>
    <t>MARCO</t>
  </si>
  <si>
    <t>GIUSEPPE</t>
  </si>
  <si>
    <t>FRANCESCO</t>
  </si>
  <si>
    <t>FABIO</t>
  </si>
  <si>
    <t>GIANLUCA</t>
  </si>
  <si>
    <t>LUCA</t>
  </si>
  <si>
    <t>STEFANO</t>
  </si>
  <si>
    <t>LISI</t>
  </si>
  <si>
    <t>MAURO</t>
  </si>
  <si>
    <t>CLAUDIO</t>
  </si>
  <si>
    <t>VINCENZO</t>
  </si>
  <si>
    <t>MASSIMO</t>
  </si>
  <si>
    <t>ANTONIO</t>
  </si>
  <si>
    <t>GIANCARLO</t>
  </si>
  <si>
    <t>ANGELO</t>
  </si>
  <si>
    <t>LUPI</t>
  </si>
  <si>
    <t>SIMONE</t>
  </si>
  <si>
    <t>EMILIANO</t>
  </si>
  <si>
    <t>PATRIZIO</t>
  </si>
  <si>
    <t>MATTIA</t>
  </si>
  <si>
    <t>MATTEO</t>
  </si>
  <si>
    <t>ANDREA</t>
  </si>
  <si>
    <t>MARCELLO</t>
  </si>
  <si>
    <t>MAURIZIO</t>
  </si>
  <si>
    <t>EMANUELE</t>
  </si>
  <si>
    <t>ALESSIO</t>
  </si>
  <si>
    <t>FABRIZIO</t>
  </si>
  <si>
    <t>ENZO</t>
  </si>
  <si>
    <t>GIAMPIERO</t>
  </si>
  <si>
    <t>TERENZIO</t>
  </si>
  <si>
    <t>DANILO</t>
  </si>
  <si>
    <t>IORIO</t>
  </si>
  <si>
    <t>DARIO</t>
  </si>
  <si>
    <t>PARISI</t>
  </si>
  <si>
    <t>DRAGONETTI</t>
  </si>
  <si>
    <t>RAFFAELE</t>
  </si>
  <si>
    <t>D'ADAMO</t>
  </si>
  <si>
    <t>MIRKO</t>
  </si>
  <si>
    <t>BATTAGLIA</t>
  </si>
  <si>
    <t>CALVANI</t>
  </si>
  <si>
    <t>MARATHON CLUB ROMA</t>
  </si>
  <si>
    <t>PELOSI</t>
  </si>
  <si>
    <t>LUCIANO</t>
  </si>
  <si>
    <t>MASSIMI</t>
  </si>
  <si>
    <t>CORSA DEI SANTI</t>
  </si>
  <si>
    <t>PAOLA</t>
  </si>
  <si>
    <t>VENANZI</t>
  </si>
  <si>
    <t>DELLE CAVE</t>
  </si>
  <si>
    <t>BIAGIO</t>
  </si>
  <si>
    <t>BROGI</t>
  </si>
  <si>
    <t>RUNNERS TEAM COLLEFERRO</t>
  </si>
  <si>
    <t>AMADORI</t>
  </si>
  <si>
    <t>PAOLESSI</t>
  </si>
  <si>
    <t>RIFONDAZIONE PODISTICA</t>
  </si>
  <si>
    <t>ATLETICA VITA</t>
  </si>
  <si>
    <t>ORSINGHER</t>
  </si>
  <si>
    <t>PELLICCIA</t>
  </si>
  <si>
    <t>GIULIO</t>
  </si>
  <si>
    <t>CONTI</t>
  </si>
  <si>
    <t>SANTARELLI</t>
  </si>
  <si>
    <t>LUDOVICO</t>
  </si>
  <si>
    <t>ANGELELLI</t>
  </si>
  <si>
    <t>FILOMENA</t>
  </si>
  <si>
    <t>CENNI</t>
  </si>
  <si>
    <t>MARTINA</t>
  </si>
  <si>
    <t>FOIS</t>
  </si>
  <si>
    <t>5ª edizione</t>
  </si>
  <si>
    <t>TRAIL DEI DUE LAGHI</t>
  </si>
  <si>
    <t>LUDOVICI</t>
  </si>
  <si>
    <t>BOUDOUMA</t>
  </si>
  <si>
    <t>YAYA</t>
  </si>
  <si>
    <t>SABINA MARATHON</t>
  </si>
  <si>
    <t>LITAL</t>
  </si>
  <si>
    <t>PIFERI</t>
  </si>
  <si>
    <t>ROMA 83</t>
  </si>
  <si>
    <t>COSENTINO</t>
  </si>
  <si>
    <t>DE PASCALE</t>
  </si>
  <si>
    <t>ROMA ROAD RUNNERS</t>
  </si>
  <si>
    <t>FF.OO.</t>
  </si>
  <si>
    <t>MANDOLITI</t>
  </si>
  <si>
    <t>OSO ITALIA</t>
  </si>
  <si>
    <t>MECHELLI</t>
  </si>
  <si>
    <t>ATL FIANO ROMANO</t>
  </si>
  <si>
    <t>DI PACE</t>
  </si>
  <si>
    <t>MAX</t>
  </si>
  <si>
    <t>DE CARLI</t>
  </si>
  <si>
    <t>CARA</t>
  </si>
  <si>
    <t>D'EMIDIO</t>
  </si>
  <si>
    <t>COLAMEDICI</t>
  </si>
  <si>
    <t>UBALDO</t>
  </si>
  <si>
    <t>TAGLIAFERRI</t>
  </si>
  <si>
    <t>TRIPICIANO</t>
  </si>
  <si>
    <t>FORNITI</t>
  </si>
  <si>
    <t>POMPEI</t>
  </si>
  <si>
    <t>OTTAVIANI</t>
  </si>
  <si>
    <t>IACOPO</t>
  </si>
  <si>
    <t>D'ALESSANDRI</t>
  </si>
  <si>
    <t>CALABRINI</t>
  </si>
  <si>
    <t>CESARE</t>
  </si>
  <si>
    <t>VILLANI</t>
  </si>
  <si>
    <t>GIULIVI</t>
  </si>
  <si>
    <t>ANDREA LUCIO</t>
  </si>
  <si>
    <t>DIOCIAIUTI</t>
  </si>
  <si>
    <t>EUSEBI</t>
  </si>
  <si>
    <t>DI BONIFACIO</t>
  </si>
  <si>
    <t>MARCELLINI</t>
  </si>
  <si>
    <t>MONTIROLI</t>
  </si>
  <si>
    <t>BIGI</t>
  </si>
  <si>
    <t>TOLOMEI</t>
  </si>
  <si>
    <t>FOGLI</t>
  </si>
  <si>
    <t>MAURIZI</t>
  </si>
  <si>
    <t>FULVIO MARIA</t>
  </si>
  <si>
    <t>MONCALIERI</t>
  </si>
  <si>
    <t>ROTA</t>
  </si>
  <si>
    <t>PERSIANI</t>
  </si>
  <si>
    <t>DRAGONBOAT</t>
  </si>
  <si>
    <t>ZONA OLIMPICA</t>
  </si>
  <si>
    <t>SPINELLI</t>
  </si>
  <si>
    <t>NERI</t>
  </si>
  <si>
    <t>FESTUCCIA</t>
  </si>
  <si>
    <t>FERA</t>
  </si>
  <si>
    <t>ROMATLETICA</t>
  </si>
  <si>
    <t>PIETRANTONIO</t>
  </si>
  <si>
    <t>DI PLACIDO</t>
  </si>
  <si>
    <t>CERT</t>
  </si>
  <si>
    <t>RIZZUTO</t>
  </si>
  <si>
    <t>TOSONI</t>
  </si>
  <si>
    <t>SABATUCCI</t>
  </si>
  <si>
    <t>MADEO</t>
  </si>
  <si>
    <t>BIONDI</t>
  </si>
  <si>
    <t>ILIO</t>
  </si>
  <si>
    <t>MENINI</t>
  </si>
  <si>
    <t>ATL FALERIA</t>
  </si>
  <si>
    <t>FINOCCHI</t>
  </si>
  <si>
    <t>MEDITERRANEA</t>
  </si>
  <si>
    <t>DE MATTIA</t>
  </si>
  <si>
    <t>OLIMPICA FLAMINIA</t>
  </si>
  <si>
    <t>GAZZANELI</t>
  </si>
  <si>
    <t>Maratonina Sacra Famiglia</t>
  </si>
  <si>
    <t>Poggio Mirteto Scalo (RI) Italia - Domenica 28/08/2016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</si>
</sst>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4" xfId="0" applyFont="1" applyFill="1" applyBorder="1" applyAlignment="1">
      <alignment horizontal="center" vertical="center"/>
    </xf>
    <xf numFmtId="0" fontId="13" fillId="47" borderId="25" xfId="0" applyFont="1" applyFill="1" applyBorder="1" applyAlignment="1">
      <alignment horizontal="center" vertical="center" wrapText="1"/>
    </xf>
    <xf numFmtId="0" fontId="13" fillId="47" borderId="26" xfId="0" applyFont="1" applyFill="1" applyBorder="1" applyAlignment="1">
      <alignment horizontal="center" vertical="center" wrapText="1"/>
    </xf>
    <xf numFmtId="0" fontId="13" fillId="47" borderId="27" xfId="0" applyFont="1" applyFill="1" applyBorder="1" applyAlignment="1">
      <alignment horizontal="center" vertical="center" wrapText="1"/>
    </xf>
    <xf numFmtId="0" fontId="12" fillId="55" borderId="24" xfId="0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3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24" t="s">
        <v>158</v>
      </c>
      <c r="B1" s="24"/>
      <c r="C1" s="24"/>
      <c r="D1" s="24"/>
      <c r="E1" s="24"/>
      <c r="F1" s="24"/>
      <c r="G1" s="24"/>
      <c r="H1" s="24"/>
      <c r="I1" s="24"/>
    </row>
    <row r="2" spans="1:9" ht="24" customHeight="1">
      <c r="A2" s="25" t="s">
        <v>86</v>
      </c>
      <c r="B2" s="25"/>
      <c r="C2" s="25"/>
      <c r="D2" s="25"/>
      <c r="E2" s="25"/>
      <c r="F2" s="25"/>
      <c r="G2" s="25"/>
      <c r="H2" s="25"/>
      <c r="I2" s="25"/>
    </row>
    <row r="3" spans="1:9" ht="24" customHeight="1">
      <c r="A3" s="26" t="s">
        <v>159</v>
      </c>
      <c r="B3" s="26"/>
      <c r="C3" s="26"/>
      <c r="D3" s="26"/>
      <c r="E3" s="26"/>
      <c r="F3" s="26"/>
      <c r="G3" s="26"/>
      <c r="H3" s="3" t="s">
        <v>0</v>
      </c>
      <c r="I3" s="4">
        <v>8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21" t="s">
        <v>88</v>
      </c>
      <c r="C5" s="21" t="s">
        <v>20</v>
      </c>
      <c r="D5" s="11">
        <v>1986</v>
      </c>
      <c r="E5" s="43" t="s">
        <v>70</v>
      </c>
      <c r="F5" s="31">
        <v>0.01851851851851852</v>
      </c>
      <c r="G5" s="11" t="str">
        <f>TEXT(INT((HOUR(F5)*3600+MINUTE(F5)*60+SECOND(F5))/$I$3/60),"0")&amp;"."&amp;TEXT(MOD((HOUR(F5)*3600+MINUTE(F5)*60+SECOND(F5))/$I$3,60),"00")&amp;"/km"</f>
        <v>3.20/km</v>
      </c>
      <c r="H5" s="14">
        <f>F5-$F$5</f>
        <v>0</v>
      </c>
      <c r="I5" s="14">
        <f>F5-INDEX($F$5:$F$76,MATCH(D5,$D$5:$D$76,0))</f>
        <v>0</v>
      </c>
    </row>
    <row r="6" spans="1:9" s="10" customFormat="1" ht="15" customHeight="1">
      <c r="A6" s="12">
        <v>2</v>
      </c>
      <c r="B6" s="22" t="s">
        <v>89</v>
      </c>
      <c r="C6" s="22" t="s">
        <v>90</v>
      </c>
      <c r="D6" s="12">
        <v>1969</v>
      </c>
      <c r="E6" s="44" t="s">
        <v>91</v>
      </c>
      <c r="F6" s="32">
        <v>0.018784722222222223</v>
      </c>
      <c r="G6" s="12" t="str">
        <f aca="true" t="shared" si="0" ref="G6:G21">TEXT(INT((HOUR(F6)*3600+MINUTE(F6)*60+SECOND(F6))/$I$3/60),"0")&amp;"."&amp;TEXT(MOD((HOUR(F6)*3600+MINUTE(F6)*60+SECOND(F6))/$I$3,60),"00")&amp;"/km"</f>
        <v>3.23/km</v>
      </c>
      <c r="H6" s="13">
        <f aca="true" t="shared" si="1" ref="H6:H21">F6-$F$5</f>
        <v>0.0002662037037037025</v>
      </c>
      <c r="I6" s="13">
        <f aca="true" t="shared" si="2" ref="I6:I69">F6-INDEX($F$5:$F$76,MATCH(D6,$D$5:$D$76,0))</f>
        <v>0</v>
      </c>
    </row>
    <row r="7" spans="1:9" s="10" customFormat="1" ht="15" customHeight="1">
      <c r="A7" s="12">
        <v>3</v>
      </c>
      <c r="B7" s="22" t="s">
        <v>71</v>
      </c>
      <c r="C7" s="22" t="s">
        <v>22</v>
      </c>
      <c r="D7" s="12">
        <v>1995</v>
      </c>
      <c r="E7" s="44" t="s">
        <v>92</v>
      </c>
      <c r="F7" s="32">
        <v>0.01931712962962963</v>
      </c>
      <c r="G7" s="12" t="str">
        <f t="shared" si="0"/>
        <v>3.29/km</v>
      </c>
      <c r="H7" s="13">
        <f t="shared" si="1"/>
        <v>0.0007986111111111076</v>
      </c>
      <c r="I7" s="13">
        <f t="shared" si="2"/>
        <v>0</v>
      </c>
    </row>
    <row r="8" spans="1:9" s="10" customFormat="1" ht="15" customHeight="1">
      <c r="A8" s="12">
        <v>4</v>
      </c>
      <c r="B8" s="22" t="s">
        <v>93</v>
      </c>
      <c r="C8" s="22" t="s">
        <v>36</v>
      </c>
      <c r="D8" s="12">
        <v>1983</v>
      </c>
      <c r="E8" s="44" t="s">
        <v>94</v>
      </c>
      <c r="F8" s="32">
        <v>0.019375</v>
      </c>
      <c r="G8" s="12" t="str">
        <f t="shared" si="0"/>
        <v>3.29/km</v>
      </c>
      <c r="H8" s="13">
        <f t="shared" si="1"/>
        <v>0.0008564814814814789</v>
      </c>
      <c r="I8" s="13">
        <f t="shared" si="2"/>
        <v>0</v>
      </c>
    </row>
    <row r="9" spans="1:9" s="10" customFormat="1" ht="15" customHeight="1">
      <c r="A9" s="12">
        <v>5</v>
      </c>
      <c r="B9" s="22" t="s">
        <v>95</v>
      </c>
      <c r="C9" s="22" t="s">
        <v>13</v>
      </c>
      <c r="D9" s="12">
        <v>1969</v>
      </c>
      <c r="E9" s="44" t="s">
        <v>91</v>
      </c>
      <c r="F9" s="32">
        <v>0.019560185185185184</v>
      </c>
      <c r="G9" s="12" t="str">
        <f t="shared" si="0"/>
        <v>3.31/km</v>
      </c>
      <c r="H9" s="13">
        <f t="shared" si="1"/>
        <v>0.001041666666666663</v>
      </c>
      <c r="I9" s="13">
        <f t="shared" si="2"/>
        <v>0.0007754629629629604</v>
      </c>
    </row>
    <row r="10" spans="1:9" s="10" customFormat="1" ht="15" customHeight="1">
      <c r="A10" s="12">
        <v>6</v>
      </c>
      <c r="B10" s="22" t="s">
        <v>96</v>
      </c>
      <c r="C10" s="22" t="s">
        <v>77</v>
      </c>
      <c r="D10" s="12">
        <v>1972</v>
      </c>
      <c r="E10" s="44" t="s">
        <v>97</v>
      </c>
      <c r="F10" s="32">
        <v>0.019594907407407405</v>
      </c>
      <c r="G10" s="12" t="str">
        <f t="shared" si="0"/>
        <v>3.32/km</v>
      </c>
      <c r="H10" s="13">
        <f t="shared" si="1"/>
        <v>0.0010763888888888837</v>
      </c>
      <c r="I10" s="13">
        <f t="shared" si="2"/>
        <v>0</v>
      </c>
    </row>
    <row r="11" spans="1:9" s="10" customFormat="1" ht="15" customHeight="1">
      <c r="A11" s="12">
        <v>7</v>
      </c>
      <c r="B11" s="22" t="s">
        <v>51</v>
      </c>
      <c r="C11" s="22" t="s">
        <v>39</v>
      </c>
      <c r="D11" s="12">
        <v>1998</v>
      </c>
      <c r="E11" s="44" t="s">
        <v>98</v>
      </c>
      <c r="F11" s="32">
        <v>0.020428240740740743</v>
      </c>
      <c r="G11" s="12" t="str">
        <f t="shared" si="0"/>
        <v>3.41/km</v>
      </c>
      <c r="H11" s="13">
        <f t="shared" si="1"/>
        <v>0.0019097222222222224</v>
      </c>
      <c r="I11" s="13">
        <f t="shared" si="2"/>
        <v>0</v>
      </c>
    </row>
    <row r="12" spans="1:9" s="10" customFormat="1" ht="15" customHeight="1">
      <c r="A12" s="12">
        <v>8</v>
      </c>
      <c r="B12" s="22" t="s">
        <v>99</v>
      </c>
      <c r="C12" s="22" t="s">
        <v>16</v>
      </c>
      <c r="D12" s="12">
        <v>1974</v>
      </c>
      <c r="E12" s="44" t="s">
        <v>100</v>
      </c>
      <c r="F12" s="32">
        <v>0.020520833333333332</v>
      </c>
      <c r="G12" s="12" t="str">
        <f t="shared" si="0"/>
        <v>3.42/km</v>
      </c>
      <c r="H12" s="13">
        <f t="shared" si="1"/>
        <v>0.002002314814814811</v>
      </c>
      <c r="I12" s="13">
        <f t="shared" si="2"/>
        <v>0</v>
      </c>
    </row>
    <row r="13" spans="1:9" s="10" customFormat="1" ht="15" customHeight="1">
      <c r="A13" s="12">
        <v>9</v>
      </c>
      <c r="B13" s="22" t="s">
        <v>101</v>
      </c>
      <c r="C13" s="22" t="s">
        <v>45</v>
      </c>
      <c r="D13" s="12">
        <v>1976</v>
      </c>
      <c r="E13" s="44" t="s">
        <v>102</v>
      </c>
      <c r="F13" s="32">
        <v>0.020671296296296295</v>
      </c>
      <c r="G13" s="12" t="str">
        <f t="shared" si="0"/>
        <v>3.43/km</v>
      </c>
      <c r="H13" s="13">
        <f t="shared" si="1"/>
        <v>0.0021527777777777743</v>
      </c>
      <c r="I13" s="13">
        <f t="shared" si="2"/>
        <v>0</v>
      </c>
    </row>
    <row r="14" spans="1:9" s="10" customFormat="1" ht="15" customHeight="1">
      <c r="A14" s="12">
        <v>10</v>
      </c>
      <c r="B14" s="22" t="s">
        <v>58</v>
      </c>
      <c r="C14" s="22" t="s">
        <v>57</v>
      </c>
      <c r="D14" s="12">
        <v>1985</v>
      </c>
      <c r="E14" s="44" t="s">
        <v>100</v>
      </c>
      <c r="F14" s="32">
        <v>0.02079861111111111</v>
      </c>
      <c r="G14" s="12" t="str">
        <f t="shared" si="0"/>
        <v>3.45/km</v>
      </c>
      <c r="H14" s="13">
        <f t="shared" si="1"/>
        <v>0.0022800925925925905</v>
      </c>
      <c r="I14" s="13">
        <f t="shared" si="2"/>
        <v>0</v>
      </c>
    </row>
    <row r="15" spans="1:9" s="10" customFormat="1" ht="15" customHeight="1">
      <c r="A15" s="12">
        <v>11</v>
      </c>
      <c r="B15" s="22" t="s">
        <v>103</v>
      </c>
      <c r="C15" s="22" t="s">
        <v>104</v>
      </c>
      <c r="D15" s="12" t="s">
        <v>14</v>
      </c>
      <c r="E15" s="44" t="s">
        <v>14</v>
      </c>
      <c r="F15" s="32">
        <v>0.02101851851851852</v>
      </c>
      <c r="G15" s="12" t="str">
        <f t="shared" si="0"/>
        <v>3.47/km</v>
      </c>
      <c r="H15" s="13">
        <f t="shared" si="1"/>
        <v>0.0024999999999999988</v>
      </c>
      <c r="I15" s="13">
        <f t="shared" si="2"/>
        <v>0</v>
      </c>
    </row>
    <row r="16" spans="1:9" s="10" customFormat="1" ht="15" customHeight="1">
      <c r="A16" s="12">
        <v>12</v>
      </c>
      <c r="B16" s="22" t="s">
        <v>105</v>
      </c>
      <c r="C16" s="22" t="s">
        <v>46</v>
      </c>
      <c r="D16" s="12">
        <v>1964</v>
      </c>
      <c r="E16" s="44" t="s">
        <v>100</v>
      </c>
      <c r="F16" s="32">
        <v>0.021203703703703707</v>
      </c>
      <c r="G16" s="12" t="str">
        <f t="shared" si="0"/>
        <v>3.49/km</v>
      </c>
      <c r="H16" s="13">
        <f t="shared" si="1"/>
        <v>0.0026851851851851863</v>
      </c>
      <c r="I16" s="13">
        <f t="shared" si="2"/>
        <v>0</v>
      </c>
    </row>
    <row r="17" spans="1:9" s="10" customFormat="1" ht="15" customHeight="1">
      <c r="A17" s="12">
        <v>13</v>
      </c>
      <c r="B17" s="22" t="s">
        <v>61</v>
      </c>
      <c r="C17" s="22" t="s">
        <v>25</v>
      </c>
      <c r="D17" s="12">
        <v>1978</v>
      </c>
      <c r="E17" s="44" t="s">
        <v>60</v>
      </c>
      <c r="F17" s="32">
        <v>0.021516203703703704</v>
      </c>
      <c r="G17" s="12" t="str">
        <f t="shared" si="0"/>
        <v>3.52/km</v>
      </c>
      <c r="H17" s="13">
        <f t="shared" si="1"/>
        <v>0.002997685185185183</v>
      </c>
      <c r="I17" s="13">
        <f t="shared" si="2"/>
        <v>0</v>
      </c>
    </row>
    <row r="18" spans="1:9" s="10" customFormat="1" ht="15" customHeight="1">
      <c r="A18" s="12">
        <v>14</v>
      </c>
      <c r="B18" s="22" t="s">
        <v>59</v>
      </c>
      <c r="C18" s="22" t="s">
        <v>18</v>
      </c>
      <c r="D18" s="12">
        <v>1973</v>
      </c>
      <c r="E18" s="44" t="s">
        <v>60</v>
      </c>
      <c r="F18" s="32">
        <v>0.02189814814814815</v>
      </c>
      <c r="G18" s="12" t="str">
        <f t="shared" si="0"/>
        <v>3.57/km</v>
      </c>
      <c r="H18" s="13">
        <f t="shared" si="1"/>
        <v>0.0033796296296296283</v>
      </c>
      <c r="I18" s="13">
        <f t="shared" si="2"/>
        <v>0</v>
      </c>
    </row>
    <row r="19" spans="1:9" s="10" customFormat="1" ht="15" customHeight="1">
      <c r="A19" s="12">
        <v>15</v>
      </c>
      <c r="B19" s="22" t="s">
        <v>81</v>
      </c>
      <c r="C19" s="22" t="s">
        <v>50</v>
      </c>
      <c r="D19" s="12">
        <v>1974</v>
      </c>
      <c r="E19" s="44" t="s">
        <v>91</v>
      </c>
      <c r="F19" s="32">
        <v>0.02193287037037037</v>
      </c>
      <c r="G19" s="12" t="str">
        <f t="shared" si="0"/>
        <v>3.57/km</v>
      </c>
      <c r="H19" s="13">
        <f t="shared" si="1"/>
        <v>0.003414351851851849</v>
      </c>
      <c r="I19" s="13">
        <f t="shared" si="2"/>
        <v>0.001412037037037038</v>
      </c>
    </row>
    <row r="20" spans="1:9" s="10" customFormat="1" ht="15" customHeight="1">
      <c r="A20" s="12">
        <v>16</v>
      </c>
      <c r="B20" s="22" t="s">
        <v>106</v>
      </c>
      <c r="C20" s="22" t="s">
        <v>34</v>
      </c>
      <c r="D20" s="12">
        <v>1953</v>
      </c>
      <c r="E20" s="44" t="s">
        <v>60</v>
      </c>
      <c r="F20" s="32">
        <v>0.02224537037037037</v>
      </c>
      <c r="G20" s="12" t="str">
        <f t="shared" si="0"/>
        <v>4.00/km</v>
      </c>
      <c r="H20" s="13">
        <f t="shared" si="1"/>
        <v>0.0037268518518518493</v>
      </c>
      <c r="I20" s="13">
        <f t="shared" si="2"/>
        <v>0</v>
      </c>
    </row>
    <row r="21" spans="1:9" ht="15" customHeight="1">
      <c r="A21" s="12">
        <v>17</v>
      </c>
      <c r="B21" s="22" t="s">
        <v>107</v>
      </c>
      <c r="C21" s="22" t="s">
        <v>31</v>
      </c>
      <c r="D21" s="12">
        <v>1971</v>
      </c>
      <c r="E21" s="44" t="s">
        <v>91</v>
      </c>
      <c r="F21" s="32">
        <v>0.022858796296296294</v>
      </c>
      <c r="G21" s="12" t="str">
        <f t="shared" si="0"/>
        <v>4.07/km</v>
      </c>
      <c r="H21" s="13">
        <f t="shared" si="1"/>
        <v>0.004340277777777773</v>
      </c>
      <c r="I21" s="13">
        <f t="shared" si="2"/>
        <v>0</v>
      </c>
    </row>
    <row r="22" spans="1:9" ht="15" customHeight="1">
      <c r="A22" s="12">
        <v>18</v>
      </c>
      <c r="B22" s="22" t="s">
        <v>108</v>
      </c>
      <c r="C22" s="22" t="s">
        <v>109</v>
      </c>
      <c r="D22" s="12">
        <v>1972</v>
      </c>
      <c r="E22" s="44" t="s">
        <v>102</v>
      </c>
      <c r="F22" s="32">
        <v>0.02297453703703704</v>
      </c>
      <c r="G22" s="12" t="str">
        <f aca="true" t="shared" si="3" ref="G22:G36">TEXT(INT((HOUR(F22)*3600+MINUTE(F22)*60+SECOND(F22))/$I$3/60),"0")&amp;"."&amp;TEXT(MOD((HOUR(F22)*3600+MINUTE(F22)*60+SECOND(F22))/$I$3,60),"00")&amp;"/km"</f>
        <v>4.08/km</v>
      </c>
      <c r="H22" s="13">
        <f aca="true" t="shared" si="4" ref="H22:H36">F22-$F$5</f>
        <v>0.004456018518518519</v>
      </c>
      <c r="I22" s="13">
        <f t="shared" si="2"/>
        <v>0.003379629629629635</v>
      </c>
    </row>
    <row r="23" spans="1:9" ht="15" customHeight="1">
      <c r="A23" s="12">
        <v>19</v>
      </c>
      <c r="B23" s="22" t="s">
        <v>110</v>
      </c>
      <c r="C23" s="22" t="s">
        <v>50</v>
      </c>
      <c r="D23" s="12">
        <v>1979</v>
      </c>
      <c r="E23" s="44" t="s">
        <v>91</v>
      </c>
      <c r="F23" s="32">
        <v>0.02298611111111111</v>
      </c>
      <c r="G23" s="12" t="str">
        <f t="shared" si="3"/>
        <v>4.08/km</v>
      </c>
      <c r="H23" s="13">
        <f t="shared" si="4"/>
        <v>0.004467592592592589</v>
      </c>
      <c r="I23" s="13">
        <f t="shared" si="2"/>
        <v>0</v>
      </c>
    </row>
    <row r="24" spans="1:9" ht="15" customHeight="1">
      <c r="A24" s="12">
        <v>20</v>
      </c>
      <c r="B24" s="22" t="s">
        <v>111</v>
      </c>
      <c r="C24" s="22" t="s">
        <v>52</v>
      </c>
      <c r="D24" s="12">
        <v>1965</v>
      </c>
      <c r="E24" s="44" t="s">
        <v>91</v>
      </c>
      <c r="F24" s="32">
        <v>0.023067129629629632</v>
      </c>
      <c r="G24" s="12" t="str">
        <f t="shared" si="3"/>
        <v>4.09/km</v>
      </c>
      <c r="H24" s="13">
        <f t="shared" si="4"/>
        <v>0.004548611111111111</v>
      </c>
      <c r="I24" s="13">
        <f t="shared" si="2"/>
        <v>0</v>
      </c>
    </row>
    <row r="25" spans="1:9" ht="15" customHeight="1">
      <c r="A25" s="12">
        <v>21</v>
      </c>
      <c r="B25" s="22" t="s">
        <v>112</v>
      </c>
      <c r="C25" s="22" t="s">
        <v>49</v>
      </c>
      <c r="D25" s="12">
        <v>1968</v>
      </c>
      <c r="E25" s="44" t="s">
        <v>91</v>
      </c>
      <c r="F25" s="32">
        <v>0.023194444444444445</v>
      </c>
      <c r="G25" s="12" t="str">
        <f t="shared" si="3"/>
        <v>4.11/km</v>
      </c>
      <c r="H25" s="13">
        <f t="shared" si="4"/>
        <v>0.004675925925925924</v>
      </c>
      <c r="I25" s="13">
        <f t="shared" si="2"/>
        <v>0</v>
      </c>
    </row>
    <row r="26" spans="1:9" ht="15" customHeight="1">
      <c r="A26" s="12">
        <v>22</v>
      </c>
      <c r="B26" s="22" t="s">
        <v>113</v>
      </c>
      <c r="C26" s="22" t="s">
        <v>15</v>
      </c>
      <c r="D26" s="12">
        <v>1973</v>
      </c>
      <c r="E26" s="44" t="s">
        <v>91</v>
      </c>
      <c r="F26" s="32">
        <v>0.023483796296296298</v>
      </c>
      <c r="G26" s="12" t="str">
        <f t="shared" si="3"/>
        <v>4.14/km</v>
      </c>
      <c r="H26" s="13">
        <f t="shared" si="4"/>
        <v>0.004965277777777777</v>
      </c>
      <c r="I26" s="13">
        <f t="shared" si="2"/>
        <v>0.0015856481481481485</v>
      </c>
    </row>
    <row r="27" spans="1:9" ht="15" customHeight="1">
      <c r="A27" s="12">
        <v>23</v>
      </c>
      <c r="B27" s="22" t="s">
        <v>66</v>
      </c>
      <c r="C27" s="22" t="s">
        <v>41</v>
      </c>
      <c r="D27" s="12">
        <v>1968</v>
      </c>
      <c r="E27" s="44" t="s">
        <v>100</v>
      </c>
      <c r="F27" s="32">
        <v>0.02351851851851852</v>
      </c>
      <c r="G27" s="12" t="str">
        <f t="shared" si="3"/>
        <v>4.14/km</v>
      </c>
      <c r="H27" s="13">
        <f t="shared" si="4"/>
        <v>0.0049999999999999975</v>
      </c>
      <c r="I27" s="13">
        <f t="shared" si="2"/>
        <v>0.00032407407407407385</v>
      </c>
    </row>
    <row r="28" spans="1:9" ht="15" customHeight="1">
      <c r="A28" s="12">
        <v>24</v>
      </c>
      <c r="B28" s="22" t="s">
        <v>114</v>
      </c>
      <c r="C28" s="22" t="s">
        <v>115</v>
      </c>
      <c r="D28" s="12" t="s">
        <v>14</v>
      </c>
      <c r="E28" s="44" t="s">
        <v>14</v>
      </c>
      <c r="F28" s="32">
        <v>0.023530092592592592</v>
      </c>
      <c r="G28" s="12" t="str">
        <f t="shared" si="3"/>
        <v>4.14/km</v>
      </c>
      <c r="H28" s="13">
        <f t="shared" si="4"/>
        <v>0.005011574074074071</v>
      </c>
      <c r="I28" s="13">
        <f t="shared" si="2"/>
        <v>0.0025115740740740723</v>
      </c>
    </row>
    <row r="29" spans="1:9" ht="15" customHeight="1">
      <c r="A29" s="12">
        <v>25</v>
      </c>
      <c r="B29" s="22" t="s">
        <v>116</v>
      </c>
      <c r="C29" s="22" t="s">
        <v>25</v>
      </c>
      <c r="D29" s="12">
        <v>1972</v>
      </c>
      <c r="E29" s="44" t="s">
        <v>87</v>
      </c>
      <c r="F29" s="32">
        <v>0.023622685185185188</v>
      </c>
      <c r="G29" s="12" t="str">
        <f t="shared" si="3"/>
        <v>4.15/km</v>
      </c>
      <c r="H29" s="13">
        <f t="shared" si="4"/>
        <v>0.005104166666666667</v>
      </c>
      <c r="I29" s="13">
        <f t="shared" si="2"/>
        <v>0.004027777777777783</v>
      </c>
    </row>
    <row r="30" spans="1:9" ht="15" customHeight="1">
      <c r="A30" s="12">
        <v>26</v>
      </c>
      <c r="B30" s="22" t="s">
        <v>117</v>
      </c>
      <c r="C30" s="22" t="s">
        <v>118</v>
      </c>
      <c r="D30" s="12">
        <v>1986</v>
      </c>
      <c r="E30" s="44" t="s">
        <v>102</v>
      </c>
      <c r="F30" s="32">
        <v>0.023703703703703703</v>
      </c>
      <c r="G30" s="12" t="str">
        <f t="shared" si="3"/>
        <v>4.16/km</v>
      </c>
      <c r="H30" s="13">
        <f t="shared" si="4"/>
        <v>0.005185185185185182</v>
      </c>
      <c r="I30" s="13">
        <f t="shared" si="2"/>
        <v>0.005185185185185182</v>
      </c>
    </row>
    <row r="31" spans="1:9" ht="15" customHeight="1">
      <c r="A31" s="12">
        <v>27</v>
      </c>
      <c r="B31" s="22" t="s">
        <v>119</v>
      </c>
      <c r="C31" s="22" t="s">
        <v>44</v>
      </c>
      <c r="D31" s="12">
        <v>1971</v>
      </c>
      <c r="E31" s="44" t="s">
        <v>91</v>
      </c>
      <c r="F31" s="32">
        <v>0.023761574074074074</v>
      </c>
      <c r="G31" s="12" t="str">
        <f t="shared" si="3"/>
        <v>4.17/km</v>
      </c>
      <c r="H31" s="13">
        <f t="shared" si="4"/>
        <v>0.005243055555555553</v>
      </c>
      <c r="I31" s="13">
        <f t="shared" si="2"/>
        <v>0.0009027777777777801</v>
      </c>
    </row>
    <row r="32" spans="1:9" ht="15" customHeight="1">
      <c r="A32" s="12">
        <v>28</v>
      </c>
      <c r="B32" s="22" t="s">
        <v>63</v>
      </c>
      <c r="C32" s="22" t="s">
        <v>20</v>
      </c>
      <c r="D32" s="12">
        <v>1969</v>
      </c>
      <c r="E32" s="44" t="s">
        <v>60</v>
      </c>
      <c r="F32" s="32">
        <v>0.023819444444444445</v>
      </c>
      <c r="G32" s="12" t="str">
        <f t="shared" si="3"/>
        <v>4.17/km</v>
      </c>
      <c r="H32" s="13">
        <f t="shared" si="4"/>
        <v>0.005300925925925924</v>
      </c>
      <c r="I32" s="13">
        <f t="shared" si="2"/>
        <v>0.005034722222222222</v>
      </c>
    </row>
    <row r="33" spans="1:9" ht="15" customHeight="1">
      <c r="A33" s="12">
        <v>29</v>
      </c>
      <c r="B33" s="22" t="s">
        <v>120</v>
      </c>
      <c r="C33" s="22" t="s">
        <v>121</v>
      </c>
      <c r="D33" s="12">
        <v>1976</v>
      </c>
      <c r="E33" s="44" t="s">
        <v>91</v>
      </c>
      <c r="F33" s="32">
        <v>0.024201388888888887</v>
      </c>
      <c r="G33" s="12" t="str">
        <f t="shared" si="3"/>
        <v>4.21/km</v>
      </c>
      <c r="H33" s="13">
        <f t="shared" si="4"/>
        <v>0.005682870370370366</v>
      </c>
      <c r="I33" s="13">
        <f t="shared" si="2"/>
        <v>0.0035300925925925916</v>
      </c>
    </row>
    <row r="34" spans="1:9" ht="15" customHeight="1">
      <c r="A34" s="12">
        <v>30</v>
      </c>
      <c r="B34" s="22" t="s">
        <v>122</v>
      </c>
      <c r="C34" s="22" t="s">
        <v>26</v>
      </c>
      <c r="D34" s="12">
        <v>1964</v>
      </c>
      <c r="E34" s="44" t="s">
        <v>91</v>
      </c>
      <c r="F34" s="32">
        <v>0.024351851851851857</v>
      </c>
      <c r="G34" s="12" t="str">
        <f t="shared" si="3"/>
        <v>4.23/km</v>
      </c>
      <c r="H34" s="13">
        <f t="shared" si="4"/>
        <v>0.005833333333333336</v>
      </c>
      <c r="I34" s="13">
        <f t="shared" si="2"/>
        <v>0.00314814814814815</v>
      </c>
    </row>
    <row r="35" spans="1:9" ht="15" customHeight="1">
      <c r="A35" s="12">
        <v>31</v>
      </c>
      <c r="B35" s="22" t="s">
        <v>123</v>
      </c>
      <c r="C35" s="22" t="s">
        <v>32</v>
      </c>
      <c r="D35" s="12">
        <v>1963</v>
      </c>
      <c r="E35" s="44" t="s">
        <v>100</v>
      </c>
      <c r="F35" s="32">
        <v>0.024861111111111108</v>
      </c>
      <c r="G35" s="12" t="str">
        <f t="shared" si="3"/>
        <v>4.29/km</v>
      </c>
      <c r="H35" s="13">
        <f t="shared" si="4"/>
        <v>0.006342592592592587</v>
      </c>
      <c r="I35" s="13">
        <f t="shared" si="2"/>
        <v>0</v>
      </c>
    </row>
    <row r="36" spans="1:9" ht="15" customHeight="1">
      <c r="A36" s="12">
        <v>32</v>
      </c>
      <c r="B36" s="22" t="s">
        <v>124</v>
      </c>
      <c r="C36" s="22" t="s">
        <v>47</v>
      </c>
      <c r="D36" s="12">
        <v>1977</v>
      </c>
      <c r="E36" s="44" t="s">
        <v>102</v>
      </c>
      <c r="F36" s="32">
        <v>0.025034722222222222</v>
      </c>
      <c r="G36" s="12" t="str">
        <f t="shared" si="3"/>
        <v>4.30/km</v>
      </c>
      <c r="H36" s="13">
        <f t="shared" si="4"/>
        <v>0.006516203703703701</v>
      </c>
      <c r="I36" s="13">
        <f t="shared" si="2"/>
        <v>0</v>
      </c>
    </row>
    <row r="37" spans="1:9" ht="15" customHeight="1">
      <c r="A37" s="12">
        <v>33</v>
      </c>
      <c r="B37" s="22" t="s">
        <v>125</v>
      </c>
      <c r="C37" s="22" t="s">
        <v>42</v>
      </c>
      <c r="D37" s="12">
        <v>1959</v>
      </c>
      <c r="E37" s="44" t="s">
        <v>91</v>
      </c>
      <c r="F37" s="32">
        <v>0.0250462962962963</v>
      </c>
      <c r="G37" s="12" t="str">
        <f aca="true" t="shared" si="5" ref="G37:G43">TEXT(INT((HOUR(F37)*3600+MINUTE(F37)*60+SECOND(F37))/$I$3/60),"0")&amp;"."&amp;TEXT(MOD((HOUR(F37)*3600+MINUTE(F37)*60+SECOND(F37))/$I$3,60),"00")&amp;"/km"</f>
        <v>4.31/km</v>
      </c>
      <c r="H37" s="13">
        <f aca="true" t="shared" si="6" ref="H37:H43">F37-$F$5</f>
        <v>0.006527777777777778</v>
      </c>
      <c r="I37" s="13">
        <f t="shared" si="2"/>
        <v>0</v>
      </c>
    </row>
    <row r="38" spans="1:9" ht="15" customHeight="1">
      <c r="A38" s="12">
        <v>34</v>
      </c>
      <c r="B38" s="22" t="s">
        <v>126</v>
      </c>
      <c r="C38" s="22" t="s">
        <v>41</v>
      </c>
      <c r="D38" s="12">
        <v>1970</v>
      </c>
      <c r="E38" s="44" t="s">
        <v>91</v>
      </c>
      <c r="F38" s="32">
        <v>0.0250462962962963</v>
      </c>
      <c r="G38" s="12" t="str">
        <f t="shared" si="5"/>
        <v>4.31/km</v>
      </c>
      <c r="H38" s="13">
        <f t="shared" si="6"/>
        <v>0.006527777777777778</v>
      </c>
      <c r="I38" s="13">
        <f t="shared" si="2"/>
        <v>0</v>
      </c>
    </row>
    <row r="39" spans="1:9" ht="15" customHeight="1">
      <c r="A39" s="12">
        <v>35</v>
      </c>
      <c r="B39" s="22" t="s">
        <v>127</v>
      </c>
      <c r="C39" s="22" t="s">
        <v>16</v>
      </c>
      <c r="D39" s="12">
        <v>1972</v>
      </c>
      <c r="E39" s="44" t="s">
        <v>91</v>
      </c>
      <c r="F39" s="32">
        <v>0.025567129629629634</v>
      </c>
      <c r="G39" s="12" t="str">
        <f t="shared" si="5"/>
        <v>4.36/km</v>
      </c>
      <c r="H39" s="13">
        <f t="shared" si="6"/>
        <v>0.007048611111111113</v>
      </c>
      <c r="I39" s="13">
        <f t="shared" si="2"/>
        <v>0.0059722222222222295</v>
      </c>
    </row>
    <row r="40" spans="1:9" ht="15" customHeight="1">
      <c r="A40" s="12">
        <v>36</v>
      </c>
      <c r="B40" s="22" t="s">
        <v>128</v>
      </c>
      <c r="C40" s="22" t="s">
        <v>12</v>
      </c>
      <c r="D40" s="12">
        <v>1967</v>
      </c>
      <c r="E40" s="44" t="s">
        <v>91</v>
      </c>
      <c r="F40" s="32">
        <v>0.025891203703703704</v>
      </c>
      <c r="G40" s="12" t="str">
        <f t="shared" si="5"/>
        <v>4.40/km</v>
      </c>
      <c r="H40" s="13">
        <f t="shared" si="6"/>
        <v>0.0073726851851851835</v>
      </c>
      <c r="I40" s="13">
        <f t="shared" si="2"/>
        <v>0</v>
      </c>
    </row>
    <row r="41" spans="1:9" ht="15" customHeight="1">
      <c r="A41" s="12">
        <v>37</v>
      </c>
      <c r="B41" s="22" t="s">
        <v>129</v>
      </c>
      <c r="C41" s="22" t="s">
        <v>23</v>
      </c>
      <c r="D41" s="12">
        <v>1991</v>
      </c>
      <c r="E41" s="44" t="s">
        <v>100</v>
      </c>
      <c r="F41" s="32">
        <v>0.026122685185185183</v>
      </c>
      <c r="G41" s="12" t="str">
        <f t="shared" si="5"/>
        <v>4.42/km</v>
      </c>
      <c r="H41" s="13">
        <f t="shared" si="6"/>
        <v>0.007604166666666662</v>
      </c>
      <c r="I41" s="13">
        <f t="shared" si="2"/>
        <v>0</v>
      </c>
    </row>
    <row r="42" spans="1:9" ht="15" customHeight="1">
      <c r="A42" s="12">
        <v>38</v>
      </c>
      <c r="B42" s="22" t="s">
        <v>72</v>
      </c>
      <c r="C42" s="22" t="s">
        <v>65</v>
      </c>
      <c r="D42" s="12">
        <v>1967</v>
      </c>
      <c r="E42" s="44" t="s">
        <v>73</v>
      </c>
      <c r="F42" s="32">
        <v>0.026412037037037036</v>
      </c>
      <c r="G42" s="12" t="str">
        <f t="shared" si="5"/>
        <v>4.45/km</v>
      </c>
      <c r="H42" s="13">
        <f t="shared" si="6"/>
        <v>0.007893518518518515</v>
      </c>
      <c r="I42" s="13">
        <f t="shared" si="2"/>
        <v>0.0005208333333333315</v>
      </c>
    </row>
    <row r="43" spans="1:9" ht="15" customHeight="1">
      <c r="A43" s="12">
        <v>39</v>
      </c>
      <c r="B43" s="22" t="s">
        <v>130</v>
      </c>
      <c r="C43" s="22" t="s">
        <v>41</v>
      </c>
      <c r="D43" s="12">
        <v>1973</v>
      </c>
      <c r="E43" s="44" t="s">
        <v>100</v>
      </c>
      <c r="F43" s="32">
        <v>0.02670138888888889</v>
      </c>
      <c r="G43" s="12" t="str">
        <f t="shared" si="5"/>
        <v>4.48/km</v>
      </c>
      <c r="H43" s="13">
        <f t="shared" si="6"/>
        <v>0.008182870370370368</v>
      </c>
      <c r="I43" s="13">
        <f t="shared" si="2"/>
        <v>0.00480324074074074</v>
      </c>
    </row>
    <row r="44" spans="1:9" ht="15" customHeight="1">
      <c r="A44" s="12">
        <v>40</v>
      </c>
      <c r="B44" s="22" t="s">
        <v>78</v>
      </c>
      <c r="C44" s="22" t="s">
        <v>131</v>
      </c>
      <c r="D44" s="12">
        <v>1972</v>
      </c>
      <c r="E44" s="44" t="s">
        <v>91</v>
      </c>
      <c r="F44" s="32">
        <v>0.026712962962962966</v>
      </c>
      <c r="G44" s="12" t="str">
        <f aca="true" t="shared" si="7" ref="G44:G65">TEXT(INT((HOUR(F44)*3600+MINUTE(F44)*60+SECOND(F44))/$I$3/60),"0")&amp;"."&amp;TEXT(MOD((HOUR(F44)*3600+MINUTE(F44)*60+SECOND(F44))/$I$3,60),"00")&amp;"/km"</f>
        <v>4.49/km</v>
      </c>
      <c r="H44" s="13">
        <f aca="true" t="shared" si="8" ref="H44:H67">F44-$F$5</f>
        <v>0.008194444444444445</v>
      </c>
      <c r="I44" s="13">
        <f t="shared" si="2"/>
        <v>0.0071180555555555615</v>
      </c>
    </row>
    <row r="45" spans="1:9" ht="15" customHeight="1">
      <c r="A45" s="12">
        <v>41</v>
      </c>
      <c r="B45" s="22" t="s">
        <v>132</v>
      </c>
      <c r="C45" s="22" t="s">
        <v>16</v>
      </c>
      <c r="D45" s="12">
        <v>1956</v>
      </c>
      <c r="E45" s="44" t="s">
        <v>91</v>
      </c>
      <c r="F45" s="32">
        <v>0.026759259259259257</v>
      </c>
      <c r="G45" s="12" t="str">
        <f t="shared" si="7"/>
        <v>4.49/km</v>
      </c>
      <c r="H45" s="13">
        <f t="shared" si="8"/>
        <v>0.008240740740740736</v>
      </c>
      <c r="I45" s="13">
        <f t="shared" si="2"/>
        <v>0</v>
      </c>
    </row>
    <row r="46" spans="1:9" ht="15" customHeight="1">
      <c r="A46" s="12">
        <v>42</v>
      </c>
      <c r="B46" s="22" t="s">
        <v>133</v>
      </c>
      <c r="C46" s="22" t="s">
        <v>40</v>
      </c>
      <c r="D46" s="12">
        <v>1989</v>
      </c>
      <c r="E46" s="44" t="s">
        <v>91</v>
      </c>
      <c r="F46" s="32">
        <v>0.026782407407407408</v>
      </c>
      <c r="G46" s="12" t="str">
        <f t="shared" si="7"/>
        <v>4.49/km</v>
      </c>
      <c r="H46" s="13">
        <f t="shared" si="8"/>
        <v>0.008263888888888887</v>
      </c>
      <c r="I46" s="13">
        <f t="shared" si="2"/>
        <v>0</v>
      </c>
    </row>
    <row r="47" spans="1:9" ht="15" customHeight="1">
      <c r="A47" s="12">
        <v>43</v>
      </c>
      <c r="B47" s="22" t="s">
        <v>134</v>
      </c>
      <c r="C47" s="22" t="s">
        <v>37</v>
      </c>
      <c r="D47" s="12">
        <v>1972</v>
      </c>
      <c r="E47" s="44" t="s">
        <v>135</v>
      </c>
      <c r="F47" s="32">
        <v>0.02694444444444444</v>
      </c>
      <c r="G47" s="12" t="str">
        <f t="shared" si="7"/>
        <v>4.51/km</v>
      </c>
      <c r="H47" s="13">
        <f t="shared" si="8"/>
        <v>0.00842592592592592</v>
      </c>
      <c r="I47" s="13">
        <f t="shared" si="2"/>
        <v>0.007349537037037036</v>
      </c>
    </row>
    <row r="48" spans="1:9" ht="15" customHeight="1">
      <c r="A48" s="12">
        <v>44</v>
      </c>
      <c r="B48" s="22" t="s">
        <v>27</v>
      </c>
      <c r="C48" s="22" t="s">
        <v>29</v>
      </c>
      <c r="D48" s="12">
        <v>1971</v>
      </c>
      <c r="E48" s="44" t="s">
        <v>136</v>
      </c>
      <c r="F48" s="32">
        <v>0.02701388888888889</v>
      </c>
      <c r="G48" s="12" t="str">
        <f t="shared" si="7"/>
        <v>4.52/km</v>
      </c>
      <c r="H48" s="13">
        <f t="shared" si="8"/>
        <v>0.008495370370370368</v>
      </c>
      <c r="I48" s="13">
        <f t="shared" si="2"/>
        <v>0.004155092592592596</v>
      </c>
    </row>
    <row r="49" spans="1:9" ht="15" customHeight="1">
      <c r="A49" s="12">
        <v>45</v>
      </c>
      <c r="B49" s="22" t="s">
        <v>35</v>
      </c>
      <c r="C49" s="22" t="s">
        <v>48</v>
      </c>
      <c r="D49" s="12">
        <v>1949</v>
      </c>
      <c r="E49" s="44" t="s">
        <v>91</v>
      </c>
      <c r="F49" s="32">
        <v>0.027060185185185187</v>
      </c>
      <c r="G49" s="12" t="str">
        <f t="shared" si="7"/>
        <v>4.52/km</v>
      </c>
      <c r="H49" s="13">
        <f t="shared" si="8"/>
        <v>0.008541666666666666</v>
      </c>
      <c r="I49" s="13">
        <f t="shared" si="2"/>
        <v>0</v>
      </c>
    </row>
    <row r="50" spans="1:9" ht="15" customHeight="1">
      <c r="A50" s="12">
        <v>46</v>
      </c>
      <c r="B50" s="22" t="s">
        <v>137</v>
      </c>
      <c r="C50" s="22" t="s">
        <v>17</v>
      </c>
      <c r="D50" s="12">
        <v>1973</v>
      </c>
      <c r="E50" s="44" t="s">
        <v>102</v>
      </c>
      <c r="F50" s="32">
        <v>0.027592592592592596</v>
      </c>
      <c r="G50" s="12" t="str">
        <f t="shared" si="7"/>
        <v>4.58/km</v>
      </c>
      <c r="H50" s="13">
        <f t="shared" si="8"/>
        <v>0.009074074074074075</v>
      </c>
      <c r="I50" s="13">
        <f t="shared" si="2"/>
        <v>0.005694444444444446</v>
      </c>
    </row>
    <row r="51" spans="1:9" ht="15" customHeight="1">
      <c r="A51" s="12">
        <v>47</v>
      </c>
      <c r="B51" s="22" t="s">
        <v>138</v>
      </c>
      <c r="C51" s="22" t="s">
        <v>24</v>
      </c>
      <c r="D51" s="12">
        <v>1967</v>
      </c>
      <c r="E51" s="44" t="s">
        <v>102</v>
      </c>
      <c r="F51" s="32">
        <v>0.02770833333333333</v>
      </c>
      <c r="G51" s="12" t="str">
        <f t="shared" si="7"/>
        <v>4.59/km</v>
      </c>
      <c r="H51" s="13">
        <f t="shared" si="8"/>
        <v>0.00918981481481481</v>
      </c>
      <c r="I51" s="13">
        <f t="shared" si="2"/>
        <v>0.0018171296296296269</v>
      </c>
    </row>
    <row r="52" spans="1:9" ht="15" customHeight="1">
      <c r="A52" s="12">
        <v>48</v>
      </c>
      <c r="B52" s="22" t="s">
        <v>139</v>
      </c>
      <c r="C52" s="22" t="s">
        <v>19</v>
      </c>
      <c r="D52" s="12">
        <v>1970</v>
      </c>
      <c r="E52" s="44" t="s">
        <v>102</v>
      </c>
      <c r="F52" s="32">
        <v>0.027719907407407405</v>
      </c>
      <c r="G52" s="12" t="str">
        <f t="shared" si="7"/>
        <v>4.59/km</v>
      </c>
      <c r="H52" s="13">
        <f t="shared" si="8"/>
        <v>0.009201388888888884</v>
      </c>
      <c r="I52" s="13">
        <f t="shared" si="2"/>
        <v>0.0026736111111111058</v>
      </c>
    </row>
    <row r="53" spans="1:9" ht="15" customHeight="1">
      <c r="A53" s="12">
        <v>49</v>
      </c>
      <c r="B53" s="22" t="s">
        <v>112</v>
      </c>
      <c r="C53" s="22" t="s">
        <v>37</v>
      </c>
      <c r="D53" s="12">
        <v>1976</v>
      </c>
      <c r="E53" s="44" t="s">
        <v>91</v>
      </c>
      <c r="F53" s="32">
        <v>0.028067129629629626</v>
      </c>
      <c r="G53" s="12" t="str">
        <f t="shared" si="7"/>
        <v>5.03/km</v>
      </c>
      <c r="H53" s="13">
        <f t="shared" si="8"/>
        <v>0.009548611111111105</v>
      </c>
      <c r="I53" s="13">
        <f t="shared" si="2"/>
        <v>0.007395833333333331</v>
      </c>
    </row>
    <row r="54" spans="1:9" ht="15" customHeight="1">
      <c r="A54" s="12">
        <v>50</v>
      </c>
      <c r="B54" s="22" t="s">
        <v>140</v>
      </c>
      <c r="C54" s="22" t="s">
        <v>62</v>
      </c>
      <c r="D54" s="12">
        <v>1943</v>
      </c>
      <c r="E54" s="44" t="s">
        <v>141</v>
      </c>
      <c r="F54" s="32">
        <v>0.028148148148148148</v>
      </c>
      <c r="G54" s="12" t="str">
        <f t="shared" si="7"/>
        <v>5.04/km</v>
      </c>
      <c r="H54" s="13">
        <f t="shared" si="8"/>
        <v>0.009629629629629627</v>
      </c>
      <c r="I54" s="13">
        <f t="shared" si="2"/>
        <v>0</v>
      </c>
    </row>
    <row r="55" spans="1:9" ht="15" customHeight="1">
      <c r="A55" s="12">
        <v>51</v>
      </c>
      <c r="B55" s="22" t="s">
        <v>67</v>
      </c>
      <c r="C55" s="22" t="s">
        <v>68</v>
      </c>
      <c r="D55" s="12">
        <v>1972</v>
      </c>
      <c r="E55" s="44" t="s">
        <v>60</v>
      </c>
      <c r="F55" s="32">
        <v>0.028229166666666666</v>
      </c>
      <c r="G55" s="12" t="str">
        <f t="shared" si="7"/>
        <v>5.05/km</v>
      </c>
      <c r="H55" s="13">
        <f t="shared" si="8"/>
        <v>0.009710648148148145</v>
      </c>
      <c r="I55" s="13">
        <f t="shared" si="2"/>
        <v>0.008634259259259262</v>
      </c>
    </row>
    <row r="56" spans="1:9" ht="15" customHeight="1">
      <c r="A56" s="12">
        <v>52</v>
      </c>
      <c r="B56" s="22" t="s">
        <v>142</v>
      </c>
      <c r="C56" s="22" t="s">
        <v>82</v>
      </c>
      <c r="D56" s="12">
        <v>1963</v>
      </c>
      <c r="E56" s="44" t="s">
        <v>60</v>
      </c>
      <c r="F56" s="32">
        <v>0.028518518518518523</v>
      </c>
      <c r="G56" s="12" t="str">
        <f t="shared" si="7"/>
        <v>5.08/km</v>
      </c>
      <c r="H56" s="13">
        <f t="shared" si="8"/>
        <v>0.010000000000000002</v>
      </c>
      <c r="I56" s="13">
        <f t="shared" si="2"/>
        <v>0.0036574074074074148</v>
      </c>
    </row>
    <row r="57" spans="1:9" ht="15" customHeight="1">
      <c r="A57" s="12">
        <v>53</v>
      </c>
      <c r="B57" s="22" t="s">
        <v>143</v>
      </c>
      <c r="C57" s="22" t="s">
        <v>38</v>
      </c>
      <c r="D57" s="12">
        <v>1961</v>
      </c>
      <c r="E57" s="44" t="s">
        <v>144</v>
      </c>
      <c r="F57" s="32">
        <v>0.028587962962962964</v>
      </c>
      <c r="G57" s="12" t="str">
        <f t="shared" si="7"/>
        <v>5.09/km</v>
      </c>
      <c r="H57" s="13">
        <f t="shared" si="8"/>
        <v>0.010069444444444443</v>
      </c>
      <c r="I57" s="13">
        <f t="shared" si="2"/>
        <v>0</v>
      </c>
    </row>
    <row r="58" spans="1:9" ht="15" customHeight="1">
      <c r="A58" s="12">
        <v>54</v>
      </c>
      <c r="B58" s="22" t="s">
        <v>145</v>
      </c>
      <c r="C58" s="22" t="s">
        <v>32</v>
      </c>
      <c r="D58" s="12">
        <v>1954</v>
      </c>
      <c r="E58" s="44" t="s">
        <v>91</v>
      </c>
      <c r="F58" s="32">
        <v>0.028935185185185185</v>
      </c>
      <c r="G58" s="12" t="str">
        <f t="shared" si="7"/>
        <v>5.13/km</v>
      </c>
      <c r="H58" s="13">
        <f t="shared" si="8"/>
        <v>0.010416666666666664</v>
      </c>
      <c r="I58" s="13">
        <f t="shared" si="2"/>
        <v>0</v>
      </c>
    </row>
    <row r="59" spans="1:9" ht="15" customHeight="1">
      <c r="A59" s="12">
        <v>55</v>
      </c>
      <c r="B59" s="22" t="s">
        <v>56</v>
      </c>
      <c r="C59" s="22" t="s">
        <v>11</v>
      </c>
      <c r="D59" s="12">
        <v>1967</v>
      </c>
      <c r="E59" s="44" t="s">
        <v>92</v>
      </c>
      <c r="F59" s="32">
        <v>0.029247685185185186</v>
      </c>
      <c r="G59" s="12" t="str">
        <f t="shared" si="7"/>
        <v>5.16/km</v>
      </c>
      <c r="H59" s="13">
        <f t="shared" si="8"/>
        <v>0.010729166666666665</v>
      </c>
      <c r="I59" s="13">
        <f t="shared" si="2"/>
        <v>0.003356481481481481</v>
      </c>
    </row>
    <row r="60" spans="1:9" ht="15" customHeight="1">
      <c r="A60" s="12">
        <v>56</v>
      </c>
      <c r="B60" s="22" t="s">
        <v>85</v>
      </c>
      <c r="C60" s="22" t="s">
        <v>55</v>
      </c>
      <c r="D60" s="12" t="s">
        <v>14</v>
      </c>
      <c r="E60" s="44" t="s">
        <v>14</v>
      </c>
      <c r="F60" s="32">
        <v>0.029861111111111113</v>
      </c>
      <c r="G60" s="12" t="str">
        <f t="shared" si="7"/>
        <v>5.23/km</v>
      </c>
      <c r="H60" s="13">
        <f t="shared" si="8"/>
        <v>0.011342592592592592</v>
      </c>
      <c r="I60" s="13">
        <f t="shared" si="2"/>
        <v>0.008842592592592593</v>
      </c>
    </row>
    <row r="61" spans="1:9" ht="15" customHeight="1">
      <c r="A61" s="12">
        <v>57</v>
      </c>
      <c r="B61" s="22" t="s">
        <v>146</v>
      </c>
      <c r="C61" s="22" t="s">
        <v>32</v>
      </c>
      <c r="D61" s="12">
        <v>1953</v>
      </c>
      <c r="E61" s="44" t="s">
        <v>102</v>
      </c>
      <c r="F61" s="32">
        <v>0.029976851851851852</v>
      </c>
      <c r="G61" s="12" t="str">
        <f t="shared" si="7"/>
        <v>5.24/km</v>
      </c>
      <c r="H61" s="13">
        <f t="shared" si="8"/>
        <v>0.01145833333333333</v>
      </c>
      <c r="I61" s="13">
        <f t="shared" si="2"/>
        <v>0.0077314814814814815</v>
      </c>
    </row>
    <row r="62" spans="1:9" ht="15" customHeight="1">
      <c r="A62" s="12">
        <v>58</v>
      </c>
      <c r="B62" s="22" t="s">
        <v>147</v>
      </c>
      <c r="C62" s="22" t="s">
        <v>26</v>
      </c>
      <c r="D62" s="12">
        <v>1951</v>
      </c>
      <c r="E62" s="44" t="s">
        <v>102</v>
      </c>
      <c r="F62" s="32">
        <v>0.029988425925925922</v>
      </c>
      <c r="G62" s="12" t="str">
        <f t="shared" si="7"/>
        <v>5.24/km</v>
      </c>
      <c r="H62" s="13">
        <f t="shared" si="8"/>
        <v>0.011469907407407401</v>
      </c>
      <c r="I62" s="13">
        <f t="shared" si="2"/>
        <v>0</v>
      </c>
    </row>
    <row r="63" spans="1:9" ht="15" customHeight="1">
      <c r="A63" s="12">
        <v>59</v>
      </c>
      <c r="B63" s="22" t="s">
        <v>148</v>
      </c>
      <c r="C63" s="22" t="s">
        <v>44</v>
      </c>
      <c r="D63" s="12" t="s">
        <v>14</v>
      </c>
      <c r="E63" s="44" t="s">
        <v>14</v>
      </c>
      <c r="F63" s="32">
        <v>0.030555555555555555</v>
      </c>
      <c r="G63" s="12" t="str">
        <f t="shared" si="7"/>
        <v>5.30/km</v>
      </c>
      <c r="H63" s="13">
        <f t="shared" si="8"/>
        <v>0.012037037037037034</v>
      </c>
      <c r="I63" s="13">
        <f t="shared" si="2"/>
        <v>0.009537037037037035</v>
      </c>
    </row>
    <row r="64" spans="1:9" ht="15" customHeight="1">
      <c r="A64" s="12">
        <v>60</v>
      </c>
      <c r="B64" s="22" t="s">
        <v>149</v>
      </c>
      <c r="C64" s="22" t="s">
        <v>31</v>
      </c>
      <c r="D64" s="12">
        <v>1960</v>
      </c>
      <c r="E64" s="44" t="s">
        <v>102</v>
      </c>
      <c r="F64" s="32">
        <v>0.030601851851851852</v>
      </c>
      <c r="G64" s="12" t="str">
        <f t="shared" si="7"/>
        <v>5.31/km</v>
      </c>
      <c r="H64" s="13">
        <f t="shared" si="8"/>
        <v>0.012083333333333331</v>
      </c>
      <c r="I64" s="13">
        <f t="shared" si="2"/>
        <v>0</v>
      </c>
    </row>
    <row r="65" spans="1:9" ht="15" customHeight="1">
      <c r="A65" s="12">
        <v>61</v>
      </c>
      <c r="B65" s="22" t="s">
        <v>149</v>
      </c>
      <c r="C65" s="22" t="s">
        <v>84</v>
      </c>
      <c r="D65" s="12">
        <v>1997</v>
      </c>
      <c r="E65" s="44" t="s">
        <v>102</v>
      </c>
      <c r="F65" s="32">
        <v>0.03061342592592593</v>
      </c>
      <c r="G65" s="12" t="str">
        <f t="shared" si="7"/>
        <v>5.31/km</v>
      </c>
      <c r="H65" s="13">
        <f t="shared" si="8"/>
        <v>0.012094907407407408</v>
      </c>
      <c r="I65" s="13">
        <f t="shared" si="2"/>
        <v>0</v>
      </c>
    </row>
    <row r="66" spans="1:9" ht="15" customHeight="1">
      <c r="A66" s="12">
        <v>62</v>
      </c>
      <c r="B66" s="22" t="s">
        <v>54</v>
      </c>
      <c r="C66" s="22" t="s">
        <v>21</v>
      </c>
      <c r="D66" s="12">
        <v>1938</v>
      </c>
      <c r="E66" s="44" t="s">
        <v>91</v>
      </c>
      <c r="F66" s="32">
        <v>0.030844907407407404</v>
      </c>
      <c r="G66" s="12" t="str">
        <f aca="true" t="shared" si="9" ref="G66:G76">TEXT(INT((HOUR(F66)*3600+MINUTE(F66)*60+SECOND(F66))/$I$3/60),"0")&amp;"."&amp;TEXT(MOD((HOUR(F66)*3600+MINUTE(F66)*60+SECOND(F66))/$I$3,60),"00")&amp;"/km"</f>
        <v>5.33/km</v>
      </c>
      <c r="H66" s="13">
        <f aca="true" t="shared" si="10" ref="H66:H76">F66-$F$5</f>
        <v>0.012326388888888883</v>
      </c>
      <c r="I66" s="13">
        <f t="shared" si="2"/>
        <v>0</v>
      </c>
    </row>
    <row r="67" spans="1:9" ht="15" customHeight="1">
      <c r="A67" s="12">
        <v>63</v>
      </c>
      <c r="B67" s="22" t="s">
        <v>53</v>
      </c>
      <c r="C67" s="22" t="s">
        <v>150</v>
      </c>
      <c r="D67" s="12" t="s">
        <v>14</v>
      </c>
      <c r="E67" s="44" t="s">
        <v>14</v>
      </c>
      <c r="F67" s="32">
        <v>0.03085648148148148</v>
      </c>
      <c r="G67" s="12" t="str">
        <f t="shared" si="9"/>
        <v>5.33/km</v>
      </c>
      <c r="H67" s="13">
        <f t="shared" si="10"/>
        <v>0.01233796296296296</v>
      </c>
      <c r="I67" s="13">
        <f t="shared" si="2"/>
        <v>0.009837962962962962</v>
      </c>
    </row>
    <row r="68" spans="1:9" ht="15" customHeight="1">
      <c r="A68" s="12">
        <v>64</v>
      </c>
      <c r="B68" s="22" t="s">
        <v>69</v>
      </c>
      <c r="C68" s="22" t="s">
        <v>33</v>
      </c>
      <c r="D68" s="12">
        <v>1940</v>
      </c>
      <c r="E68" s="44" t="s">
        <v>64</v>
      </c>
      <c r="F68" s="32">
        <v>0.03108796296296296</v>
      </c>
      <c r="G68" s="12" t="str">
        <f t="shared" si="9"/>
        <v>5.36/km</v>
      </c>
      <c r="H68" s="13">
        <f t="shared" si="10"/>
        <v>0.012569444444444439</v>
      </c>
      <c r="I68" s="13">
        <f t="shared" si="2"/>
        <v>0</v>
      </c>
    </row>
    <row r="69" spans="1:9" ht="15" customHeight="1">
      <c r="A69" s="12">
        <v>65</v>
      </c>
      <c r="B69" s="22" t="s">
        <v>83</v>
      </c>
      <c r="C69" s="22" t="s">
        <v>65</v>
      </c>
      <c r="D69" s="12">
        <v>1947</v>
      </c>
      <c r="E69" s="44" t="s">
        <v>92</v>
      </c>
      <c r="F69" s="32">
        <v>0.031261574074074074</v>
      </c>
      <c r="G69" s="12" t="str">
        <f t="shared" si="9"/>
        <v>5.38/km</v>
      </c>
      <c r="H69" s="13">
        <f t="shared" si="10"/>
        <v>0.012743055555555553</v>
      </c>
      <c r="I69" s="13">
        <f t="shared" si="2"/>
        <v>0</v>
      </c>
    </row>
    <row r="70" spans="1:9" ht="15" customHeight="1">
      <c r="A70" s="12">
        <v>66</v>
      </c>
      <c r="B70" s="22" t="s">
        <v>151</v>
      </c>
      <c r="C70" s="22" t="s">
        <v>28</v>
      </c>
      <c r="D70" s="12">
        <v>1958</v>
      </c>
      <c r="E70" s="44" t="s">
        <v>152</v>
      </c>
      <c r="F70" s="32">
        <v>0.03210648148148148</v>
      </c>
      <c r="G70" s="12" t="str">
        <f t="shared" si="9"/>
        <v>5.47/km</v>
      </c>
      <c r="H70" s="13">
        <f t="shared" si="10"/>
        <v>0.013587962962962958</v>
      </c>
      <c r="I70" s="13">
        <f aca="true" t="shared" si="11" ref="I70:I76">F70-INDEX($F$5:$F$76,MATCH(D70,$D$5:$D$76,0))</f>
        <v>0</v>
      </c>
    </row>
    <row r="71" spans="1:9" ht="15" customHeight="1">
      <c r="A71" s="12">
        <v>67</v>
      </c>
      <c r="B71" s="22" t="s">
        <v>153</v>
      </c>
      <c r="C71" s="22" t="s">
        <v>43</v>
      </c>
      <c r="D71" s="12">
        <v>1949</v>
      </c>
      <c r="E71" s="44" t="s">
        <v>97</v>
      </c>
      <c r="F71" s="32">
        <v>0.03230324074074074</v>
      </c>
      <c r="G71" s="12" t="str">
        <f t="shared" si="9"/>
        <v>5.49/km</v>
      </c>
      <c r="H71" s="13">
        <f t="shared" si="10"/>
        <v>0.013784722222222216</v>
      </c>
      <c r="I71" s="13">
        <f t="shared" si="11"/>
        <v>0.005243055555555549</v>
      </c>
    </row>
    <row r="72" spans="1:9" ht="15" customHeight="1">
      <c r="A72" s="12">
        <v>68</v>
      </c>
      <c r="B72" s="22" t="s">
        <v>76</v>
      </c>
      <c r="C72" s="22" t="s">
        <v>30</v>
      </c>
      <c r="D72" s="12">
        <v>1951</v>
      </c>
      <c r="E72" s="44" t="s">
        <v>154</v>
      </c>
      <c r="F72" s="32">
        <v>0.03262731481481482</v>
      </c>
      <c r="G72" s="12" t="str">
        <f t="shared" si="9"/>
        <v>5.52/km</v>
      </c>
      <c r="H72" s="13">
        <f t="shared" si="10"/>
        <v>0.014108796296296296</v>
      </c>
      <c r="I72" s="13">
        <f t="shared" si="11"/>
        <v>0.0026388888888888955</v>
      </c>
    </row>
    <row r="73" spans="1:9" ht="15" customHeight="1">
      <c r="A73" s="12">
        <v>69</v>
      </c>
      <c r="B73" s="22" t="s">
        <v>75</v>
      </c>
      <c r="C73" s="22" t="s">
        <v>47</v>
      </c>
      <c r="D73" s="12">
        <v>1946</v>
      </c>
      <c r="E73" s="44" t="s">
        <v>74</v>
      </c>
      <c r="F73" s="32">
        <v>0.0327662037037037</v>
      </c>
      <c r="G73" s="12" t="str">
        <f t="shared" si="9"/>
        <v>5.54/km</v>
      </c>
      <c r="H73" s="13">
        <f t="shared" si="10"/>
        <v>0.01424768518518518</v>
      </c>
      <c r="I73" s="13">
        <f t="shared" si="11"/>
        <v>0</v>
      </c>
    </row>
    <row r="74" spans="1:9" ht="15" customHeight="1">
      <c r="A74" s="12">
        <v>70</v>
      </c>
      <c r="B74" s="22" t="s">
        <v>155</v>
      </c>
      <c r="C74" s="22" t="s">
        <v>80</v>
      </c>
      <c r="D74" s="12">
        <v>1955</v>
      </c>
      <c r="E74" s="44" t="s">
        <v>156</v>
      </c>
      <c r="F74" s="32">
        <v>0.033125</v>
      </c>
      <c r="G74" s="12" t="str">
        <f t="shared" si="9"/>
        <v>5.58/km</v>
      </c>
      <c r="H74" s="13">
        <f t="shared" si="10"/>
        <v>0.01460648148148148</v>
      </c>
      <c r="I74" s="13">
        <f t="shared" si="11"/>
        <v>0</v>
      </c>
    </row>
    <row r="75" spans="1:9" ht="15" customHeight="1">
      <c r="A75" s="12">
        <v>71</v>
      </c>
      <c r="B75" s="22" t="s">
        <v>157</v>
      </c>
      <c r="C75" s="22" t="s">
        <v>41</v>
      </c>
      <c r="D75" s="12" t="s">
        <v>14</v>
      </c>
      <c r="E75" s="44" t="s">
        <v>14</v>
      </c>
      <c r="F75" s="32">
        <v>0.033414351851851855</v>
      </c>
      <c r="G75" s="12" t="str">
        <f t="shared" si="9"/>
        <v>6.01/km</v>
      </c>
      <c r="H75" s="13">
        <f t="shared" si="10"/>
        <v>0.014895833333333334</v>
      </c>
      <c r="I75" s="13">
        <f t="shared" si="11"/>
        <v>0.012395833333333335</v>
      </c>
    </row>
    <row r="76" spans="1:9" ht="15" customHeight="1">
      <c r="A76" s="19">
        <v>72</v>
      </c>
      <c r="B76" s="23" t="s">
        <v>79</v>
      </c>
      <c r="C76" s="23" t="s">
        <v>20</v>
      </c>
      <c r="D76" s="19" t="s">
        <v>14</v>
      </c>
      <c r="E76" s="45" t="s">
        <v>14</v>
      </c>
      <c r="F76" s="33">
        <v>0.035104166666666665</v>
      </c>
      <c r="G76" s="19" t="str">
        <f t="shared" si="9"/>
        <v>6.19/km</v>
      </c>
      <c r="H76" s="20">
        <f t="shared" si="10"/>
        <v>0.016585648148148145</v>
      </c>
      <c r="I76" s="20">
        <f t="shared" si="11"/>
        <v>0.014085648148148146</v>
      </c>
    </row>
  </sheetData>
  <sheetProtection/>
  <autoFilter ref="A4:I7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7" t="str">
        <f>Individuale!A1</f>
        <v>Maratonina Sacra Famiglia</v>
      </c>
      <c r="B1" s="28"/>
      <c r="C1" s="29"/>
    </row>
    <row r="2" spans="1:3" ht="24" customHeight="1">
      <c r="A2" s="25" t="str">
        <f>Individuale!A2</f>
        <v>5ª edizione</v>
      </c>
      <c r="B2" s="25"/>
      <c r="C2" s="25"/>
    </row>
    <row r="3" spans="1:3" ht="24" customHeight="1">
      <c r="A3" s="30" t="str">
        <f>Individuale!A3</f>
        <v>Poggio Mirteto Scalo (RI) Italia - Domenica 28/08/2016</v>
      </c>
      <c r="B3" s="30"/>
      <c r="C3" s="3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4">
        <v>1</v>
      </c>
      <c r="B5" s="35" t="s">
        <v>91</v>
      </c>
      <c r="C5" s="36">
        <v>22</v>
      </c>
    </row>
    <row r="6" spans="1:3" ht="15" customHeight="1">
      <c r="A6" s="37">
        <v>2</v>
      </c>
      <c r="B6" s="38" t="s">
        <v>102</v>
      </c>
      <c r="C6" s="39">
        <v>11</v>
      </c>
    </row>
    <row r="7" spans="1:3" ht="15" customHeight="1">
      <c r="A7" s="37">
        <v>3</v>
      </c>
      <c r="B7" s="38" t="s">
        <v>100</v>
      </c>
      <c r="C7" s="39">
        <v>7</v>
      </c>
    </row>
    <row r="8" spans="1:3" ht="15" customHeight="1">
      <c r="A8" s="37">
        <v>4</v>
      </c>
      <c r="B8" s="38" t="s">
        <v>60</v>
      </c>
      <c r="C8" s="39">
        <v>6</v>
      </c>
    </row>
    <row r="9" spans="1:3" ht="15" customHeight="1">
      <c r="A9" s="37">
        <v>5</v>
      </c>
      <c r="B9" s="38" t="s">
        <v>92</v>
      </c>
      <c r="C9" s="39">
        <v>3</v>
      </c>
    </row>
    <row r="10" spans="1:3" ht="15" customHeight="1">
      <c r="A10" s="37">
        <v>6</v>
      </c>
      <c r="B10" s="38" t="s">
        <v>97</v>
      </c>
      <c r="C10" s="39">
        <v>2</v>
      </c>
    </row>
    <row r="11" spans="1:3" ht="15" customHeight="1">
      <c r="A11" s="37">
        <v>7</v>
      </c>
      <c r="B11" s="38" t="s">
        <v>152</v>
      </c>
      <c r="C11" s="39">
        <v>1</v>
      </c>
    </row>
    <row r="12" spans="1:3" ht="15" customHeight="1">
      <c r="A12" s="37">
        <v>8</v>
      </c>
      <c r="B12" s="38" t="s">
        <v>74</v>
      </c>
      <c r="C12" s="39">
        <v>1</v>
      </c>
    </row>
    <row r="13" spans="1:3" ht="15" customHeight="1">
      <c r="A13" s="37">
        <v>9</v>
      </c>
      <c r="B13" s="38" t="s">
        <v>144</v>
      </c>
      <c r="C13" s="39">
        <v>1</v>
      </c>
    </row>
    <row r="14" spans="1:3" ht="15" customHeight="1">
      <c r="A14" s="37">
        <v>10</v>
      </c>
      <c r="B14" s="38" t="s">
        <v>64</v>
      </c>
      <c r="C14" s="39">
        <v>1</v>
      </c>
    </row>
    <row r="15" spans="1:3" ht="15" customHeight="1">
      <c r="A15" s="37">
        <v>11</v>
      </c>
      <c r="B15" s="38" t="s">
        <v>135</v>
      </c>
      <c r="C15" s="39">
        <v>1</v>
      </c>
    </row>
    <row r="16" spans="1:3" ht="15" customHeight="1">
      <c r="A16" s="37">
        <v>12</v>
      </c>
      <c r="B16" s="38" t="s">
        <v>98</v>
      </c>
      <c r="C16" s="39">
        <v>1</v>
      </c>
    </row>
    <row r="17" spans="1:3" ht="15" customHeight="1">
      <c r="A17" s="37">
        <v>13</v>
      </c>
      <c r="B17" s="38" t="s">
        <v>154</v>
      </c>
      <c r="C17" s="39">
        <v>1</v>
      </c>
    </row>
    <row r="18" spans="1:3" ht="15" customHeight="1">
      <c r="A18" s="37">
        <v>14</v>
      </c>
      <c r="B18" s="38" t="s">
        <v>156</v>
      </c>
      <c r="C18" s="39">
        <v>1</v>
      </c>
    </row>
    <row r="19" spans="1:3" ht="15" customHeight="1">
      <c r="A19" s="37">
        <v>15</v>
      </c>
      <c r="B19" s="38" t="s">
        <v>73</v>
      </c>
      <c r="C19" s="39">
        <v>1</v>
      </c>
    </row>
    <row r="20" spans="1:3" ht="15" customHeight="1">
      <c r="A20" s="37">
        <v>16</v>
      </c>
      <c r="B20" s="38" t="s">
        <v>94</v>
      </c>
      <c r="C20" s="39">
        <v>1</v>
      </c>
    </row>
    <row r="21" spans="1:3" ht="15" customHeight="1">
      <c r="A21" s="37">
        <v>17</v>
      </c>
      <c r="B21" s="38" t="s">
        <v>141</v>
      </c>
      <c r="C21" s="39">
        <v>1</v>
      </c>
    </row>
    <row r="22" spans="1:3" ht="15" customHeight="1">
      <c r="A22" s="37">
        <v>18</v>
      </c>
      <c r="B22" s="38" t="s">
        <v>70</v>
      </c>
      <c r="C22" s="39">
        <v>1</v>
      </c>
    </row>
    <row r="23" spans="1:3" ht="15" customHeight="1">
      <c r="A23" s="37">
        <v>19</v>
      </c>
      <c r="B23" s="38" t="s">
        <v>87</v>
      </c>
      <c r="C23" s="39">
        <v>1</v>
      </c>
    </row>
    <row r="24" spans="1:3" ht="15" customHeight="1">
      <c r="A24" s="37">
        <v>20</v>
      </c>
      <c r="B24" s="38" t="s">
        <v>136</v>
      </c>
      <c r="C24" s="39">
        <v>1</v>
      </c>
    </row>
    <row r="25" spans="1:3" ht="15" customHeight="1">
      <c r="A25" s="40">
        <v>21</v>
      </c>
      <c r="B25" s="41" t="s">
        <v>14</v>
      </c>
      <c r="C25" s="42">
        <v>7</v>
      </c>
    </row>
    <row r="26" ht="12.75">
      <c r="C26" s="2">
        <f>SUM(C5:C25)</f>
        <v>72</v>
      </c>
    </row>
  </sheetData>
  <sheetProtection/>
  <autoFilter ref="A4:C5">
    <sortState ref="A5:C26">
      <sortCondition descending="1" sortBy="value" ref="C5:C2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2016-09-03T15:14:09Z</dcterms:modified>
  <cp:category/>
  <cp:version/>
  <cp:contentType/>
  <cp:contentStatus/>
</cp:coreProperties>
</file>