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'Individuale'!$A$4:$I$128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<sst xmlns="http://schemas.openxmlformats.org/spreadsheetml/2006/main" count="564" uniqueCount="272">
  <si>
    <t>CAMPAGNA</t>
  </si>
  <si>
    <t>DANILO</t>
  </si>
  <si>
    <t>ATLETICA ENI</t>
  </si>
  <si>
    <t>PETRUCCI</t>
  </si>
  <si>
    <t>LUDOVICI</t>
  </si>
  <si>
    <t>ATL. ROMA ACQUACETOSA</t>
  </si>
  <si>
    <t>SOLITO</t>
  </si>
  <si>
    <t>VITAMINA RUNNING TEAM</t>
  </si>
  <si>
    <t>ATLETICA CARSOLI</t>
  </si>
  <si>
    <t>RUNNING CLUB FUTURA</t>
  </si>
  <si>
    <t>CICCHETTI</t>
  </si>
  <si>
    <t>GIOVANNI SCAVO 2000</t>
  </si>
  <si>
    <t>PETROSINO</t>
  </si>
  <si>
    <t>ACQUADELA BOLOGNA</t>
  </si>
  <si>
    <t>CARTUCCIA</t>
  </si>
  <si>
    <t>GP MONTI DELLA TOLFA L'AIRONE ASD</t>
  </si>
  <si>
    <t>BERTOLI</t>
  </si>
  <si>
    <t>A.S.D. LIBERATLETICA</t>
  </si>
  <si>
    <t>MINERVA</t>
  </si>
  <si>
    <t>AUGUSTO MARIA</t>
  </si>
  <si>
    <t>MANUELE</t>
  </si>
  <si>
    <t>OLIMPIA 2004</t>
  </si>
  <si>
    <t>ATL. LA SBARRA</t>
  </si>
  <si>
    <t>ARGUELLO</t>
  </si>
  <si>
    <t>TOTARO</t>
  </si>
  <si>
    <t>CAPPONI</t>
  </si>
  <si>
    <t>A.S.D. VILLA DE SANTIS</t>
  </si>
  <si>
    <t>DANESE</t>
  </si>
  <si>
    <t>A.S. AMATORI CASTELFUSANO</t>
  </si>
  <si>
    <t>CAMILLI</t>
  </si>
  <si>
    <t>A.S.D. ROMATLETICA</t>
  </si>
  <si>
    <t>DI SABBATO</t>
  </si>
  <si>
    <t>DI TELLA</t>
  </si>
  <si>
    <t>G.S. ESERCITO COMSU</t>
  </si>
  <si>
    <t>NIGRO</t>
  </si>
  <si>
    <t>MESTRE</t>
  </si>
  <si>
    <t>ACSI CAMPIDOGLIO PALATINO</t>
  </si>
  <si>
    <t>GEDAMU</t>
  </si>
  <si>
    <t>MABRATU GADNAW</t>
  </si>
  <si>
    <t>ESERCITO SPORT &amp; GIOVANI</t>
  </si>
  <si>
    <t>ATLETICA TRINITAPOLI</t>
  </si>
  <si>
    <t>PELLEGRINI</t>
  </si>
  <si>
    <t>N.ATL.S.GIACOMO</t>
  </si>
  <si>
    <t>FASOLI</t>
  </si>
  <si>
    <t>CALZOLAIO</t>
  </si>
  <si>
    <t>SCAROLA</t>
  </si>
  <si>
    <t>CLEMENTI</t>
  </si>
  <si>
    <t>ARMIERI</t>
  </si>
  <si>
    <t>MONNI</t>
  </si>
  <si>
    <t>MURGIOLU</t>
  </si>
  <si>
    <t>SANGES</t>
  </si>
  <si>
    <t>DI RIENZO</t>
  </si>
  <si>
    <t>NEMBO</t>
  </si>
  <si>
    <t>PAM MOROLO</t>
  </si>
  <si>
    <t>LAZIO RUNNERS TEAM A.S.D</t>
  </si>
  <si>
    <t>ZINGARIELLO</t>
  </si>
  <si>
    <t>BASTIANELLI</t>
  </si>
  <si>
    <t>VOIGT</t>
  </si>
  <si>
    <t>ANNA LENA</t>
  </si>
  <si>
    <t>D'ANGELILLO</t>
  </si>
  <si>
    <t>GS  POD PRENESTE</t>
  </si>
  <si>
    <t>DE LUCIA</t>
  </si>
  <si>
    <t>LIRONCURTI</t>
  </si>
  <si>
    <t>CERRONI</t>
  </si>
  <si>
    <t>SIRO</t>
  </si>
  <si>
    <t>TRABUCCO</t>
  </si>
  <si>
    <t>CAPPETTA</t>
  </si>
  <si>
    <t>DUE PONTI SRL</t>
  </si>
  <si>
    <t>VORALDI</t>
  </si>
  <si>
    <t>ASD AMICI DEL POD. MADDALONI</t>
  </si>
  <si>
    <t>SOFFIANTINI</t>
  </si>
  <si>
    <t>OZIMO</t>
  </si>
  <si>
    <t>MARINELLI</t>
  </si>
  <si>
    <t>GRASSO</t>
  </si>
  <si>
    <t>A.S. AMATORI VILLA PAMPHILI</t>
  </si>
  <si>
    <t>CAVACECE</t>
  </si>
  <si>
    <t>ELEONORA</t>
  </si>
  <si>
    <t>ATL. STUDENTESCA CA.RI.RI</t>
  </si>
  <si>
    <t>CACIOLO</t>
  </si>
  <si>
    <t>SACCUCCI</t>
  </si>
  <si>
    <t>FALATO</t>
  </si>
  <si>
    <t>G.S. POD PRENESTE</t>
  </si>
  <si>
    <t>CIANCHI</t>
  </si>
  <si>
    <t>BRAVETTA RUNNERS</t>
  </si>
  <si>
    <t>A.S.D. ALBATROS ROMA</t>
  </si>
  <si>
    <t>ASD ROMA ATLETICA</t>
  </si>
  <si>
    <t>PALERMI</t>
  </si>
  <si>
    <t>AS.TRA ROMA</t>
  </si>
  <si>
    <t>PAGHERA</t>
  </si>
  <si>
    <t>DELLE CAVI</t>
  </si>
  <si>
    <t>AICS MARATHON CLUB</t>
  </si>
  <si>
    <t>PAPI</t>
  </si>
  <si>
    <t>VAN KAMPEN</t>
  </si>
  <si>
    <t>FOCARDI</t>
  </si>
  <si>
    <t>BARLETTA</t>
  </si>
  <si>
    <t>RAMBONE</t>
  </si>
  <si>
    <t>QUATTROCIOCCHI</t>
  </si>
  <si>
    <t>A.S. ROMA ROAD R.CLUB</t>
  </si>
  <si>
    <t>MASSARO</t>
  </si>
  <si>
    <t>DE VIVO</t>
  </si>
  <si>
    <t>GIOVANNI SCAVO 200</t>
  </si>
  <si>
    <t>PROCACCINI</t>
  </si>
  <si>
    <t>SPINELLI</t>
  </si>
  <si>
    <t>LEPROTTI DI VILLA</t>
  </si>
  <si>
    <t>BONFIGLI</t>
  </si>
  <si>
    <t>PIZZO</t>
  </si>
  <si>
    <t>A.S.D RETI RUNNERS FOOTWORKS</t>
  </si>
  <si>
    <t>SERAFINI</t>
  </si>
  <si>
    <t>DE AMICIS</t>
  </si>
  <si>
    <t>ADAMO</t>
  </si>
  <si>
    <t>VALENTI</t>
  </si>
  <si>
    <t>ASD MES COLLEFERRO</t>
  </si>
  <si>
    <t>DI GENNARO</t>
  </si>
  <si>
    <t>LBM SPOR TEAM</t>
  </si>
  <si>
    <t>Trofeo Vitamina 2013</t>
  </si>
  <si>
    <t>Terme di Caracalla - Roma (RM) Italia - Mercoledì 17/07/2013</t>
  </si>
  <si>
    <t>SCHISANO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</si>
  <si>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</si>
  <si>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</si>
  <si>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</si>
  <si>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</si>
  <si>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</si>
  <si>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</si>
  <si>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</si>
  <si>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</si>
  <si>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</si>
  <si>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</si>
  <si>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</si>
  <si>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</si>
  <si>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LUCA</t>
  </si>
  <si>
    <t>VITTORIO</t>
  </si>
  <si>
    <t>FABIO</t>
  </si>
  <si>
    <t>FABRIZIO</t>
  </si>
  <si>
    <t>ANDREA</t>
  </si>
  <si>
    <t>GIULIO</t>
  </si>
  <si>
    <t>ALESSANDRO</t>
  </si>
  <si>
    <t>MARCO</t>
  </si>
  <si>
    <t>CLAUDIO</t>
  </si>
  <si>
    <t>ANGELO</t>
  </si>
  <si>
    <t>FRANCESCO</t>
  </si>
  <si>
    <t>STEFANO</t>
  </si>
  <si>
    <t>DAVIDE</t>
  </si>
  <si>
    <t>LUCIANO</t>
  </si>
  <si>
    <t>ROBERTO</t>
  </si>
  <si>
    <t>MASSIMO</t>
  </si>
  <si>
    <t>MAURIZIO</t>
  </si>
  <si>
    <t>MASSIMILIANO</t>
  </si>
  <si>
    <t>DANIELE</t>
  </si>
  <si>
    <t>PAOLO</t>
  </si>
  <si>
    <t>MICHELE</t>
  </si>
  <si>
    <t>LUIGI</t>
  </si>
  <si>
    <t>GIOVANNI</t>
  </si>
  <si>
    <t>ANTONELLA</t>
  </si>
  <si>
    <t>ANTONIO</t>
  </si>
  <si>
    <t>GABRIELE</t>
  </si>
  <si>
    <t>LORENZO</t>
  </si>
  <si>
    <t>DOMENICO</t>
  </si>
  <si>
    <t>ELIO</t>
  </si>
  <si>
    <t>VINCENZO</t>
  </si>
  <si>
    <t>VALTER</t>
  </si>
  <si>
    <t>SERGIO</t>
  </si>
  <si>
    <t>FEDERICO</t>
  </si>
  <si>
    <t>LORETI</t>
  </si>
  <si>
    <t>AMEDEO</t>
  </si>
  <si>
    <t>TM</t>
  </si>
  <si>
    <t>MM35</t>
  </si>
  <si>
    <t>FARTLEK OSTIA</t>
  </si>
  <si>
    <t>DIANO</t>
  </si>
  <si>
    <t>MM40</t>
  </si>
  <si>
    <t>BRANDI</t>
  </si>
  <si>
    <t>LIBERATORE</t>
  </si>
  <si>
    <t>MM50</t>
  </si>
  <si>
    <t>MM55</t>
  </si>
  <si>
    <t>RETI RUNNERS FOOTWORKS</t>
  </si>
  <si>
    <t>GIULIANI</t>
  </si>
  <si>
    <t>GRILLO</t>
  </si>
  <si>
    <t>PEGORER</t>
  </si>
  <si>
    <t>MASI</t>
  </si>
  <si>
    <t>PINO</t>
  </si>
  <si>
    <t>MM45</t>
  </si>
  <si>
    <t>MARCHESINI</t>
  </si>
  <si>
    <t>MM60</t>
  </si>
  <si>
    <t>DI STEFANO</t>
  </si>
  <si>
    <t>CORSI</t>
  </si>
  <si>
    <t>COSENTINO</t>
  </si>
  <si>
    <t>GARGIULO</t>
  </si>
  <si>
    <t>GIANLUCA</t>
  </si>
  <si>
    <t>TADDEI</t>
  </si>
  <si>
    <t>CIPRIETTI</t>
  </si>
  <si>
    <t>MICHELA</t>
  </si>
  <si>
    <t>TF</t>
  </si>
  <si>
    <t>PIERPAOLO</t>
  </si>
  <si>
    <t>LA VECCHIA</t>
  </si>
  <si>
    <t>MM65</t>
  </si>
  <si>
    <t>CRAL POLIGRAFICO DELLO STATO</t>
  </si>
  <si>
    <t>MF40</t>
  </si>
  <si>
    <t>VICALVI</t>
  </si>
  <si>
    <t>DEL GIUDICE</t>
  </si>
  <si>
    <t>FRATTICCI</t>
  </si>
  <si>
    <t>RAFFAELE</t>
  </si>
  <si>
    <t>MICARELLI</t>
  </si>
  <si>
    <t>TIZIANA</t>
  </si>
  <si>
    <t>MF45</t>
  </si>
  <si>
    <t>DE SIMONE</t>
  </si>
  <si>
    <t>VARONE</t>
  </si>
  <si>
    <t>SANTONI</t>
  </si>
  <si>
    <t>MF50</t>
  </si>
  <si>
    <t>BIAGIO</t>
  </si>
  <si>
    <t>ALESSANDRA</t>
  </si>
  <si>
    <t>ROSARIO</t>
  </si>
  <si>
    <t>TIBERI</t>
  </si>
  <si>
    <t>PEIFFER</t>
  </si>
  <si>
    <t>DANIEL</t>
  </si>
  <si>
    <t>ALESSIA</t>
  </si>
  <si>
    <t>MARIO</t>
  </si>
  <si>
    <t>STRAPPAVECCIA</t>
  </si>
  <si>
    <t>SANDRO</t>
  </si>
  <si>
    <t>BUONFIGLIO</t>
  </si>
  <si>
    <t>GERARDO</t>
  </si>
  <si>
    <t>RICCARDI</t>
  </si>
  <si>
    <t>DIEGO</t>
  </si>
  <si>
    <t>SORRENTI</t>
  </si>
  <si>
    <t>ANTONINO</t>
  </si>
  <si>
    <t>FALERNO</t>
  </si>
  <si>
    <t>BALZANO</t>
  </si>
  <si>
    <t>MF55</t>
  </si>
  <si>
    <t>MILANETTI</t>
  </si>
  <si>
    <t>CHIARA</t>
  </si>
  <si>
    <t>CARLA</t>
  </si>
  <si>
    <t>COFINI</t>
  </si>
  <si>
    <t>A.S.D. PODISTICA SOLIDARIETA'</t>
  </si>
  <si>
    <t>LBM SPORT TEAM</t>
  </si>
  <si>
    <t>COPPA</t>
  </si>
  <si>
    <t>ROSSETTI</t>
  </si>
  <si>
    <t>G.S. LITAL</t>
  </si>
  <si>
    <t>RENATO</t>
  </si>
  <si>
    <t>STEFANIA</t>
  </si>
  <si>
    <t>LUCIO</t>
  </si>
  <si>
    <t>G.S. BANCARI ROMANI</t>
  </si>
  <si>
    <t>FAUSTO</t>
  </si>
  <si>
    <t>EMILIO</t>
  </si>
  <si>
    <t>RUSSO</t>
  </si>
  <si>
    <t>G.S. CAT SPORT ROMA</t>
  </si>
  <si>
    <t>GIANCARLO</t>
  </si>
  <si>
    <t>SPOLETINI</t>
  </si>
  <si>
    <t>A.S.D. MES COLLEFERRO</t>
  </si>
  <si>
    <t>GIAMPIERO</t>
  </si>
  <si>
    <t>VILLANI</t>
  </si>
  <si>
    <t>A.S.D. RUNNING EVOLUTION</t>
  </si>
  <si>
    <t>GIUSEPPINA</t>
  </si>
  <si>
    <t>BELTRONE</t>
  </si>
  <si>
    <t>CLUB ATL. CENTRALE</t>
  </si>
  <si>
    <t>S.S. LAZIO ATLETICA LEGGERA</t>
  </si>
  <si>
    <t>PERUZZI</t>
  </si>
  <si>
    <t>ATLETICA DEL PARCO</t>
  </si>
  <si>
    <t>ATLETICA PEGASO</t>
  </si>
  <si>
    <t>CINZIA</t>
  </si>
  <si>
    <t>TIMPERI</t>
  </si>
  <si>
    <t>SERENA</t>
  </si>
  <si>
    <t>FALCHI</t>
  </si>
  <si>
    <t>SAVOI</t>
  </si>
  <si>
    <t>ROMOLO</t>
  </si>
  <si>
    <t>LAURENTI</t>
  </si>
  <si>
    <t>ERAMO</t>
  </si>
  <si>
    <t>CARDELLINI</t>
  </si>
  <si>
    <t>GERMANI</t>
  </si>
  <si>
    <t>SILVIOLI</t>
  </si>
  <si>
    <t>LEONARDI</t>
  </si>
  <si>
    <t>MARCELLI</t>
  </si>
  <si>
    <t>RAFFAELLI</t>
  </si>
  <si>
    <t>CREDENTINO</t>
  </si>
  <si>
    <t>PODISTI MARATONA DI ROMA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</si>
</sst>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7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165" fontId="9" fillId="4" borderId="4" xfId="0" applyNumberFormat="1" applyFont="1" applyFill="1" applyBorder="1" applyAlignment="1">
      <alignment horizontal="center" vertical="center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21" fontId="9" fillId="4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vertical="center"/>
    </xf>
    <xf numFmtId="0" fontId="9" fillId="4" borderId="3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8"/>
  <sheetViews>
    <sheetView tabSelected="1" workbookViewId="0" topLeftCell="A1">
      <pane ySplit="4" topLeftCell="BM5" activePane="bottomLeft" state="frozen"/>
      <selection pane="topLeft" activeCell="A1" sqref="A1"/>
      <selection pane="bottomLeft" activeCell="B7" sqref="B7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1" t="s">
        <v>114</v>
      </c>
      <c r="B1" s="31"/>
      <c r="C1" s="31"/>
      <c r="D1" s="31"/>
      <c r="E1" s="31"/>
      <c r="F1" s="31"/>
      <c r="G1" s="31"/>
      <c r="H1" s="31"/>
      <c r="I1" s="31"/>
    </row>
    <row r="2" spans="1:9" ht="24" customHeight="1">
      <c r="A2" s="32"/>
      <c r="B2" s="32"/>
      <c r="C2" s="32"/>
      <c r="D2" s="32"/>
      <c r="E2" s="32"/>
      <c r="F2" s="32"/>
      <c r="G2" s="32"/>
      <c r="H2" s="32"/>
      <c r="I2" s="32"/>
    </row>
    <row r="3" spans="1:9" ht="24" customHeight="1">
      <c r="A3" s="33" t="s">
        <v>115</v>
      </c>
      <c r="B3" s="33"/>
      <c r="C3" s="33"/>
      <c r="D3" s="33"/>
      <c r="E3" s="33"/>
      <c r="F3" s="33"/>
      <c r="G3" s="33"/>
      <c r="H3" s="3" t="s">
        <v>118</v>
      </c>
      <c r="I3" s="4">
        <v>1</v>
      </c>
    </row>
    <row r="4" spans="1:9" ht="37.5" customHeight="1">
      <c r="A4" s="5" t="s">
        <v>119</v>
      </c>
      <c r="B4" s="6" t="s">
        <v>120</v>
      </c>
      <c r="C4" s="7" t="s">
        <v>121</v>
      </c>
      <c r="D4" s="7" t="s">
        <v>122</v>
      </c>
      <c r="E4" s="8" t="s">
        <v>123</v>
      </c>
      <c r="F4" s="7" t="s">
        <v>124</v>
      </c>
      <c r="G4" s="7" t="s">
        <v>125</v>
      </c>
      <c r="H4" s="9" t="s">
        <v>126</v>
      </c>
      <c r="I4" s="9" t="s">
        <v>127</v>
      </c>
    </row>
    <row r="5" spans="1:9" s="13" customFormat="1" ht="15" customHeight="1">
      <c r="A5" s="10">
        <v>1</v>
      </c>
      <c r="B5" s="11" t="s">
        <v>4</v>
      </c>
      <c r="C5" s="11" t="s">
        <v>136</v>
      </c>
      <c r="D5" s="10" t="s">
        <v>164</v>
      </c>
      <c r="E5" s="11" t="s">
        <v>5</v>
      </c>
      <c r="F5" s="27">
        <v>0.0018634259259259261</v>
      </c>
      <c r="G5" s="10" t="str">
        <f aca="true" t="shared" si="0" ref="G5:G68">TEXT(INT((HOUR(F5)*3600+MINUTE(F5)*60+SECOND(F5))/$I$3/60),"0")&amp;"."&amp;TEXT(MOD((HOUR(F5)*3600+MINUTE(F5)*60+SECOND(F5))/$I$3,60),"00")&amp;"/km"</f>
        <v>2.41/km</v>
      </c>
      <c r="H5" s="12">
        <f>F5-$F$5</f>
        <v>0</v>
      </c>
      <c r="I5" s="12">
        <f>F5-INDEX($F$5:$F$168,MATCH(D5,$D$5:$D$168,0))</f>
        <v>0</v>
      </c>
    </row>
    <row r="6" spans="1:9" s="13" customFormat="1" ht="15" customHeight="1">
      <c r="A6" s="14">
        <v>2</v>
      </c>
      <c r="B6" s="15" t="s">
        <v>6</v>
      </c>
      <c r="C6" s="15" t="s">
        <v>131</v>
      </c>
      <c r="D6" s="14" t="s">
        <v>179</v>
      </c>
      <c r="E6" s="15" t="s">
        <v>166</v>
      </c>
      <c r="F6" s="28">
        <v>0.001875</v>
      </c>
      <c r="G6" s="14" t="str">
        <f t="shared" si="0"/>
        <v>2.42/km</v>
      </c>
      <c r="H6" s="16">
        <f>F6-$F$5</f>
        <v>1.1574074074073787E-05</v>
      </c>
      <c r="I6" s="16">
        <f>F6-INDEX($F$5:$F$168,MATCH(D6,$D$5:$D$168,0))</f>
        <v>0</v>
      </c>
    </row>
    <row r="7" spans="1:9" s="13" customFormat="1" ht="15" customHeight="1">
      <c r="A7" s="14">
        <v>3</v>
      </c>
      <c r="B7" s="15" t="s">
        <v>167</v>
      </c>
      <c r="C7" s="15" t="s">
        <v>135</v>
      </c>
      <c r="D7" s="14" t="s">
        <v>164</v>
      </c>
      <c r="E7" s="15" t="s">
        <v>7</v>
      </c>
      <c r="F7" s="28">
        <v>0.0018981481481481482</v>
      </c>
      <c r="G7" s="14" t="str">
        <f t="shared" si="0"/>
        <v>2.44/km</v>
      </c>
      <c r="H7" s="16">
        <f>F7-$F$5</f>
        <v>3.472222222222201E-05</v>
      </c>
      <c r="I7" s="16">
        <f>F7-INDEX($F$5:$F$168,MATCH(D7,$D$5:$D$168,0))</f>
        <v>3.472222222222201E-05</v>
      </c>
    </row>
    <row r="8" spans="1:9" s="13" customFormat="1" ht="15" customHeight="1">
      <c r="A8" s="14">
        <v>4</v>
      </c>
      <c r="B8" s="15" t="s">
        <v>259</v>
      </c>
      <c r="C8" s="15" t="s">
        <v>128</v>
      </c>
      <c r="D8" s="14" t="s">
        <v>164</v>
      </c>
      <c r="E8" s="15" t="s">
        <v>8</v>
      </c>
      <c r="F8" s="28">
        <v>0.0019212962962962962</v>
      </c>
      <c r="G8" s="14" t="str">
        <f t="shared" si="0"/>
        <v>2.46/km</v>
      </c>
      <c r="H8" s="16">
        <f>F8-$F$5</f>
        <v>5.787037037037002E-05</v>
      </c>
      <c r="I8" s="16">
        <f>F8-INDEX($F$5:$F$168,MATCH(D8,$D$5:$D$168,0))</f>
        <v>5.787037037037002E-05</v>
      </c>
    </row>
    <row r="9" spans="1:9" s="13" customFormat="1" ht="15" customHeight="1">
      <c r="A9" s="24">
        <v>5</v>
      </c>
      <c r="B9" s="25" t="s">
        <v>170</v>
      </c>
      <c r="C9" s="25" t="s">
        <v>156</v>
      </c>
      <c r="D9" s="24" t="s">
        <v>164</v>
      </c>
      <c r="E9" s="25" t="s">
        <v>230</v>
      </c>
      <c r="F9" s="30">
        <v>0.0019444444444444442</v>
      </c>
      <c r="G9" s="24" t="str">
        <f t="shared" si="0"/>
        <v>2.48/km</v>
      </c>
      <c r="H9" s="26">
        <f>F9-$F$5</f>
        <v>8.101851851851803E-05</v>
      </c>
      <c r="I9" s="26">
        <f>F9-INDEX($F$5:$F$168,MATCH(D9,$D$5:$D$168,0))</f>
        <v>8.101851851851803E-05</v>
      </c>
    </row>
    <row r="10" spans="1:9" s="13" customFormat="1" ht="15" customHeight="1">
      <c r="A10" s="14">
        <v>6</v>
      </c>
      <c r="B10" s="15" t="s">
        <v>184</v>
      </c>
      <c r="C10" s="15" t="s">
        <v>161</v>
      </c>
      <c r="D10" s="14" t="s">
        <v>164</v>
      </c>
      <c r="E10" s="15" t="s">
        <v>9</v>
      </c>
      <c r="F10" s="28">
        <v>0.0019444444444444442</v>
      </c>
      <c r="G10" s="14" t="str">
        <f t="shared" si="0"/>
        <v>2.48/km</v>
      </c>
      <c r="H10" s="16">
        <f>F10-$F$5</f>
        <v>8.101851851851803E-05</v>
      </c>
      <c r="I10" s="16">
        <f>F10-INDEX($F$5:$F$168,MATCH(D10,$D$5:$D$168,0))</f>
        <v>8.101851851851803E-05</v>
      </c>
    </row>
    <row r="11" spans="1:9" s="13" customFormat="1" ht="15" customHeight="1">
      <c r="A11" s="14">
        <v>7</v>
      </c>
      <c r="B11" s="15" t="s">
        <v>10</v>
      </c>
      <c r="C11" s="15" t="s">
        <v>235</v>
      </c>
      <c r="D11" s="14" t="s">
        <v>179</v>
      </c>
      <c r="E11" s="15" t="s">
        <v>11</v>
      </c>
      <c r="F11" s="28">
        <v>0.0019560185185185184</v>
      </c>
      <c r="G11" s="14" t="str">
        <f t="shared" si="0"/>
        <v>2.49/km</v>
      </c>
      <c r="H11" s="16">
        <f>F11-$F$5</f>
        <v>9.259259259259225E-05</v>
      </c>
      <c r="I11" s="16">
        <f>F11-INDEX($F$5:$F$168,MATCH(D11,$D$5:$D$168,0))</f>
        <v>8.101851851851846E-05</v>
      </c>
    </row>
    <row r="12" spans="1:9" s="13" customFormat="1" ht="15" customHeight="1">
      <c r="A12" s="14">
        <v>8</v>
      </c>
      <c r="B12" s="15" t="s">
        <v>12</v>
      </c>
      <c r="C12" s="15" t="s">
        <v>191</v>
      </c>
      <c r="D12" s="14" t="s">
        <v>168</v>
      </c>
      <c r="E12" s="15" t="s">
        <v>13</v>
      </c>
      <c r="F12" s="28">
        <v>0.001967592592592593</v>
      </c>
      <c r="G12" s="14" t="str">
        <f t="shared" si="0"/>
        <v>2.50/km</v>
      </c>
      <c r="H12" s="16">
        <f>F12-$F$5</f>
        <v>0.00010416666666666669</v>
      </c>
      <c r="I12" s="16">
        <f>F12-INDEX($F$5:$F$168,MATCH(D12,$D$5:$D$168,0))</f>
        <v>0</v>
      </c>
    </row>
    <row r="13" spans="1:9" s="13" customFormat="1" ht="15" customHeight="1">
      <c r="A13" s="14">
        <v>9</v>
      </c>
      <c r="B13" s="15" t="s">
        <v>183</v>
      </c>
      <c r="C13" s="15" t="s">
        <v>155</v>
      </c>
      <c r="D13" s="14" t="s">
        <v>164</v>
      </c>
      <c r="E13" s="15" t="s">
        <v>9</v>
      </c>
      <c r="F13" s="28">
        <v>0.001967592592592593</v>
      </c>
      <c r="G13" s="14" t="str">
        <f t="shared" si="0"/>
        <v>2.50/km</v>
      </c>
      <c r="H13" s="16">
        <f>F13-$F$5</f>
        <v>0.00010416666666666669</v>
      </c>
      <c r="I13" s="16">
        <f>F13-INDEX($F$5:$F$168,MATCH(D13,$D$5:$D$168,0))</f>
        <v>0.00010416666666666669</v>
      </c>
    </row>
    <row r="14" spans="1:9" s="13" customFormat="1" ht="15" customHeight="1">
      <c r="A14" s="14">
        <v>10</v>
      </c>
      <c r="B14" s="15" t="s">
        <v>14</v>
      </c>
      <c r="C14" s="15" t="s">
        <v>135</v>
      </c>
      <c r="D14" s="14" t="s">
        <v>164</v>
      </c>
      <c r="E14" s="15" t="s">
        <v>15</v>
      </c>
      <c r="F14" s="28">
        <v>0.001979166666666667</v>
      </c>
      <c r="G14" s="14" t="str">
        <f t="shared" si="0"/>
        <v>2.51/km</v>
      </c>
      <c r="H14" s="16">
        <f>F14-$F$5</f>
        <v>0.00011574074074074069</v>
      </c>
      <c r="I14" s="16">
        <f>F14-INDEX($F$5:$F$168,MATCH(D14,$D$5:$D$168,0))</f>
        <v>0.00011574074074074069</v>
      </c>
    </row>
    <row r="15" spans="1:9" s="13" customFormat="1" ht="15" customHeight="1">
      <c r="A15" s="24">
        <v>11</v>
      </c>
      <c r="B15" s="25" t="s">
        <v>176</v>
      </c>
      <c r="C15" s="25" t="s">
        <v>147</v>
      </c>
      <c r="D15" s="24" t="s">
        <v>168</v>
      </c>
      <c r="E15" s="25" t="s">
        <v>230</v>
      </c>
      <c r="F15" s="30">
        <v>0.001979166666666667</v>
      </c>
      <c r="G15" s="24" t="str">
        <f t="shared" si="0"/>
        <v>2.51/km</v>
      </c>
      <c r="H15" s="26">
        <f>F15-$F$5</f>
        <v>0.00011574074074074069</v>
      </c>
      <c r="I15" s="26">
        <f>F15-INDEX($F$5:$F$168,MATCH(D15,$D$5:$D$168,0))</f>
        <v>1.1574074074074004E-05</v>
      </c>
    </row>
    <row r="16" spans="1:9" s="13" customFormat="1" ht="15" customHeight="1">
      <c r="A16" s="14">
        <v>12</v>
      </c>
      <c r="B16" s="15" t="s">
        <v>16</v>
      </c>
      <c r="C16" s="15" t="s">
        <v>146</v>
      </c>
      <c r="D16" s="14" t="s">
        <v>168</v>
      </c>
      <c r="E16" s="15" t="s">
        <v>17</v>
      </c>
      <c r="F16" s="28">
        <v>0.001990740740740741</v>
      </c>
      <c r="G16" s="14" t="str">
        <f t="shared" si="0"/>
        <v>2.52/km</v>
      </c>
      <c r="H16" s="16">
        <f>F16-$F$5</f>
        <v>0.0001273148148148147</v>
      </c>
      <c r="I16" s="16">
        <f>F16-INDEX($F$5:$F$168,MATCH(D16,$D$5:$D$168,0))</f>
        <v>2.3148148148148008E-05</v>
      </c>
    </row>
    <row r="17" spans="1:9" s="13" customFormat="1" ht="15" customHeight="1">
      <c r="A17" s="14">
        <v>13</v>
      </c>
      <c r="B17" s="15" t="s">
        <v>155</v>
      </c>
      <c r="C17" s="15" t="s">
        <v>134</v>
      </c>
      <c r="D17" s="14" t="s">
        <v>165</v>
      </c>
      <c r="E17" s="15" t="s">
        <v>271</v>
      </c>
      <c r="F17" s="28">
        <v>0.001990740740740741</v>
      </c>
      <c r="G17" s="14" t="str">
        <f t="shared" si="0"/>
        <v>2.52/km</v>
      </c>
      <c r="H17" s="16">
        <f>F17-$F$5</f>
        <v>0.0001273148148148147</v>
      </c>
      <c r="I17" s="16">
        <f>F17-INDEX($F$5:$F$168,MATCH(D17,$D$5:$D$168,0))</f>
        <v>0</v>
      </c>
    </row>
    <row r="18" spans="1:9" s="13" customFormat="1" ht="15" customHeight="1">
      <c r="A18" s="14">
        <v>14</v>
      </c>
      <c r="B18" s="15" t="s">
        <v>18</v>
      </c>
      <c r="C18" s="15" t="s">
        <v>19</v>
      </c>
      <c r="D18" s="14" t="s">
        <v>165</v>
      </c>
      <c r="E18" s="15" t="s">
        <v>11</v>
      </c>
      <c r="F18" s="28">
        <v>0.002002314814814815</v>
      </c>
      <c r="G18" s="14" t="str">
        <f t="shared" si="0"/>
        <v>2.53/km</v>
      </c>
      <c r="H18" s="16">
        <f>F18-$F$5</f>
        <v>0.0001388888888888887</v>
      </c>
      <c r="I18" s="16">
        <f>F18-INDEX($F$5:$F$168,MATCH(D18,$D$5:$D$168,0))</f>
        <v>1.1574074074074004E-05</v>
      </c>
    </row>
    <row r="19" spans="1:9" s="13" customFormat="1" ht="15" customHeight="1">
      <c r="A19" s="14">
        <v>15</v>
      </c>
      <c r="B19" s="15" t="s">
        <v>175</v>
      </c>
      <c r="C19" s="15" t="s">
        <v>20</v>
      </c>
      <c r="D19" s="14" t="s">
        <v>165</v>
      </c>
      <c r="E19" s="15" t="s">
        <v>21</v>
      </c>
      <c r="F19" s="28">
        <v>0.002013888888888889</v>
      </c>
      <c r="G19" s="14" t="str">
        <f t="shared" si="0"/>
        <v>2.54/km</v>
      </c>
      <c r="H19" s="16">
        <f>F19-$F$5</f>
        <v>0.0001504629629629627</v>
      </c>
      <c r="I19" s="16">
        <f>F19-INDEX($F$5:$F$168,MATCH(D19,$D$5:$D$168,0))</f>
        <v>2.3148148148148008E-05</v>
      </c>
    </row>
    <row r="20" spans="1:9" s="13" customFormat="1" ht="15" customHeight="1">
      <c r="A20" s="14">
        <v>16</v>
      </c>
      <c r="B20" s="15" t="s">
        <v>267</v>
      </c>
      <c r="C20" s="15" t="s">
        <v>246</v>
      </c>
      <c r="D20" s="14" t="s">
        <v>171</v>
      </c>
      <c r="E20" s="15" t="s">
        <v>21</v>
      </c>
      <c r="F20" s="28">
        <v>0.002025462962962963</v>
      </c>
      <c r="G20" s="14" t="str">
        <f t="shared" si="0"/>
        <v>2.55/km</v>
      </c>
      <c r="H20" s="16">
        <f>F20-$F$5</f>
        <v>0.0001620370370370367</v>
      </c>
      <c r="I20" s="16">
        <f>F20-INDEX($F$5:$F$168,MATCH(D20,$D$5:$D$168,0))</f>
        <v>0</v>
      </c>
    </row>
    <row r="21" spans="1:9" s="13" customFormat="1" ht="15" customHeight="1">
      <c r="A21" s="14">
        <v>17</v>
      </c>
      <c r="B21" s="15" t="s">
        <v>257</v>
      </c>
      <c r="C21" s="15" t="s">
        <v>135</v>
      </c>
      <c r="D21" s="14" t="s">
        <v>165</v>
      </c>
      <c r="E21" s="15" t="s">
        <v>22</v>
      </c>
      <c r="F21" s="28">
        <v>0.002025462962962963</v>
      </c>
      <c r="G21" s="14" t="str">
        <f t="shared" si="0"/>
        <v>2.55/km</v>
      </c>
      <c r="H21" s="16">
        <f>F21-$F$5</f>
        <v>0.0001620370370370367</v>
      </c>
      <c r="I21" s="16">
        <f>F21-INDEX($F$5:$F$168,MATCH(D21,$D$5:$D$168,0))</f>
        <v>3.472222222222201E-05</v>
      </c>
    </row>
    <row r="22" spans="1:9" s="13" customFormat="1" ht="15" customHeight="1">
      <c r="A22" s="14">
        <v>18</v>
      </c>
      <c r="B22" s="15" t="s">
        <v>23</v>
      </c>
      <c r="C22" s="15" t="s">
        <v>237</v>
      </c>
      <c r="D22" s="14" t="s">
        <v>171</v>
      </c>
      <c r="E22" s="15" t="s">
        <v>173</v>
      </c>
      <c r="F22" s="28">
        <v>0.002025462962962963</v>
      </c>
      <c r="G22" s="14" t="str">
        <f t="shared" si="0"/>
        <v>2.55/km</v>
      </c>
      <c r="H22" s="16">
        <f>F22-$F$5</f>
        <v>0.0001620370370370367</v>
      </c>
      <c r="I22" s="16">
        <f>F22-INDEX($F$5:$F$168,MATCH(D22,$D$5:$D$168,0))</f>
        <v>0</v>
      </c>
    </row>
    <row r="23" spans="1:9" s="13" customFormat="1" ht="15" customHeight="1">
      <c r="A23" s="14">
        <v>19</v>
      </c>
      <c r="B23" s="15" t="s">
        <v>24</v>
      </c>
      <c r="C23" s="15" t="s">
        <v>149</v>
      </c>
      <c r="D23" s="14" t="s">
        <v>164</v>
      </c>
      <c r="E23" s="15" t="s">
        <v>7</v>
      </c>
      <c r="F23" s="28">
        <v>0.0020370370370370373</v>
      </c>
      <c r="G23" s="14" t="str">
        <f t="shared" si="0"/>
        <v>2.56/km</v>
      </c>
      <c r="H23" s="16">
        <f>F23-$F$5</f>
        <v>0.00017361111111111114</v>
      </c>
      <c r="I23" s="16">
        <f>F23-INDEX($F$5:$F$168,MATCH(D23,$D$5:$D$168,0))</f>
        <v>0.00017361111111111114</v>
      </c>
    </row>
    <row r="24" spans="1:9" s="13" customFormat="1" ht="15" customHeight="1">
      <c r="A24" s="14">
        <v>20</v>
      </c>
      <c r="B24" s="15" t="s">
        <v>25</v>
      </c>
      <c r="C24" s="15" t="s">
        <v>186</v>
      </c>
      <c r="D24" s="14" t="s">
        <v>168</v>
      </c>
      <c r="E24" s="15" t="s">
        <v>26</v>
      </c>
      <c r="F24" s="28">
        <v>0.0020486111111111113</v>
      </c>
      <c r="G24" s="14" t="str">
        <f t="shared" si="0"/>
        <v>2.57/km</v>
      </c>
      <c r="H24" s="16">
        <f>F24-$F$5</f>
        <v>0.00018518518518518515</v>
      </c>
      <c r="I24" s="16">
        <f>F24-INDEX($F$5:$F$168,MATCH(D24,$D$5:$D$168,0))</f>
        <v>8.101851851851846E-05</v>
      </c>
    </row>
    <row r="25" spans="1:9" s="13" customFormat="1" ht="15" customHeight="1">
      <c r="A25" s="14">
        <v>21</v>
      </c>
      <c r="B25" s="15" t="s">
        <v>27</v>
      </c>
      <c r="C25" s="15" t="s">
        <v>151</v>
      </c>
      <c r="D25" s="14" t="s">
        <v>165</v>
      </c>
      <c r="E25" s="15" t="s">
        <v>234</v>
      </c>
      <c r="F25" s="28">
        <v>0.0020486111111111113</v>
      </c>
      <c r="G25" s="14" t="str">
        <f t="shared" si="0"/>
        <v>2.57/km</v>
      </c>
      <c r="H25" s="16">
        <f>F25-$F$5</f>
        <v>0.00018518518518518515</v>
      </c>
      <c r="I25" s="16">
        <f>F25-INDEX($F$5:$F$168,MATCH(D25,$D$5:$D$168,0))</f>
        <v>5.7870370370370454E-05</v>
      </c>
    </row>
    <row r="26" spans="1:9" s="13" customFormat="1" ht="15" customHeight="1">
      <c r="A26" s="14">
        <v>22</v>
      </c>
      <c r="B26" s="15" t="s">
        <v>241</v>
      </c>
      <c r="C26" s="15" t="s">
        <v>222</v>
      </c>
      <c r="D26" s="14" t="s">
        <v>164</v>
      </c>
      <c r="E26" s="15" t="s">
        <v>28</v>
      </c>
      <c r="F26" s="28">
        <v>0.0020486111111111113</v>
      </c>
      <c r="G26" s="14" t="str">
        <f t="shared" si="0"/>
        <v>2.57/km</v>
      </c>
      <c r="H26" s="16">
        <f>F26-$F$5</f>
        <v>0.00018518518518518515</v>
      </c>
      <c r="I26" s="16">
        <f>F26-INDEX($F$5:$F$168,MATCH(D26,$D$5:$D$168,0))</f>
        <v>0.00018518518518518515</v>
      </c>
    </row>
    <row r="27" spans="1:9" s="13" customFormat="1" ht="15" customHeight="1">
      <c r="A27" s="14">
        <v>23</v>
      </c>
      <c r="B27" s="15" t="s">
        <v>182</v>
      </c>
      <c r="C27" s="15" t="s">
        <v>141</v>
      </c>
      <c r="D27" s="14" t="s">
        <v>164</v>
      </c>
      <c r="E27" s="15" t="s">
        <v>7</v>
      </c>
      <c r="F27" s="28">
        <v>0.0020601851851851853</v>
      </c>
      <c r="G27" s="14" t="str">
        <f t="shared" si="0"/>
        <v>2.58/km</v>
      </c>
      <c r="H27" s="16">
        <f>F27-$F$5</f>
        <v>0.00019675925925925915</v>
      </c>
      <c r="I27" s="16">
        <f>F27-INDEX($F$5:$F$168,MATCH(D27,$D$5:$D$168,0))</f>
        <v>0.00019675925925925915</v>
      </c>
    </row>
    <row r="28" spans="1:9" s="17" customFormat="1" ht="15" customHeight="1">
      <c r="A28" s="14">
        <v>24</v>
      </c>
      <c r="B28" s="15" t="s">
        <v>180</v>
      </c>
      <c r="C28" s="15" t="s">
        <v>144</v>
      </c>
      <c r="D28" s="14" t="s">
        <v>168</v>
      </c>
      <c r="E28" s="15" t="s">
        <v>7</v>
      </c>
      <c r="F28" s="28">
        <v>0.0020601851851851853</v>
      </c>
      <c r="G28" s="14" t="str">
        <f t="shared" si="0"/>
        <v>2.58/km</v>
      </c>
      <c r="H28" s="16">
        <f>F28-$F$5</f>
        <v>0.00019675925925925915</v>
      </c>
      <c r="I28" s="16">
        <f>F28-INDEX($F$5:$F$168,MATCH(D28,$D$5:$D$168,0))</f>
        <v>9.259259259259247E-05</v>
      </c>
    </row>
    <row r="29" spans="1:9" ht="15" customHeight="1">
      <c r="A29" s="14">
        <v>25</v>
      </c>
      <c r="B29" s="15" t="s">
        <v>233</v>
      </c>
      <c r="C29" s="15" t="s">
        <v>243</v>
      </c>
      <c r="D29" s="14" t="s">
        <v>171</v>
      </c>
      <c r="E29" s="15" t="s">
        <v>21</v>
      </c>
      <c r="F29" s="28">
        <v>0.0020717592592592593</v>
      </c>
      <c r="G29" s="14" t="str">
        <f t="shared" si="0"/>
        <v>2.59/km</v>
      </c>
      <c r="H29" s="16">
        <f aca="true" t="shared" si="1" ref="H29:H92">F29-$F$5</f>
        <v>0.00020833333333333316</v>
      </c>
      <c r="I29" s="16">
        <f>F29-INDEX($F$5:$F$168,MATCH(D29,$D$5:$D$168,0))</f>
        <v>4.629629629629645E-05</v>
      </c>
    </row>
    <row r="30" spans="1:9" ht="15" customHeight="1">
      <c r="A30" s="14">
        <v>26</v>
      </c>
      <c r="B30" s="15" t="s">
        <v>177</v>
      </c>
      <c r="C30" s="15" t="s">
        <v>178</v>
      </c>
      <c r="D30" s="14" t="s">
        <v>179</v>
      </c>
      <c r="E30" s="15" t="s">
        <v>22</v>
      </c>
      <c r="F30" s="28">
        <v>0.0020717592592592593</v>
      </c>
      <c r="G30" s="14" t="str">
        <f t="shared" si="0"/>
        <v>2.59/km</v>
      </c>
      <c r="H30" s="16">
        <f t="shared" si="1"/>
        <v>0.00020833333333333316</v>
      </c>
      <c r="I30" s="16">
        <f>F30-INDEX($F$5:$F$168,MATCH(D30,$D$5:$D$168,0))</f>
        <v>0.00019675925925925937</v>
      </c>
    </row>
    <row r="31" spans="1:9" ht="15" customHeight="1">
      <c r="A31" s="14">
        <v>27</v>
      </c>
      <c r="B31" s="15" t="s">
        <v>29</v>
      </c>
      <c r="C31" s="15" t="s">
        <v>131</v>
      </c>
      <c r="D31" s="14" t="s">
        <v>179</v>
      </c>
      <c r="E31" s="15" t="s">
        <v>30</v>
      </c>
      <c r="F31" s="28">
        <v>0.0020717592592592593</v>
      </c>
      <c r="G31" s="14" t="str">
        <f t="shared" si="0"/>
        <v>2.59/km</v>
      </c>
      <c r="H31" s="16">
        <f t="shared" si="1"/>
        <v>0.00020833333333333316</v>
      </c>
      <c r="I31" s="16">
        <f>F31-INDEX($F$5:$F$168,MATCH(D31,$D$5:$D$168,0))</f>
        <v>0.00019675925925925937</v>
      </c>
    </row>
    <row r="32" spans="1:9" ht="15" customHeight="1">
      <c r="A32" s="14">
        <v>28</v>
      </c>
      <c r="B32" s="15" t="s">
        <v>263</v>
      </c>
      <c r="C32" s="15" t="s">
        <v>143</v>
      </c>
      <c r="D32" s="14" t="s">
        <v>168</v>
      </c>
      <c r="E32" s="15" t="s">
        <v>194</v>
      </c>
      <c r="F32" s="28">
        <v>0.0020949074074074073</v>
      </c>
      <c r="G32" s="14" t="str">
        <f t="shared" si="0"/>
        <v>3.01/km</v>
      </c>
      <c r="H32" s="16">
        <f t="shared" si="1"/>
        <v>0.00023148148148148117</v>
      </c>
      <c r="I32" s="16">
        <f>F32-INDEX($F$5:$F$168,MATCH(D32,$D$5:$D$168,0))</f>
        <v>0.00012731481481481448</v>
      </c>
    </row>
    <row r="33" spans="1:9" ht="15" customHeight="1">
      <c r="A33" s="14">
        <v>29</v>
      </c>
      <c r="B33" s="15" t="s">
        <v>31</v>
      </c>
      <c r="C33" s="15" t="s">
        <v>1</v>
      </c>
      <c r="D33" s="14" t="s">
        <v>165</v>
      </c>
      <c r="E33" s="15" t="s">
        <v>30</v>
      </c>
      <c r="F33" s="28">
        <v>0.0021064814814814813</v>
      </c>
      <c r="G33" s="14" t="str">
        <f t="shared" si="0"/>
        <v>3.02/km</v>
      </c>
      <c r="H33" s="16">
        <f t="shared" si="1"/>
        <v>0.00024305555555555517</v>
      </c>
      <c r="I33" s="16">
        <f>F33-INDEX($F$5:$F$168,MATCH(D33,$D$5:$D$168,0))</f>
        <v>0.00011574074074074047</v>
      </c>
    </row>
    <row r="34" spans="1:9" ht="15" customHeight="1">
      <c r="A34" s="14">
        <v>30</v>
      </c>
      <c r="B34" s="15" t="s">
        <v>250</v>
      </c>
      <c r="C34" s="15" t="s">
        <v>240</v>
      </c>
      <c r="D34" s="14" t="s">
        <v>179</v>
      </c>
      <c r="E34" s="15" t="s">
        <v>251</v>
      </c>
      <c r="F34" s="28">
        <v>0.0021180555555555553</v>
      </c>
      <c r="G34" s="14" t="str">
        <f t="shared" si="0"/>
        <v>3.03/km</v>
      </c>
      <c r="H34" s="16">
        <f t="shared" si="1"/>
        <v>0.0002546296296296292</v>
      </c>
      <c r="I34" s="16">
        <f>F34-INDEX($F$5:$F$168,MATCH(D34,$D$5:$D$168,0))</f>
        <v>0.00024305555555555539</v>
      </c>
    </row>
    <row r="35" spans="1:9" ht="15" customHeight="1">
      <c r="A35" s="24">
        <v>31</v>
      </c>
      <c r="B35" s="25" t="s">
        <v>185</v>
      </c>
      <c r="C35" s="25" t="s">
        <v>129</v>
      </c>
      <c r="D35" s="24" t="s">
        <v>164</v>
      </c>
      <c r="E35" s="25" t="s">
        <v>230</v>
      </c>
      <c r="F35" s="30">
        <v>0.0021180555555555553</v>
      </c>
      <c r="G35" s="24" t="str">
        <f t="shared" si="0"/>
        <v>3.03/km</v>
      </c>
      <c r="H35" s="26">
        <f t="shared" si="1"/>
        <v>0.0002546296296296292</v>
      </c>
      <c r="I35" s="26">
        <f>F35-INDEX($F$5:$F$168,MATCH(D35,$D$5:$D$168,0))</f>
        <v>0.0002546296296296292</v>
      </c>
    </row>
    <row r="36" spans="1:9" ht="15" customHeight="1">
      <c r="A36" s="14">
        <v>32</v>
      </c>
      <c r="B36" s="15" t="s">
        <v>32</v>
      </c>
      <c r="C36" s="15" t="s">
        <v>139</v>
      </c>
      <c r="D36" s="14" t="s">
        <v>165</v>
      </c>
      <c r="E36" s="15" t="s">
        <v>33</v>
      </c>
      <c r="F36" s="28">
        <v>0.0021296296296296298</v>
      </c>
      <c r="G36" s="14" t="str">
        <f t="shared" si="0"/>
        <v>3.04/km</v>
      </c>
      <c r="H36" s="16">
        <f t="shared" si="1"/>
        <v>0.0002662037037037036</v>
      </c>
      <c r="I36" s="16">
        <f>F36-INDEX($F$5:$F$168,MATCH(D36,$D$5:$D$168,0))</f>
        <v>0.00013888888888888892</v>
      </c>
    </row>
    <row r="37" spans="1:9" ht="15" customHeight="1">
      <c r="A37" s="14">
        <v>33</v>
      </c>
      <c r="B37" s="15" t="s">
        <v>34</v>
      </c>
      <c r="C37" s="15" t="s">
        <v>151</v>
      </c>
      <c r="D37" s="14" t="s">
        <v>168</v>
      </c>
      <c r="E37" s="15" t="s">
        <v>271</v>
      </c>
      <c r="F37" s="28">
        <v>0.0021412037037037038</v>
      </c>
      <c r="G37" s="14" t="str">
        <f t="shared" si="0"/>
        <v>3.05/km</v>
      </c>
      <c r="H37" s="16">
        <f t="shared" si="1"/>
        <v>0.0002777777777777776</v>
      </c>
      <c r="I37" s="16">
        <f>F37-INDEX($F$5:$F$168,MATCH(D37,$D$5:$D$168,0))</f>
        <v>0.00017361111111111093</v>
      </c>
    </row>
    <row r="38" spans="1:9" ht="15" customHeight="1">
      <c r="A38" s="14">
        <v>34</v>
      </c>
      <c r="B38" s="15" t="s">
        <v>35</v>
      </c>
      <c r="C38" s="15" t="s">
        <v>133</v>
      </c>
      <c r="D38" s="14" t="s">
        <v>179</v>
      </c>
      <c r="E38" s="15" t="s">
        <v>36</v>
      </c>
      <c r="F38" s="28">
        <v>0.0021643518518518518</v>
      </c>
      <c r="G38" s="14" t="str">
        <f t="shared" si="0"/>
        <v>3.07/km</v>
      </c>
      <c r="H38" s="16">
        <f t="shared" si="1"/>
        <v>0.0003009259259259256</v>
      </c>
      <c r="I38" s="16">
        <f>F38-INDEX($F$5:$F$168,MATCH(D38,$D$5:$D$168,0))</f>
        <v>0.00028935185185185184</v>
      </c>
    </row>
    <row r="39" spans="1:9" ht="15" customHeight="1">
      <c r="A39" s="14">
        <v>35</v>
      </c>
      <c r="B39" s="15" t="s">
        <v>37</v>
      </c>
      <c r="C39" s="15" t="s">
        <v>38</v>
      </c>
      <c r="D39" s="14" t="s">
        <v>164</v>
      </c>
      <c r="E39" s="15" t="s">
        <v>39</v>
      </c>
      <c r="F39" s="28">
        <v>0.0021643518518518518</v>
      </c>
      <c r="G39" s="14" t="str">
        <f t="shared" si="0"/>
        <v>3.07/km</v>
      </c>
      <c r="H39" s="16">
        <f t="shared" si="1"/>
        <v>0.0003009259259259256</v>
      </c>
      <c r="I39" s="16">
        <f>F39-INDEX($F$5:$F$168,MATCH(D39,$D$5:$D$168,0))</f>
        <v>0.0003009259259259256</v>
      </c>
    </row>
    <row r="40" spans="1:9" ht="15" customHeight="1">
      <c r="A40" s="14">
        <v>36</v>
      </c>
      <c r="B40" s="15" t="s">
        <v>169</v>
      </c>
      <c r="C40" s="15" t="s">
        <v>163</v>
      </c>
      <c r="D40" s="14" t="s">
        <v>164</v>
      </c>
      <c r="E40" s="15" t="s">
        <v>40</v>
      </c>
      <c r="F40" s="28">
        <v>0.0021759259259259258</v>
      </c>
      <c r="G40" s="14" t="str">
        <f t="shared" si="0"/>
        <v>3.08/km</v>
      </c>
      <c r="H40" s="16">
        <f t="shared" si="1"/>
        <v>0.0003124999999999996</v>
      </c>
      <c r="I40" s="16">
        <f>F40-INDEX($F$5:$F$168,MATCH(D40,$D$5:$D$168,0))</f>
        <v>0.0003124999999999996</v>
      </c>
    </row>
    <row r="41" spans="1:9" ht="15" customHeight="1">
      <c r="A41" s="14">
        <v>37</v>
      </c>
      <c r="B41" s="15" t="s">
        <v>41</v>
      </c>
      <c r="C41" s="15" t="s">
        <v>214</v>
      </c>
      <c r="D41" s="14" t="s">
        <v>164</v>
      </c>
      <c r="E41" s="15" t="s">
        <v>42</v>
      </c>
      <c r="F41" s="28">
        <v>0.0021759259259259258</v>
      </c>
      <c r="G41" s="14" t="str">
        <f t="shared" si="0"/>
        <v>3.08/km</v>
      </c>
      <c r="H41" s="16">
        <f t="shared" si="1"/>
        <v>0.0003124999999999996</v>
      </c>
      <c r="I41" s="16">
        <f>F41-INDEX($F$5:$F$168,MATCH(D41,$D$5:$D$168,0))</f>
        <v>0.0003124999999999996</v>
      </c>
    </row>
    <row r="42" spans="1:9" ht="15" customHeight="1">
      <c r="A42" s="14">
        <v>38</v>
      </c>
      <c r="B42" s="15" t="s">
        <v>43</v>
      </c>
      <c r="C42" s="15" t="s">
        <v>135</v>
      </c>
      <c r="D42" s="14" t="s">
        <v>179</v>
      </c>
      <c r="E42" s="15" t="s">
        <v>248</v>
      </c>
      <c r="F42" s="28">
        <v>0.0021759259259259258</v>
      </c>
      <c r="G42" s="14" t="str">
        <f t="shared" si="0"/>
        <v>3.08/km</v>
      </c>
      <c r="H42" s="16">
        <f t="shared" si="1"/>
        <v>0.0003124999999999996</v>
      </c>
      <c r="I42" s="16">
        <f>F42-INDEX($F$5:$F$168,MATCH(D42,$D$5:$D$168,0))</f>
        <v>0.00030092592592592584</v>
      </c>
    </row>
    <row r="43" spans="1:9" ht="15" customHeight="1">
      <c r="A43" s="14">
        <v>39</v>
      </c>
      <c r="B43" s="15" t="s">
        <v>44</v>
      </c>
      <c r="C43" s="15" t="s">
        <v>261</v>
      </c>
      <c r="D43" s="14" t="s">
        <v>164</v>
      </c>
      <c r="E43" s="15" t="s">
        <v>7</v>
      </c>
      <c r="F43" s="28">
        <v>0.0021759259259259258</v>
      </c>
      <c r="G43" s="14" t="str">
        <f t="shared" si="0"/>
        <v>3.08/km</v>
      </c>
      <c r="H43" s="16">
        <f t="shared" si="1"/>
        <v>0.0003124999999999996</v>
      </c>
      <c r="I43" s="16">
        <f>F43-INDEX($F$5:$F$168,MATCH(D43,$D$5:$D$168,0))</f>
        <v>0.0003124999999999996</v>
      </c>
    </row>
    <row r="44" spans="1:9" ht="15" customHeight="1">
      <c r="A44" s="14">
        <v>40</v>
      </c>
      <c r="B44" s="15" t="s">
        <v>45</v>
      </c>
      <c r="C44" s="15" t="s">
        <v>144</v>
      </c>
      <c r="D44" s="14" t="s">
        <v>168</v>
      </c>
      <c r="E44" s="15" t="s">
        <v>7</v>
      </c>
      <c r="F44" s="28">
        <v>0.0021759259259259258</v>
      </c>
      <c r="G44" s="14" t="str">
        <f t="shared" si="0"/>
        <v>3.08/km</v>
      </c>
      <c r="H44" s="16">
        <f t="shared" si="1"/>
        <v>0.0003124999999999996</v>
      </c>
      <c r="I44" s="16">
        <f>F44-INDEX($F$5:$F$168,MATCH(D44,$D$5:$D$168,0))</f>
        <v>0.00020833333333333294</v>
      </c>
    </row>
    <row r="45" spans="1:9" ht="15" customHeight="1">
      <c r="A45" s="14">
        <v>41</v>
      </c>
      <c r="B45" s="15" t="s">
        <v>46</v>
      </c>
      <c r="C45" s="15" t="s">
        <v>137</v>
      </c>
      <c r="D45" s="14" t="s">
        <v>164</v>
      </c>
      <c r="E45" s="15" t="s">
        <v>231</v>
      </c>
      <c r="F45" s="28">
        <v>0.0021875</v>
      </c>
      <c r="G45" s="14" t="str">
        <f t="shared" si="0"/>
        <v>3.09/km</v>
      </c>
      <c r="H45" s="16">
        <f t="shared" si="1"/>
        <v>0.00032407407407407406</v>
      </c>
      <c r="I45" s="16">
        <f>F45-INDEX($F$5:$F$168,MATCH(D45,$D$5:$D$168,0))</f>
        <v>0.00032407407407407406</v>
      </c>
    </row>
    <row r="46" spans="1:9" ht="15" customHeight="1">
      <c r="A46" s="14">
        <v>42</v>
      </c>
      <c r="B46" s="15" t="s">
        <v>3</v>
      </c>
      <c r="C46" s="15" t="s">
        <v>148</v>
      </c>
      <c r="D46" s="14" t="s">
        <v>179</v>
      </c>
      <c r="E46" s="15" t="s">
        <v>231</v>
      </c>
      <c r="F46" s="28">
        <v>0.0021875</v>
      </c>
      <c r="G46" s="14" t="str">
        <f t="shared" si="0"/>
        <v>3.09/km</v>
      </c>
      <c r="H46" s="16">
        <f t="shared" si="1"/>
        <v>0.00032407407407407406</v>
      </c>
      <c r="I46" s="16">
        <f>F46-INDEX($F$5:$F$168,MATCH(D46,$D$5:$D$168,0))</f>
        <v>0.0003125000000000003</v>
      </c>
    </row>
    <row r="47" spans="1:9" ht="15" customHeight="1">
      <c r="A47" s="14">
        <v>43</v>
      </c>
      <c r="B47" s="15" t="s">
        <v>265</v>
      </c>
      <c r="C47" s="15" t="s">
        <v>209</v>
      </c>
      <c r="D47" s="14" t="s">
        <v>179</v>
      </c>
      <c r="E47" s="15" t="s">
        <v>11</v>
      </c>
      <c r="F47" s="28">
        <v>0.0021875</v>
      </c>
      <c r="G47" s="14" t="str">
        <f t="shared" si="0"/>
        <v>3.09/km</v>
      </c>
      <c r="H47" s="16">
        <f t="shared" si="1"/>
        <v>0.00032407407407407406</v>
      </c>
      <c r="I47" s="16">
        <f>F47-INDEX($F$5:$F$168,MATCH(D47,$D$5:$D$168,0))</f>
        <v>0.0003125000000000003</v>
      </c>
    </row>
    <row r="48" spans="1:9" ht="15" customHeight="1">
      <c r="A48" s="24">
        <v>44</v>
      </c>
      <c r="B48" s="25" t="s">
        <v>200</v>
      </c>
      <c r="C48" s="25" t="s">
        <v>135</v>
      </c>
      <c r="D48" s="24" t="s">
        <v>165</v>
      </c>
      <c r="E48" s="25" t="s">
        <v>230</v>
      </c>
      <c r="F48" s="30">
        <v>0.002199074074074074</v>
      </c>
      <c r="G48" s="24" t="str">
        <f t="shared" si="0"/>
        <v>3.10/km</v>
      </c>
      <c r="H48" s="26">
        <f t="shared" si="1"/>
        <v>0.00033564814814814807</v>
      </c>
      <c r="I48" s="26">
        <f>F48-INDEX($F$5:$F$168,MATCH(D48,$D$5:$D$168,0))</f>
        <v>0.00020833333333333337</v>
      </c>
    </row>
    <row r="49" spans="1:9" ht="15" customHeight="1">
      <c r="A49" s="14">
        <v>45</v>
      </c>
      <c r="B49" s="15" t="s">
        <v>47</v>
      </c>
      <c r="C49" s="15" t="s">
        <v>186</v>
      </c>
      <c r="D49" s="14" t="s">
        <v>168</v>
      </c>
      <c r="E49" s="15" t="s">
        <v>7</v>
      </c>
      <c r="F49" s="28">
        <v>0.002199074074074074</v>
      </c>
      <c r="G49" s="14" t="str">
        <f t="shared" si="0"/>
        <v>3.10/km</v>
      </c>
      <c r="H49" s="16">
        <f t="shared" si="1"/>
        <v>0.00033564814814814807</v>
      </c>
      <c r="I49" s="16">
        <f>F49-INDEX($F$5:$F$168,MATCH(D49,$D$5:$D$168,0))</f>
        <v>0.00023148148148148138</v>
      </c>
    </row>
    <row r="50" spans="1:9" ht="15" customHeight="1">
      <c r="A50" s="24">
        <v>46</v>
      </c>
      <c r="B50" s="25" t="s">
        <v>187</v>
      </c>
      <c r="C50" s="25" t="s">
        <v>136</v>
      </c>
      <c r="D50" s="24" t="s">
        <v>179</v>
      </c>
      <c r="E50" s="25" t="s">
        <v>230</v>
      </c>
      <c r="F50" s="30">
        <v>0.0022106481481481478</v>
      </c>
      <c r="G50" s="24" t="str">
        <f t="shared" si="0"/>
        <v>3.11/km</v>
      </c>
      <c r="H50" s="26">
        <f t="shared" si="1"/>
        <v>0.00034722222222222164</v>
      </c>
      <c r="I50" s="26">
        <f>F50-INDEX($F$5:$F$168,MATCH(D50,$D$5:$D$168,0))</f>
        <v>0.00033564814814814785</v>
      </c>
    </row>
    <row r="51" spans="1:9" ht="15" customHeight="1">
      <c r="A51" s="14">
        <v>47</v>
      </c>
      <c r="B51" s="15" t="s">
        <v>48</v>
      </c>
      <c r="C51" s="15" t="s">
        <v>140</v>
      </c>
      <c r="D51" s="14" t="s">
        <v>172</v>
      </c>
      <c r="E51" s="15" t="s">
        <v>11</v>
      </c>
      <c r="F51" s="28">
        <v>0.0022106481481481478</v>
      </c>
      <c r="G51" s="14" t="str">
        <f t="shared" si="0"/>
        <v>3.11/km</v>
      </c>
      <c r="H51" s="16">
        <f t="shared" si="1"/>
        <v>0.00034722222222222164</v>
      </c>
      <c r="I51" s="16">
        <f>F51-INDEX($F$5:$F$168,MATCH(D51,$D$5:$D$168,0))</f>
        <v>0</v>
      </c>
    </row>
    <row r="52" spans="1:9" ht="15" customHeight="1">
      <c r="A52" s="14">
        <v>48</v>
      </c>
      <c r="B52" s="15" t="s">
        <v>196</v>
      </c>
      <c r="C52" s="15" t="s">
        <v>186</v>
      </c>
      <c r="D52" s="14" t="s">
        <v>164</v>
      </c>
      <c r="E52" s="15" t="s">
        <v>231</v>
      </c>
      <c r="F52" s="28">
        <v>0.0022106481481481478</v>
      </c>
      <c r="G52" s="14" t="str">
        <f t="shared" si="0"/>
        <v>3.11/km</v>
      </c>
      <c r="H52" s="16">
        <f t="shared" si="1"/>
        <v>0.00034722222222222164</v>
      </c>
      <c r="I52" s="16">
        <f>F52-INDEX($F$5:$F$168,MATCH(D52,$D$5:$D$168,0))</f>
        <v>0.00034722222222222164</v>
      </c>
    </row>
    <row r="53" spans="1:9" ht="15" customHeight="1">
      <c r="A53" s="14">
        <v>49</v>
      </c>
      <c r="B53" s="15" t="s">
        <v>49</v>
      </c>
      <c r="C53" s="15" t="s">
        <v>239</v>
      </c>
      <c r="D53" s="14" t="s">
        <v>171</v>
      </c>
      <c r="E53" s="15" t="s">
        <v>30</v>
      </c>
      <c r="F53" s="28">
        <v>0.0022222222222222222</v>
      </c>
      <c r="G53" s="14" t="str">
        <f t="shared" si="0"/>
        <v>3.12/km</v>
      </c>
      <c r="H53" s="16">
        <f t="shared" si="1"/>
        <v>0.0003587962962962961</v>
      </c>
      <c r="I53" s="16">
        <f>F53-INDEX($F$5:$F$168,MATCH(D53,$D$5:$D$168,0))</f>
        <v>0.00019675925925925937</v>
      </c>
    </row>
    <row r="54" spans="1:9" ht="15" customHeight="1">
      <c r="A54" s="14">
        <v>50</v>
      </c>
      <c r="B54" s="15" t="s">
        <v>50</v>
      </c>
      <c r="C54" s="15" t="s">
        <v>140</v>
      </c>
      <c r="D54" s="14" t="s">
        <v>165</v>
      </c>
      <c r="E54" s="15" t="s">
        <v>231</v>
      </c>
      <c r="F54" s="28">
        <v>0.0022222222222222222</v>
      </c>
      <c r="G54" s="14" t="str">
        <f t="shared" si="0"/>
        <v>3.12/km</v>
      </c>
      <c r="H54" s="16">
        <f t="shared" si="1"/>
        <v>0.0003587962962962961</v>
      </c>
      <c r="I54" s="16">
        <f>F54-INDEX($F$5:$F$168,MATCH(D54,$D$5:$D$168,0))</f>
        <v>0.00023148148148148138</v>
      </c>
    </row>
    <row r="55" spans="1:9" ht="15" customHeight="1">
      <c r="A55" s="14">
        <v>51</v>
      </c>
      <c r="B55" s="15" t="s">
        <v>51</v>
      </c>
      <c r="C55" s="15" t="s">
        <v>52</v>
      </c>
      <c r="D55" s="14" t="s">
        <v>179</v>
      </c>
      <c r="E55" s="15" t="s">
        <v>53</v>
      </c>
      <c r="F55" s="28">
        <v>0.0022222222222222222</v>
      </c>
      <c r="G55" s="14" t="str">
        <f t="shared" si="0"/>
        <v>3.12/km</v>
      </c>
      <c r="H55" s="16">
        <f t="shared" si="1"/>
        <v>0.0003587962962962961</v>
      </c>
      <c r="I55" s="16">
        <f>F55-INDEX($F$5:$F$168,MATCH(D55,$D$5:$D$168,0))</f>
        <v>0.0003472222222222223</v>
      </c>
    </row>
    <row r="56" spans="1:9" ht="15" customHeight="1">
      <c r="A56" s="14">
        <v>52</v>
      </c>
      <c r="B56" s="15" t="s">
        <v>198</v>
      </c>
      <c r="C56" s="15" t="s">
        <v>139</v>
      </c>
      <c r="D56" s="14" t="s">
        <v>179</v>
      </c>
      <c r="E56" s="15" t="s">
        <v>54</v>
      </c>
      <c r="F56" s="28">
        <v>0.0022222222222222222</v>
      </c>
      <c r="G56" s="14" t="str">
        <f t="shared" si="0"/>
        <v>3.12/km</v>
      </c>
      <c r="H56" s="16">
        <f t="shared" si="1"/>
        <v>0.0003587962962962961</v>
      </c>
      <c r="I56" s="16">
        <f>F56-INDEX($F$5:$F$168,MATCH(D56,$D$5:$D$168,0))</f>
        <v>0.0003472222222222223</v>
      </c>
    </row>
    <row r="57" spans="1:9" ht="15" customHeight="1">
      <c r="A57" s="14">
        <v>53</v>
      </c>
      <c r="B57" s="15" t="s">
        <v>162</v>
      </c>
      <c r="C57" s="15" t="s">
        <v>148</v>
      </c>
      <c r="D57" s="14" t="s">
        <v>168</v>
      </c>
      <c r="E57" s="15" t="s">
        <v>7</v>
      </c>
      <c r="F57" s="28">
        <v>0.0022337962962962967</v>
      </c>
      <c r="G57" s="14" t="str">
        <f t="shared" si="0"/>
        <v>3.13/km</v>
      </c>
      <c r="H57" s="16">
        <f t="shared" si="1"/>
        <v>0.0003703703703703705</v>
      </c>
      <c r="I57" s="16">
        <f>F57-INDEX($F$5:$F$168,MATCH(D57,$D$5:$D$168,0))</f>
        <v>0.00026620370370370383</v>
      </c>
    </row>
    <row r="58" spans="1:9" ht="15" customHeight="1">
      <c r="A58" s="14">
        <v>54</v>
      </c>
      <c r="B58" s="15" t="s">
        <v>174</v>
      </c>
      <c r="C58" s="15" t="s">
        <v>138</v>
      </c>
      <c r="D58" s="14" t="s">
        <v>171</v>
      </c>
      <c r="E58" s="15" t="s">
        <v>248</v>
      </c>
      <c r="F58" s="28">
        <v>0.0022337962962962967</v>
      </c>
      <c r="G58" s="14" t="str">
        <f t="shared" si="0"/>
        <v>3.13/km</v>
      </c>
      <c r="H58" s="16">
        <f t="shared" si="1"/>
        <v>0.0003703703703703705</v>
      </c>
      <c r="I58" s="16">
        <f>F58-INDEX($F$5:$F$168,MATCH(D58,$D$5:$D$168,0))</f>
        <v>0.0002083333333333338</v>
      </c>
    </row>
    <row r="59" spans="1:9" ht="15" customHeight="1">
      <c r="A59" s="14">
        <v>55</v>
      </c>
      <c r="B59" s="15" t="s">
        <v>55</v>
      </c>
      <c r="C59" s="15" t="s">
        <v>218</v>
      </c>
      <c r="D59" s="14" t="s">
        <v>179</v>
      </c>
      <c r="E59" s="15" t="s">
        <v>238</v>
      </c>
      <c r="F59" s="28">
        <v>0.0022337962962962967</v>
      </c>
      <c r="G59" s="14" t="str">
        <f t="shared" si="0"/>
        <v>3.13/km</v>
      </c>
      <c r="H59" s="16">
        <f t="shared" si="1"/>
        <v>0.0003703703703703705</v>
      </c>
      <c r="I59" s="16">
        <f>F59-INDEX($F$5:$F$168,MATCH(D59,$D$5:$D$168,0))</f>
        <v>0.00035879629629629673</v>
      </c>
    </row>
    <row r="60" spans="1:9" ht="15" customHeight="1">
      <c r="A60" s="24">
        <v>56</v>
      </c>
      <c r="B60" s="25" t="s">
        <v>192</v>
      </c>
      <c r="C60" s="25" t="s">
        <v>154</v>
      </c>
      <c r="D60" s="24" t="s">
        <v>164</v>
      </c>
      <c r="E60" s="25" t="s">
        <v>230</v>
      </c>
      <c r="F60" s="30">
        <v>0.0022337962962962967</v>
      </c>
      <c r="G60" s="24" t="str">
        <f t="shared" si="0"/>
        <v>3.13/km</v>
      </c>
      <c r="H60" s="26">
        <f t="shared" si="1"/>
        <v>0.0003703703703703705</v>
      </c>
      <c r="I60" s="26">
        <f>F60-INDEX($F$5:$F$168,MATCH(D60,$D$5:$D$168,0))</f>
        <v>0.0003703703703703705</v>
      </c>
    </row>
    <row r="61" spans="1:9" ht="15" customHeight="1">
      <c r="A61" s="14">
        <v>57</v>
      </c>
      <c r="B61" s="15" t="s">
        <v>56</v>
      </c>
      <c r="C61" s="15" t="s">
        <v>214</v>
      </c>
      <c r="D61" s="14" t="s">
        <v>179</v>
      </c>
      <c r="E61" s="15" t="s">
        <v>22</v>
      </c>
      <c r="F61" s="28">
        <v>0.0022453703703703702</v>
      </c>
      <c r="G61" s="14" t="str">
        <f t="shared" si="0"/>
        <v>3.14/km</v>
      </c>
      <c r="H61" s="16">
        <f t="shared" si="1"/>
        <v>0.0003819444444444441</v>
      </c>
      <c r="I61" s="16">
        <f>F61-INDEX($F$5:$F$168,MATCH(D61,$D$5:$D$168,0))</f>
        <v>0.0003703703703703703</v>
      </c>
    </row>
    <row r="62" spans="1:9" ht="15" customHeight="1">
      <c r="A62" s="14">
        <v>58</v>
      </c>
      <c r="B62" s="15" t="s">
        <v>57</v>
      </c>
      <c r="C62" s="15" t="s">
        <v>58</v>
      </c>
      <c r="D62" s="14" t="s">
        <v>190</v>
      </c>
      <c r="E62" s="15" t="s">
        <v>231</v>
      </c>
      <c r="F62" s="28">
        <v>0.0022685185185185182</v>
      </c>
      <c r="G62" s="14" t="str">
        <f t="shared" si="0"/>
        <v>3.16/km</v>
      </c>
      <c r="H62" s="16">
        <f t="shared" si="1"/>
        <v>0.0004050925925925921</v>
      </c>
      <c r="I62" s="16">
        <f>F62-INDEX($F$5:$F$168,MATCH(D62,$D$5:$D$168,0))</f>
        <v>0</v>
      </c>
    </row>
    <row r="63" spans="1:9" ht="15" customHeight="1">
      <c r="A63" s="14">
        <v>59</v>
      </c>
      <c r="B63" s="15" t="s">
        <v>59</v>
      </c>
      <c r="C63" s="15" t="s">
        <v>135</v>
      </c>
      <c r="D63" s="14" t="s">
        <v>164</v>
      </c>
      <c r="E63" s="15" t="s">
        <v>60</v>
      </c>
      <c r="F63" s="28">
        <v>0.0022685185185185182</v>
      </c>
      <c r="G63" s="14" t="str">
        <f t="shared" si="0"/>
        <v>3.16/km</v>
      </c>
      <c r="H63" s="16">
        <f t="shared" si="1"/>
        <v>0.0004050925925925921</v>
      </c>
      <c r="I63" s="16">
        <f>F63-INDEX($F$5:$F$168,MATCH(D63,$D$5:$D$168,0))</f>
        <v>0.0004050925925925921</v>
      </c>
    </row>
    <row r="64" spans="1:9" ht="15" customHeight="1">
      <c r="A64" s="14">
        <v>60</v>
      </c>
      <c r="B64" s="15" t="s">
        <v>61</v>
      </c>
      <c r="C64" s="15" t="s">
        <v>133</v>
      </c>
      <c r="D64" s="14" t="s">
        <v>181</v>
      </c>
      <c r="E64" s="15" t="s">
        <v>17</v>
      </c>
      <c r="F64" s="28">
        <v>0.0022685185185185182</v>
      </c>
      <c r="G64" s="14" t="str">
        <f t="shared" si="0"/>
        <v>3.16/km</v>
      </c>
      <c r="H64" s="16">
        <f t="shared" si="1"/>
        <v>0.0004050925925925921</v>
      </c>
      <c r="I64" s="16">
        <f>F64-INDEX($F$5:$F$168,MATCH(D64,$D$5:$D$168,0))</f>
        <v>0</v>
      </c>
    </row>
    <row r="65" spans="1:9" ht="15" customHeight="1">
      <c r="A65" s="14">
        <v>61</v>
      </c>
      <c r="B65" s="15" t="s">
        <v>62</v>
      </c>
      <c r="C65" s="15" t="s">
        <v>208</v>
      </c>
      <c r="D65" s="14" t="s">
        <v>195</v>
      </c>
      <c r="E65" s="15" t="s">
        <v>17</v>
      </c>
      <c r="F65" s="28">
        <v>0.0022800925925925927</v>
      </c>
      <c r="G65" s="14" t="str">
        <f t="shared" si="0"/>
        <v>3.17/km</v>
      </c>
      <c r="H65" s="16">
        <f t="shared" si="1"/>
        <v>0.00041666666666666653</v>
      </c>
      <c r="I65" s="16">
        <f>F65-INDEX($F$5:$F$168,MATCH(D65,$D$5:$D$168,0))</f>
        <v>0</v>
      </c>
    </row>
    <row r="66" spans="1:9" ht="15" customHeight="1">
      <c r="A66" s="14">
        <v>62</v>
      </c>
      <c r="B66" s="15" t="s">
        <v>247</v>
      </c>
      <c r="C66" s="15" t="s">
        <v>228</v>
      </c>
      <c r="D66" s="14" t="s">
        <v>202</v>
      </c>
      <c r="E66" s="15" t="s">
        <v>9</v>
      </c>
      <c r="F66" s="28">
        <v>0.0022800925925925927</v>
      </c>
      <c r="G66" s="14" t="str">
        <f t="shared" si="0"/>
        <v>3.17/km</v>
      </c>
      <c r="H66" s="16">
        <f t="shared" si="1"/>
        <v>0.00041666666666666653</v>
      </c>
      <c r="I66" s="16">
        <f>F66-INDEX($F$5:$F$168,MATCH(D66,$D$5:$D$168,0))</f>
        <v>0</v>
      </c>
    </row>
    <row r="67" spans="1:9" ht="15" customHeight="1">
      <c r="A67" s="14">
        <v>63</v>
      </c>
      <c r="B67" s="15" t="s">
        <v>63</v>
      </c>
      <c r="C67" s="15" t="s">
        <v>64</v>
      </c>
      <c r="D67" s="14" t="s">
        <v>165</v>
      </c>
      <c r="E67" s="15" t="s">
        <v>28</v>
      </c>
      <c r="F67" s="28">
        <v>0.0022800925925925927</v>
      </c>
      <c r="G67" s="14" t="str">
        <f t="shared" si="0"/>
        <v>3.17/km</v>
      </c>
      <c r="H67" s="16">
        <f t="shared" si="1"/>
        <v>0.00041666666666666653</v>
      </c>
      <c r="I67" s="16">
        <f>F67-INDEX($F$5:$F$168,MATCH(D67,$D$5:$D$168,0))</f>
        <v>0.00028935185185185184</v>
      </c>
    </row>
    <row r="68" spans="1:9" ht="15" customHeight="1">
      <c r="A68" s="14">
        <v>64</v>
      </c>
      <c r="B68" s="15" t="s">
        <v>224</v>
      </c>
      <c r="C68" s="15" t="s">
        <v>128</v>
      </c>
      <c r="D68" s="14" t="s">
        <v>168</v>
      </c>
      <c r="E68" s="15" t="s">
        <v>2</v>
      </c>
      <c r="F68" s="28">
        <v>0.0022916666666666667</v>
      </c>
      <c r="G68" s="14" t="str">
        <f t="shared" si="0"/>
        <v>3.18/km</v>
      </c>
      <c r="H68" s="16">
        <f t="shared" si="1"/>
        <v>0.00042824074074074053</v>
      </c>
      <c r="I68" s="16">
        <f>F68-INDEX($F$5:$F$168,MATCH(D68,$D$5:$D$168,0))</f>
        <v>0.00032407407407407385</v>
      </c>
    </row>
    <row r="69" spans="1:9" ht="15" customHeight="1">
      <c r="A69" s="14">
        <v>65</v>
      </c>
      <c r="B69" s="15" t="s">
        <v>65</v>
      </c>
      <c r="C69" s="15" t="s">
        <v>153</v>
      </c>
      <c r="D69" s="14" t="s">
        <v>193</v>
      </c>
      <c r="E69" s="15" t="s">
        <v>9</v>
      </c>
      <c r="F69" s="28">
        <v>0.0022916666666666667</v>
      </c>
      <c r="G69" s="14" t="str">
        <f aca="true" t="shared" si="2" ref="G69:G128">TEXT(INT((HOUR(F69)*3600+MINUTE(F69)*60+SECOND(F69))/$I$3/60),"0")&amp;"."&amp;TEXT(MOD((HOUR(F69)*3600+MINUTE(F69)*60+SECOND(F69))/$I$3,60),"00")&amp;"/km"</f>
        <v>3.18/km</v>
      </c>
      <c r="H69" s="16">
        <f t="shared" si="1"/>
        <v>0.00042824074074074053</v>
      </c>
      <c r="I69" s="16">
        <f>F69-INDEX($F$5:$F$168,MATCH(D69,$D$5:$D$168,0))</f>
        <v>0</v>
      </c>
    </row>
    <row r="70" spans="1:9" ht="15" customHeight="1">
      <c r="A70" s="14">
        <v>66</v>
      </c>
      <c r="B70" s="15" t="s">
        <v>66</v>
      </c>
      <c r="C70" s="15" t="s">
        <v>220</v>
      </c>
      <c r="D70" s="14" t="s">
        <v>172</v>
      </c>
      <c r="E70" s="15" t="s">
        <v>67</v>
      </c>
      <c r="F70" s="28">
        <v>0.002314814814814815</v>
      </c>
      <c r="G70" s="14" t="str">
        <f t="shared" si="2"/>
        <v>3.20/km</v>
      </c>
      <c r="H70" s="16">
        <f t="shared" si="1"/>
        <v>0.000451388888888889</v>
      </c>
      <c r="I70" s="16">
        <f>F70-INDEX($F$5:$F$168,MATCH(D70,$D$5:$D$168,0))</f>
        <v>0.00010416666666666734</v>
      </c>
    </row>
    <row r="71" spans="1:9" ht="15" customHeight="1">
      <c r="A71" s="14">
        <v>67</v>
      </c>
      <c r="B71" s="15" t="s">
        <v>68</v>
      </c>
      <c r="C71" s="15" t="s">
        <v>149</v>
      </c>
      <c r="D71" s="14" t="s">
        <v>179</v>
      </c>
      <c r="E71" s="15" t="s">
        <v>69</v>
      </c>
      <c r="F71" s="28">
        <v>0.0023263888888888887</v>
      </c>
      <c r="G71" s="14" t="str">
        <f t="shared" si="2"/>
        <v>3.21/km</v>
      </c>
      <c r="H71" s="16">
        <f t="shared" si="1"/>
        <v>0.00046296296296296255</v>
      </c>
      <c r="I71" s="16">
        <f>F71-INDEX($F$5:$F$168,MATCH(D71,$D$5:$D$168,0))</f>
        <v>0.00045138888888888876</v>
      </c>
    </row>
    <row r="72" spans="1:9" ht="15" customHeight="1">
      <c r="A72" s="14">
        <v>68</v>
      </c>
      <c r="B72" s="15" t="s">
        <v>70</v>
      </c>
      <c r="C72" s="15" t="s">
        <v>239</v>
      </c>
      <c r="D72" s="14" t="s">
        <v>171</v>
      </c>
      <c r="E72" s="15" t="s">
        <v>255</v>
      </c>
      <c r="F72" s="28">
        <v>0.002337962962962963</v>
      </c>
      <c r="G72" s="14" t="str">
        <f t="shared" si="2"/>
        <v>3.22/km</v>
      </c>
      <c r="H72" s="16">
        <f t="shared" si="1"/>
        <v>0.000474537037037037</v>
      </c>
      <c r="I72" s="16">
        <f>F72-INDEX($F$5:$F$168,MATCH(D72,$D$5:$D$168,0))</f>
        <v>0.0003125000000000003</v>
      </c>
    </row>
    <row r="73" spans="1:9" ht="15" customHeight="1">
      <c r="A73" s="14">
        <v>69</v>
      </c>
      <c r="B73" s="15" t="s">
        <v>71</v>
      </c>
      <c r="C73" s="15" t="s">
        <v>128</v>
      </c>
      <c r="D73" s="14" t="s">
        <v>172</v>
      </c>
      <c r="E73" s="15" t="s">
        <v>231</v>
      </c>
      <c r="F73" s="28">
        <v>0.002337962962962963</v>
      </c>
      <c r="G73" s="14" t="str">
        <f t="shared" si="2"/>
        <v>3.22/km</v>
      </c>
      <c r="H73" s="16">
        <f t="shared" si="1"/>
        <v>0.000474537037037037</v>
      </c>
      <c r="I73" s="16">
        <f>F73-INDEX($F$5:$F$168,MATCH(D73,$D$5:$D$168,0))</f>
        <v>0.00012731481481481535</v>
      </c>
    </row>
    <row r="74" spans="1:9" ht="15" customHeight="1">
      <c r="A74" s="14">
        <v>70</v>
      </c>
      <c r="B74" s="15" t="s">
        <v>72</v>
      </c>
      <c r="C74" s="15" t="s">
        <v>137</v>
      </c>
      <c r="D74" s="14" t="s">
        <v>172</v>
      </c>
      <c r="E74" s="15" t="s">
        <v>7</v>
      </c>
      <c r="F74" s="28">
        <v>0.002337962962962963</v>
      </c>
      <c r="G74" s="14" t="str">
        <f t="shared" si="2"/>
        <v>3.22/km</v>
      </c>
      <c r="H74" s="16">
        <f t="shared" si="1"/>
        <v>0.000474537037037037</v>
      </c>
      <c r="I74" s="16">
        <f>F74-INDEX($F$5:$F$168,MATCH(D74,$D$5:$D$168,0))</f>
        <v>0.00012731481481481535</v>
      </c>
    </row>
    <row r="75" spans="1:9" ht="15" customHeight="1">
      <c r="A75" s="24">
        <v>71</v>
      </c>
      <c r="B75" s="25" t="s">
        <v>253</v>
      </c>
      <c r="C75" s="25" t="s">
        <v>147</v>
      </c>
      <c r="D75" s="24" t="s">
        <v>164</v>
      </c>
      <c r="E75" s="25" t="s">
        <v>230</v>
      </c>
      <c r="F75" s="30">
        <v>0.002349537037037037</v>
      </c>
      <c r="G75" s="24" t="str">
        <f t="shared" si="2"/>
        <v>3.23/km</v>
      </c>
      <c r="H75" s="26">
        <f t="shared" si="1"/>
        <v>0.000486111111111111</v>
      </c>
      <c r="I75" s="26">
        <f>F75-INDEX($F$5:$F$168,MATCH(D75,$D$5:$D$168,0))</f>
        <v>0.000486111111111111</v>
      </c>
    </row>
    <row r="76" spans="1:9" ht="15" customHeight="1">
      <c r="A76" s="14">
        <v>72</v>
      </c>
      <c r="B76" s="15" t="s">
        <v>72</v>
      </c>
      <c r="C76" s="15" t="s">
        <v>148</v>
      </c>
      <c r="D76" s="14" t="s">
        <v>164</v>
      </c>
      <c r="E76" s="15" t="s">
        <v>30</v>
      </c>
      <c r="F76" s="28">
        <v>0.002349537037037037</v>
      </c>
      <c r="G76" s="14" t="str">
        <f t="shared" si="2"/>
        <v>3.23/km</v>
      </c>
      <c r="H76" s="16">
        <f t="shared" si="1"/>
        <v>0.000486111111111111</v>
      </c>
      <c r="I76" s="16">
        <f>F76-INDEX($F$5:$F$168,MATCH(D76,$D$5:$D$168,0))</f>
        <v>0.000486111111111111</v>
      </c>
    </row>
    <row r="77" spans="1:9" ht="15" customHeight="1">
      <c r="A77" s="14">
        <v>73</v>
      </c>
      <c r="B77" s="15" t="s">
        <v>73</v>
      </c>
      <c r="C77" s="15" t="s">
        <v>186</v>
      </c>
      <c r="D77" s="14" t="s">
        <v>165</v>
      </c>
      <c r="E77" s="15" t="s">
        <v>74</v>
      </c>
      <c r="F77" s="28">
        <v>0.002349537037037037</v>
      </c>
      <c r="G77" s="14" t="str">
        <f t="shared" si="2"/>
        <v>3.23/km</v>
      </c>
      <c r="H77" s="16">
        <f t="shared" si="1"/>
        <v>0.000486111111111111</v>
      </c>
      <c r="I77" s="16">
        <f>F77-INDEX($F$5:$F$168,MATCH(D77,$D$5:$D$168,0))</f>
        <v>0.0003587962962962963</v>
      </c>
    </row>
    <row r="78" spans="1:9" ht="15" customHeight="1">
      <c r="A78" s="14">
        <v>74</v>
      </c>
      <c r="B78" s="15" t="s">
        <v>75</v>
      </c>
      <c r="C78" s="15" t="s">
        <v>144</v>
      </c>
      <c r="D78" s="14" t="s">
        <v>172</v>
      </c>
      <c r="E78" s="15" t="s">
        <v>11</v>
      </c>
      <c r="F78" s="28">
        <v>0.002349537037037037</v>
      </c>
      <c r="G78" s="14" t="str">
        <f t="shared" si="2"/>
        <v>3.23/km</v>
      </c>
      <c r="H78" s="16">
        <f t="shared" si="1"/>
        <v>0.000486111111111111</v>
      </c>
      <c r="I78" s="16">
        <f>F78-INDEX($F$5:$F$168,MATCH(D78,$D$5:$D$168,0))</f>
        <v>0.00013888888888888935</v>
      </c>
    </row>
    <row r="79" spans="1:9" ht="15" customHeight="1">
      <c r="A79" s="24">
        <v>75</v>
      </c>
      <c r="B79" s="25" t="s">
        <v>188</v>
      </c>
      <c r="C79" s="25" t="s">
        <v>189</v>
      </c>
      <c r="D79" s="24" t="s">
        <v>190</v>
      </c>
      <c r="E79" s="25" t="s">
        <v>230</v>
      </c>
      <c r="F79" s="30">
        <v>0.002361111111111111</v>
      </c>
      <c r="G79" s="24" t="str">
        <f t="shared" si="2"/>
        <v>3.24/km</v>
      </c>
      <c r="H79" s="26">
        <f t="shared" si="1"/>
        <v>0.000497685185185185</v>
      </c>
      <c r="I79" s="26">
        <f>F79-INDEX($F$5:$F$168,MATCH(D79,$D$5:$D$168,0))</f>
        <v>9.25925925925929E-05</v>
      </c>
    </row>
    <row r="80" spans="1:9" ht="15" customHeight="1">
      <c r="A80" s="14">
        <v>76</v>
      </c>
      <c r="B80" s="15" t="s">
        <v>232</v>
      </c>
      <c r="C80" s="15" t="s">
        <v>76</v>
      </c>
      <c r="D80" s="14" t="s">
        <v>190</v>
      </c>
      <c r="E80" s="15" t="s">
        <v>77</v>
      </c>
      <c r="F80" s="28">
        <v>0.002372685185185185</v>
      </c>
      <c r="G80" s="14" t="str">
        <f t="shared" si="2"/>
        <v>3.25/km</v>
      </c>
      <c r="H80" s="16">
        <f t="shared" si="1"/>
        <v>0.000509259259259259</v>
      </c>
      <c r="I80" s="16">
        <f>F80-INDEX($F$5:$F$168,MATCH(D80,$D$5:$D$168,0))</f>
        <v>0.0001041666666666669</v>
      </c>
    </row>
    <row r="81" spans="1:9" ht="15" customHeight="1">
      <c r="A81" s="14">
        <v>77</v>
      </c>
      <c r="B81" s="15" t="s">
        <v>264</v>
      </c>
      <c r="C81" s="15" t="s">
        <v>137</v>
      </c>
      <c r="D81" s="14" t="s">
        <v>181</v>
      </c>
      <c r="E81" s="15" t="s">
        <v>238</v>
      </c>
      <c r="F81" s="28">
        <v>0.002384259259259259</v>
      </c>
      <c r="G81" s="14" t="str">
        <f t="shared" si="2"/>
        <v>3.26/km</v>
      </c>
      <c r="H81" s="16">
        <f t="shared" si="1"/>
        <v>0.000520833333333333</v>
      </c>
      <c r="I81" s="16">
        <f>F81-INDEX($F$5:$F$168,MATCH(D81,$D$5:$D$168,0))</f>
        <v>0.00011574074074074091</v>
      </c>
    </row>
    <row r="82" spans="1:9" ht="15" customHeight="1">
      <c r="A82" s="14">
        <v>78</v>
      </c>
      <c r="B82" s="15" t="s">
        <v>78</v>
      </c>
      <c r="C82" s="15" t="s">
        <v>142</v>
      </c>
      <c r="D82" s="14" t="s">
        <v>172</v>
      </c>
      <c r="E82" s="15" t="s">
        <v>245</v>
      </c>
      <c r="F82" s="28">
        <v>0.002384259259259259</v>
      </c>
      <c r="G82" s="14" t="str">
        <f t="shared" si="2"/>
        <v>3.26/km</v>
      </c>
      <c r="H82" s="16">
        <f t="shared" si="1"/>
        <v>0.000520833333333333</v>
      </c>
      <c r="I82" s="16">
        <f>F82-INDEX($F$5:$F$168,MATCH(D82,$D$5:$D$168,0))</f>
        <v>0.00017361111111111136</v>
      </c>
    </row>
    <row r="83" spans="1:9" ht="15" customHeight="1">
      <c r="A83" s="14">
        <v>79</v>
      </c>
      <c r="B83" s="15" t="s">
        <v>79</v>
      </c>
      <c r="C83" s="15" t="s">
        <v>228</v>
      </c>
      <c r="D83" s="14" t="s">
        <v>206</v>
      </c>
      <c r="E83" s="15" t="s">
        <v>17</v>
      </c>
      <c r="F83" s="28">
        <v>0.0023958333333333336</v>
      </c>
      <c r="G83" s="14" t="str">
        <f t="shared" si="2"/>
        <v>3.27/km</v>
      </c>
      <c r="H83" s="16">
        <f t="shared" si="1"/>
        <v>0.0005324074074074074</v>
      </c>
      <c r="I83" s="16">
        <f>F83-INDEX($F$5:$F$168,MATCH(D83,$D$5:$D$168,0))</f>
        <v>0</v>
      </c>
    </row>
    <row r="84" spans="1:9" ht="15" customHeight="1">
      <c r="A84" s="14">
        <v>80</v>
      </c>
      <c r="B84" s="15" t="s">
        <v>174</v>
      </c>
      <c r="C84" s="15" t="s">
        <v>213</v>
      </c>
      <c r="D84" s="14" t="s">
        <v>190</v>
      </c>
      <c r="E84" s="15" t="s">
        <v>231</v>
      </c>
      <c r="F84" s="28">
        <v>0.0023958333333333336</v>
      </c>
      <c r="G84" s="14" t="str">
        <f t="shared" si="2"/>
        <v>3.27/km</v>
      </c>
      <c r="H84" s="16">
        <f t="shared" si="1"/>
        <v>0.0005324074074074074</v>
      </c>
      <c r="I84" s="16">
        <f>F84-INDEX($F$5:$F$168,MATCH(D84,$D$5:$D$168,0))</f>
        <v>0.00012731481481481535</v>
      </c>
    </row>
    <row r="85" spans="1:9" ht="15" customHeight="1">
      <c r="A85" s="24">
        <v>81</v>
      </c>
      <c r="B85" s="25" t="s">
        <v>80</v>
      </c>
      <c r="C85" s="25" t="s">
        <v>150</v>
      </c>
      <c r="D85" s="24" t="s">
        <v>172</v>
      </c>
      <c r="E85" s="25" t="s">
        <v>230</v>
      </c>
      <c r="F85" s="30">
        <v>0.0024074074074074076</v>
      </c>
      <c r="G85" s="24" t="str">
        <f t="shared" si="2"/>
        <v>3.28/km</v>
      </c>
      <c r="H85" s="26">
        <f t="shared" si="1"/>
        <v>0.0005439814814814814</v>
      </c>
      <c r="I85" s="26">
        <f>F85-INDEX($F$5:$F$168,MATCH(D85,$D$5:$D$168,0))</f>
        <v>0.0001967592592592598</v>
      </c>
    </row>
    <row r="86" spans="1:9" ht="15" customHeight="1">
      <c r="A86" s="14">
        <v>82</v>
      </c>
      <c r="B86" s="15" t="s">
        <v>266</v>
      </c>
      <c r="C86" s="15" t="s">
        <v>147</v>
      </c>
      <c r="D86" s="14" t="s">
        <v>171</v>
      </c>
      <c r="E86" s="15" t="s">
        <v>238</v>
      </c>
      <c r="F86" s="28">
        <v>0.0024074074074074076</v>
      </c>
      <c r="G86" s="14" t="str">
        <f t="shared" si="2"/>
        <v>3.28/km</v>
      </c>
      <c r="H86" s="16">
        <f t="shared" si="1"/>
        <v>0.0005439814814814814</v>
      </c>
      <c r="I86" s="16">
        <f>F86-INDEX($F$5:$F$168,MATCH(D86,$D$5:$D$168,0))</f>
        <v>0.00038194444444444474</v>
      </c>
    </row>
    <row r="87" spans="1:9" ht="15" customHeight="1">
      <c r="A87" s="14">
        <v>83</v>
      </c>
      <c r="B87" s="15" t="s">
        <v>219</v>
      </c>
      <c r="C87" s="15" t="s">
        <v>157</v>
      </c>
      <c r="D87" s="14" t="s">
        <v>179</v>
      </c>
      <c r="E87" s="15" t="s">
        <v>81</v>
      </c>
      <c r="F87" s="28">
        <v>0.0024189814814814816</v>
      </c>
      <c r="G87" s="14" t="str">
        <f t="shared" si="2"/>
        <v>3.29/km</v>
      </c>
      <c r="H87" s="16">
        <f t="shared" si="1"/>
        <v>0.0005555555555555554</v>
      </c>
      <c r="I87" s="16">
        <f>F87-INDEX($F$5:$F$168,MATCH(D87,$D$5:$D$168,0))</f>
        <v>0.0005439814814814817</v>
      </c>
    </row>
    <row r="88" spans="1:9" ht="15" customHeight="1">
      <c r="A88" s="14">
        <v>84</v>
      </c>
      <c r="B88" s="15" t="s">
        <v>197</v>
      </c>
      <c r="C88" s="15" t="s">
        <v>145</v>
      </c>
      <c r="D88" s="14" t="s">
        <v>172</v>
      </c>
      <c r="E88" s="15" t="s">
        <v>271</v>
      </c>
      <c r="F88" s="28">
        <v>0.0024305555555555556</v>
      </c>
      <c r="G88" s="14" t="str">
        <f t="shared" si="2"/>
        <v>3.30/km</v>
      </c>
      <c r="H88" s="16">
        <f t="shared" si="1"/>
        <v>0.0005671296296296295</v>
      </c>
      <c r="I88" s="16">
        <f>F88-INDEX($F$5:$F$168,MATCH(D88,$D$5:$D$168,0))</f>
        <v>0.0002199074074074078</v>
      </c>
    </row>
    <row r="89" spans="1:9" ht="15" customHeight="1">
      <c r="A89" s="14">
        <v>85</v>
      </c>
      <c r="B89" s="15" t="s">
        <v>82</v>
      </c>
      <c r="C89" s="15" t="s">
        <v>130</v>
      </c>
      <c r="D89" s="14" t="s">
        <v>179</v>
      </c>
      <c r="E89" s="15" t="s">
        <v>248</v>
      </c>
      <c r="F89" s="28">
        <v>0.0024305555555555556</v>
      </c>
      <c r="G89" s="14" t="str">
        <f t="shared" si="2"/>
        <v>3.30/km</v>
      </c>
      <c r="H89" s="16">
        <f t="shared" si="1"/>
        <v>0.0005671296296296295</v>
      </c>
      <c r="I89" s="16">
        <f>F89-INDEX($F$5:$F$168,MATCH(D89,$D$5:$D$168,0))</f>
        <v>0.0005555555555555557</v>
      </c>
    </row>
    <row r="90" spans="1:9" ht="15" customHeight="1">
      <c r="A90" s="24">
        <v>86</v>
      </c>
      <c r="B90" s="25" t="s">
        <v>205</v>
      </c>
      <c r="C90" s="25" t="s">
        <v>159</v>
      </c>
      <c r="D90" s="24" t="s">
        <v>171</v>
      </c>
      <c r="E90" s="25" t="s">
        <v>230</v>
      </c>
      <c r="F90" s="30">
        <v>0.0024421296296296296</v>
      </c>
      <c r="G90" s="24" t="str">
        <f t="shared" si="2"/>
        <v>3.31/km</v>
      </c>
      <c r="H90" s="26">
        <f t="shared" si="1"/>
        <v>0.0005787037037037035</v>
      </c>
      <c r="I90" s="26">
        <f>F90-INDEX($F$5:$F$168,MATCH(D90,$D$5:$D$168,0))</f>
        <v>0.00041666666666666675</v>
      </c>
    </row>
    <row r="91" spans="1:9" ht="15" customHeight="1">
      <c r="A91" s="14">
        <v>87</v>
      </c>
      <c r="B91" s="15" t="s">
        <v>262</v>
      </c>
      <c r="C91" s="15" t="s">
        <v>136</v>
      </c>
      <c r="D91" s="14" t="s">
        <v>168</v>
      </c>
      <c r="E91" s="15" t="s">
        <v>83</v>
      </c>
      <c r="F91" s="28">
        <v>0.0024421296296296296</v>
      </c>
      <c r="G91" s="14" t="str">
        <f t="shared" si="2"/>
        <v>3.31/km</v>
      </c>
      <c r="H91" s="16">
        <f t="shared" si="1"/>
        <v>0.0005787037037037035</v>
      </c>
      <c r="I91" s="16">
        <f>F91-INDEX($F$5:$F$168,MATCH(D91,$D$5:$D$168,0))</f>
        <v>0.00047453703703703677</v>
      </c>
    </row>
    <row r="92" spans="1:9" ht="15" customHeight="1">
      <c r="A92" s="14">
        <v>88</v>
      </c>
      <c r="B92" s="15" t="s">
        <v>116</v>
      </c>
      <c r="C92" s="15" t="s">
        <v>139</v>
      </c>
      <c r="D92" s="14" t="s">
        <v>181</v>
      </c>
      <c r="E92" s="15" t="s">
        <v>84</v>
      </c>
      <c r="F92" s="28">
        <v>0.0024421296296296296</v>
      </c>
      <c r="G92" s="14" t="str">
        <f t="shared" si="2"/>
        <v>3.31/km</v>
      </c>
      <c r="H92" s="16">
        <f t="shared" si="1"/>
        <v>0.0005787037037037035</v>
      </c>
      <c r="I92" s="16">
        <f>F92-INDEX($F$5:$F$168,MATCH(D92,$D$5:$D$168,0))</f>
        <v>0.00017361111111111136</v>
      </c>
    </row>
    <row r="93" spans="1:9" ht="15" customHeight="1">
      <c r="A93" s="14">
        <v>89</v>
      </c>
      <c r="B93" s="15" t="s">
        <v>268</v>
      </c>
      <c r="C93" s="15" t="s">
        <v>140</v>
      </c>
      <c r="D93" s="14" t="s">
        <v>171</v>
      </c>
      <c r="E93" s="15" t="s">
        <v>85</v>
      </c>
      <c r="F93" s="28">
        <v>0.0024537037037037036</v>
      </c>
      <c r="G93" s="14" t="str">
        <f t="shared" si="2"/>
        <v>3.32/km</v>
      </c>
      <c r="H93" s="16">
        <f aca="true" t="shared" si="3" ref="H93:H128">F93-$F$5</f>
        <v>0.0005902777777777775</v>
      </c>
      <c r="I93" s="16">
        <f>F93-INDEX($F$5:$F$168,MATCH(D93,$D$5:$D$168,0))</f>
        <v>0.00042824074074074075</v>
      </c>
    </row>
    <row r="94" spans="1:9" ht="15" customHeight="1">
      <c r="A94" s="14">
        <v>90</v>
      </c>
      <c r="B94" s="15" t="s">
        <v>210</v>
      </c>
      <c r="C94" s="15" t="s">
        <v>143</v>
      </c>
      <c r="D94" s="14" t="s">
        <v>168</v>
      </c>
      <c r="E94" s="15" t="s">
        <v>166</v>
      </c>
      <c r="F94" s="28">
        <v>0.0024537037037037036</v>
      </c>
      <c r="G94" s="14" t="str">
        <f t="shared" si="2"/>
        <v>3.32/km</v>
      </c>
      <c r="H94" s="16">
        <f t="shared" si="3"/>
        <v>0.0005902777777777775</v>
      </c>
      <c r="I94" s="16">
        <f>F94-INDEX($F$5:$F$168,MATCH(D94,$D$5:$D$168,0))</f>
        <v>0.00048611111111111077</v>
      </c>
    </row>
    <row r="95" spans="1:9" ht="15" customHeight="1">
      <c r="A95" s="14">
        <v>91</v>
      </c>
      <c r="B95" s="15" t="s">
        <v>160</v>
      </c>
      <c r="C95" s="15" t="s">
        <v>86</v>
      </c>
      <c r="D95" s="14" t="s">
        <v>171</v>
      </c>
      <c r="E95" s="15" t="s">
        <v>87</v>
      </c>
      <c r="F95" s="28">
        <v>0.0024537037037037036</v>
      </c>
      <c r="G95" s="14" t="str">
        <f t="shared" si="2"/>
        <v>3.32/km</v>
      </c>
      <c r="H95" s="16">
        <f t="shared" si="3"/>
        <v>0.0005902777777777775</v>
      </c>
      <c r="I95" s="16">
        <f>F95-INDEX($F$5:$F$168,MATCH(D95,$D$5:$D$168,0))</f>
        <v>0.00042824074074074075</v>
      </c>
    </row>
    <row r="96" spans="1:9" ht="15" customHeight="1">
      <c r="A96" s="14">
        <v>92</v>
      </c>
      <c r="B96" s="15" t="s">
        <v>88</v>
      </c>
      <c r="C96" s="15" t="s">
        <v>136</v>
      </c>
      <c r="D96" s="14" t="s">
        <v>164</v>
      </c>
      <c r="E96" s="15" t="s">
        <v>36</v>
      </c>
      <c r="F96" s="28">
        <v>0.0024537037037037036</v>
      </c>
      <c r="G96" s="14" t="str">
        <f t="shared" si="2"/>
        <v>3.32/km</v>
      </c>
      <c r="H96" s="16">
        <f t="shared" si="3"/>
        <v>0.0005902777777777775</v>
      </c>
      <c r="I96" s="16">
        <f>F96-INDEX($F$5:$F$168,MATCH(D96,$D$5:$D$168,0))</f>
        <v>0.0005902777777777775</v>
      </c>
    </row>
    <row r="97" spans="1:9" ht="15" customHeight="1">
      <c r="A97" s="14">
        <v>93</v>
      </c>
      <c r="B97" s="15" t="s">
        <v>269</v>
      </c>
      <c r="C97" s="15" t="s">
        <v>136</v>
      </c>
      <c r="D97" s="14" t="s">
        <v>168</v>
      </c>
      <c r="E97" s="15" t="s">
        <v>194</v>
      </c>
      <c r="F97" s="28">
        <v>0.002488425925925926</v>
      </c>
      <c r="G97" s="14" t="str">
        <f t="shared" si="2"/>
        <v>3.35/km</v>
      </c>
      <c r="H97" s="16">
        <f t="shared" si="3"/>
        <v>0.0006249999999999999</v>
      </c>
      <c r="I97" s="16">
        <f>F97-INDEX($F$5:$F$168,MATCH(D97,$D$5:$D$168,0))</f>
        <v>0.0005208333333333332</v>
      </c>
    </row>
    <row r="98" spans="1:9" ht="15" customHeight="1">
      <c r="A98" s="14">
        <v>94</v>
      </c>
      <c r="B98" s="15" t="s">
        <v>89</v>
      </c>
      <c r="C98" s="15" t="s">
        <v>207</v>
      </c>
      <c r="D98" s="14" t="s">
        <v>168</v>
      </c>
      <c r="E98" s="15" t="s">
        <v>90</v>
      </c>
      <c r="F98" s="28">
        <v>0.002488425925925926</v>
      </c>
      <c r="G98" s="14" t="str">
        <f t="shared" si="2"/>
        <v>3.35/km</v>
      </c>
      <c r="H98" s="16">
        <f t="shared" si="3"/>
        <v>0.0006249999999999999</v>
      </c>
      <c r="I98" s="16">
        <f>F98-INDEX($F$5:$F$168,MATCH(D98,$D$5:$D$168,0))</f>
        <v>0.0005208333333333332</v>
      </c>
    </row>
    <row r="99" spans="1:9" ht="15" customHeight="1">
      <c r="A99" s="14">
        <v>95</v>
      </c>
      <c r="B99" s="15" t="s">
        <v>0</v>
      </c>
      <c r="C99" s="15" t="s">
        <v>214</v>
      </c>
      <c r="D99" s="14" t="s">
        <v>172</v>
      </c>
      <c r="E99" s="15" t="s">
        <v>11</v>
      </c>
      <c r="F99" s="28">
        <v>0.0025</v>
      </c>
      <c r="G99" s="14" t="str">
        <f t="shared" si="2"/>
        <v>3.36/km</v>
      </c>
      <c r="H99" s="16">
        <f t="shared" si="3"/>
        <v>0.0006365740740740739</v>
      </c>
      <c r="I99" s="16">
        <f>F99-INDEX($F$5:$F$168,MATCH(D99,$D$5:$D$168,0))</f>
        <v>0.00028935185185185227</v>
      </c>
    </row>
    <row r="100" spans="1:9" ht="15" customHeight="1">
      <c r="A100" s="14">
        <v>96</v>
      </c>
      <c r="B100" s="15" t="s">
        <v>91</v>
      </c>
      <c r="C100" s="15" t="s">
        <v>142</v>
      </c>
      <c r="D100" s="14" t="s">
        <v>171</v>
      </c>
      <c r="E100" s="15" t="s">
        <v>173</v>
      </c>
      <c r="F100" s="28">
        <v>0.002511574074074074</v>
      </c>
      <c r="G100" s="14" t="str">
        <f t="shared" si="2"/>
        <v>3.37/km</v>
      </c>
      <c r="H100" s="16">
        <f t="shared" si="3"/>
        <v>0.0006481481481481479</v>
      </c>
      <c r="I100" s="16">
        <f>F100-INDEX($F$5:$F$168,MATCH(D100,$D$5:$D$168,0))</f>
        <v>0.0004861111111111112</v>
      </c>
    </row>
    <row r="101" spans="1:9" ht="15" customHeight="1">
      <c r="A101" s="14">
        <v>97</v>
      </c>
      <c r="B101" s="15" t="s">
        <v>270</v>
      </c>
      <c r="C101" s="15" t="s">
        <v>140</v>
      </c>
      <c r="D101" s="14" t="s">
        <v>168</v>
      </c>
      <c r="E101" s="15" t="s">
        <v>194</v>
      </c>
      <c r="F101" s="28">
        <v>0.002523148148148148</v>
      </c>
      <c r="G101" s="14" t="str">
        <f t="shared" si="2"/>
        <v>3.38/km</v>
      </c>
      <c r="H101" s="16">
        <f t="shared" si="3"/>
        <v>0.0006597222222222219</v>
      </c>
      <c r="I101" s="16">
        <f>F101-INDEX($F$5:$F$168,MATCH(D101,$D$5:$D$168,0))</f>
        <v>0.0005555555555555552</v>
      </c>
    </row>
    <row r="102" spans="1:9" ht="15" customHeight="1">
      <c r="A102" s="14">
        <v>98</v>
      </c>
      <c r="B102" s="15" t="s">
        <v>92</v>
      </c>
      <c r="C102" s="15" t="s">
        <v>228</v>
      </c>
      <c r="D102" s="14" t="s">
        <v>206</v>
      </c>
      <c r="E102" s="15" t="s">
        <v>11</v>
      </c>
      <c r="F102" s="28">
        <v>0.0025578703703703705</v>
      </c>
      <c r="G102" s="14" t="str">
        <f t="shared" si="2"/>
        <v>3.41/km</v>
      </c>
      <c r="H102" s="16">
        <f t="shared" si="3"/>
        <v>0.0006944444444444444</v>
      </c>
      <c r="I102" s="16">
        <f>F102-INDEX($F$5:$F$168,MATCH(D102,$D$5:$D$168,0))</f>
        <v>0.00016203703703703692</v>
      </c>
    </row>
    <row r="103" spans="1:9" ht="15" customHeight="1">
      <c r="A103" s="14">
        <v>99</v>
      </c>
      <c r="B103" s="15" t="s">
        <v>93</v>
      </c>
      <c r="C103" s="15" t="s">
        <v>151</v>
      </c>
      <c r="D103" s="14" t="s">
        <v>171</v>
      </c>
      <c r="E103" s="15" t="s">
        <v>17</v>
      </c>
      <c r="F103" s="28">
        <v>0.0025694444444444445</v>
      </c>
      <c r="G103" s="14" t="str">
        <f t="shared" si="2"/>
        <v>3.42/km</v>
      </c>
      <c r="H103" s="16">
        <f t="shared" si="3"/>
        <v>0.0007060185185185184</v>
      </c>
      <c r="I103" s="16">
        <f>F103-INDEX($F$5:$F$168,MATCH(D103,$D$5:$D$168,0))</f>
        <v>0.0005439814814814817</v>
      </c>
    </row>
    <row r="104" spans="1:9" ht="15" customHeight="1">
      <c r="A104" s="14">
        <v>100</v>
      </c>
      <c r="B104" s="15" t="s">
        <v>94</v>
      </c>
      <c r="C104" s="15" t="s">
        <v>256</v>
      </c>
      <c r="D104" s="14" t="s">
        <v>225</v>
      </c>
      <c r="E104" s="15" t="s">
        <v>17</v>
      </c>
      <c r="F104" s="28">
        <v>0.0025694444444444445</v>
      </c>
      <c r="G104" s="14" t="str">
        <f t="shared" si="2"/>
        <v>3.42/km</v>
      </c>
      <c r="H104" s="16">
        <f t="shared" si="3"/>
        <v>0.0007060185185185184</v>
      </c>
      <c r="I104" s="16">
        <f>F104-INDEX($F$5:$F$168,MATCH(D104,$D$5:$D$168,0))</f>
        <v>0</v>
      </c>
    </row>
    <row r="105" spans="1:9" ht="15" customHeight="1">
      <c r="A105" s="14">
        <v>101</v>
      </c>
      <c r="B105" s="15" t="s">
        <v>95</v>
      </c>
      <c r="C105" s="15" t="s">
        <v>199</v>
      </c>
      <c r="D105" s="14" t="s">
        <v>172</v>
      </c>
      <c r="E105" s="15" t="s">
        <v>231</v>
      </c>
      <c r="F105" s="28">
        <v>0.0026041666666666665</v>
      </c>
      <c r="G105" s="14" t="str">
        <f t="shared" si="2"/>
        <v>3.45/km</v>
      </c>
      <c r="H105" s="16">
        <f t="shared" si="3"/>
        <v>0.0007407407407407404</v>
      </c>
      <c r="I105" s="16">
        <f>F105-INDEX($F$5:$F$168,MATCH(D105,$D$5:$D$168,0))</f>
        <v>0.00039351851851851874</v>
      </c>
    </row>
    <row r="106" spans="1:9" ht="15" customHeight="1">
      <c r="A106" s="14">
        <v>102</v>
      </c>
      <c r="B106" s="15" t="s">
        <v>96</v>
      </c>
      <c r="C106" s="15" t="s">
        <v>258</v>
      </c>
      <c r="D106" s="14" t="s">
        <v>190</v>
      </c>
      <c r="E106" s="15" t="s">
        <v>97</v>
      </c>
      <c r="F106" s="28">
        <v>0.002627314814814815</v>
      </c>
      <c r="G106" s="14" t="str">
        <f t="shared" si="2"/>
        <v>3.47/km</v>
      </c>
      <c r="H106" s="16">
        <f t="shared" si="3"/>
        <v>0.0007638888888888888</v>
      </c>
      <c r="I106" s="16">
        <f>F106-INDEX($F$5:$F$168,MATCH(D106,$D$5:$D$168,0))</f>
        <v>0.00035879629629629673</v>
      </c>
    </row>
    <row r="107" spans="1:9" ht="15" customHeight="1">
      <c r="A107" s="24">
        <v>103</v>
      </c>
      <c r="B107" s="25" t="s">
        <v>200</v>
      </c>
      <c r="C107" s="25" t="s">
        <v>131</v>
      </c>
      <c r="D107" s="24" t="s">
        <v>168</v>
      </c>
      <c r="E107" s="25" t="s">
        <v>230</v>
      </c>
      <c r="F107" s="30">
        <v>0.0026620370370370374</v>
      </c>
      <c r="G107" s="24" t="str">
        <f t="shared" si="2"/>
        <v>3.50/km</v>
      </c>
      <c r="H107" s="26">
        <f t="shared" si="3"/>
        <v>0.0007986111111111113</v>
      </c>
      <c r="I107" s="26">
        <f>F107-INDEX($F$5:$F$168,MATCH(D107,$D$5:$D$168,0))</f>
        <v>0.0006944444444444446</v>
      </c>
    </row>
    <row r="108" spans="1:9" ht="15" customHeight="1">
      <c r="A108" s="14">
        <v>104</v>
      </c>
      <c r="B108" s="15" t="s">
        <v>98</v>
      </c>
      <c r="C108" s="15" t="s">
        <v>201</v>
      </c>
      <c r="D108" s="14" t="s">
        <v>190</v>
      </c>
      <c r="E108" s="15" t="s">
        <v>7</v>
      </c>
      <c r="F108" s="28">
        <v>0.0026620370370370374</v>
      </c>
      <c r="G108" s="14" t="str">
        <f t="shared" si="2"/>
        <v>3.50/km</v>
      </c>
      <c r="H108" s="16">
        <f t="shared" si="3"/>
        <v>0.0007986111111111113</v>
      </c>
      <c r="I108" s="16">
        <f>F108-INDEX($F$5:$F$168,MATCH(D108,$D$5:$D$168,0))</f>
        <v>0.0003935185185185192</v>
      </c>
    </row>
    <row r="109" spans="1:9" ht="15" customHeight="1">
      <c r="A109" s="14">
        <v>105</v>
      </c>
      <c r="B109" s="15" t="s">
        <v>221</v>
      </c>
      <c r="C109" s="15" t="s">
        <v>249</v>
      </c>
      <c r="D109" s="14" t="s">
        <v>206</v>
      </c>
      <c r="E109" s="15" t="s">
        <v>254</v>
      </c>
      <c r="F109" s="28">
        <v>0.002685185185185185</v>
      </c>
      <c r="G109" s="14" t="str">
        <f t="shared" si="2"/>
        <v>3.52/km</v>
      </c>
      <c r="H109" s="16">
        <f t="shared" si="3"/>
        <v>0.0008217592592592588</v>
      </c>
      <c r="I109" s="16">
        <f>F109-INDEX($F$5:$F$168,MATCH(D109,$D$5:$D$168,0))</f>
        <v>0.0002893518518518514</v>
      </c>
    </row>
    <row r="110" spans="1:9" ht="15" customHeight="1">
      <c r="A110" s="24">
        <v>106</v>
      </c>
      <c r="B110" s="25" t="s">
        <v>211</v>
      </c>
      <c r="C110" s="25" t="s">
        <v>212</v>
      </c>
      <c r="D110" s="24" t="s">
        <v>171</v>
      </c>
      <c r="E110" s="25" t="s">
        <v>230</v>
      </c>
      <c r="F110" s="30">
        <v>0.0027083333333333334</v>
      </c>
      <c r="G110" s="24" t="str">
        <f t="shared" si="2"/>
        <v>3.54/km</v>
      </c>
      <c r="H110" s="26">
        <f t="shared" si="3"/>
        <v>0.0008449074074074073</v>
      </c>
      <c r="I110" s="26">
        <f>F110-INDEX($F$5:$F$168,MATCH(D110,$D$5:$D$168,0))</f>
        <v>0.0006828703703703706</v>
      </c>
    </row>
    <row r="111" spans="1:9" ht="15" customHeight="1">
      <c r="A111" s="14">
        <v>107</v>
      </c>
      <c r="B111" s="15" t="s">
        <v>99</v>
      </c>
      <c r="C111" s="15" t="s">
        <v>140</v>
      </c>
      <c r="D111" s="14" t="s">
        <v>172</v>
      </c>
      <c r="E111" s="15" t="s">
        <v>30</v>
      </c>
      <c r="F111" s="28">
        <v>0.0027199074074074074</v>
      </c>
      <c r="G111" s="14" t="str">
        <f t="shared" si="2"/>
        <v>3.55/km</v>
      </c>
      <c r="H111" s="16">
        <f t="shared" si="3"/>
        <v>0.0008564814814814813</v>
      </c>
      <c r="I111" s="16">
        <f>F111-INDEX($F$5:$F$168,MATCH(D111,$D$5:$D$168,0))</f>
        <v>0.0005092592592592596</v>
      </c>
    </row>
    <row r="112" spans="1:9" ht="15" customHeight="1">
      <c r="A112" s="14">
        <v>108</v>
      </c>
      <c r="B112" s="15" t="s">
        <v>203</v>
      </c>
      <c r="C112" s="15" t="s">
        <v>158</v>
      </c>
      <c r="D112" s="14" t="s">
        <v>181</v>
      </c>
      <c r="E112" s="15" t="s">
        <v>100</v>
      </c>
      <c r="F112" s="28">
        <v>0.0027546296296296294</v>
      </c>
      <c r="G112" s="14" t="str">
        <f t="shared" si="2"/>
        <v>3.58/km</v>
      </c>
      <c r="H112" s="16">
        <f t="shared" si="3"/>
        <v>0.0008912037037037033</v>
      </c>
      <c r="I112" s="16">
        <f>F112-INDEX($F$5:$F$168,MATCH(D112,$D$5:$D$168,0))</f>
        <v>0.0004861111111111112</v>
      </c>
    </row>
    <row r="113" spans="1:9" ht="15" customHeight="1">
      <c r="A113" s="14">
        <v>109</v>
      </c>
      <c r="B113" s="15" t="s">
        <v>204</v>
      </c>
      <c r="C113" s="15" t="s">
        <v>143</v>
      </c>
      <c r="D113" s="14" t="s">
        <v>172</v>
      </c>
      <c r="E113" s="15" t="s">
        <v>255</v>
      </c>
      <c r="F113" s="28">
        <v>0.0027546296296296294</v>
      </c>
      <c r="G113" s="14" t="str">
        <f t="shared" si="2"/>
        <v>3.58/km</v>
      </c>
      <c r="H113" s="16">
        <f t="shared" si="3"/>
        <v>0.0008912037037037033</v>
      </c>
      <c r="I113" s="16">
        <f>F113-INDEX($F$5:$F$168,MATCH(D113,$D$5:$D$168,0))</f>
        <v>0.0005439814814814817</v>
      </c>
    </row>
    <row r="114" spans="1:9" ht="15" customHeight="1">
      <c r="A114" s="24">
        <v>110</v>
      </c>
      <c r="B114" s="25" t="s">
        <v>217</v>
      </c>
      <c r="C114" s="25" t="s">
        <v>199</v>
      </c>
      <c r="D114" s="24" t="s">
        <v>172</v>
      </c>
      <c r="E114" s="25" t="s">
        <v>230</v>
      </c>
      <c r="F114" s="30">
        <v>0.0027662037037037034</v>
      </c>
      <c r="G114" s="24" t="str">
        <f t="shared" si="2"/>
        <v>3.59/km</v>
      </c>
      <c r="H114" s="26">
        <f t="shared" si="3"/>
        <v>0.0009027777777777773</v>
      </c>
      <c r="I114" s="26">
        <f>F114-INDEX($F$5:$F$168,MATCH(D114,$D$5:$D$168,0))</f>
        <v>0.0005555555555555557</v>
      </c>
    </row>
    <row r="115" spans="1:9" ht="15" customHeight="1">
      <c r="A115" s="14">
        <v>111</v>
      </c>
      <c r="B115" s="15" t="s">
        <v>101</v>
      </c>
      <c r="C115" s="15" t="s">
        <v>158</v>
      </c>
      <c r="D115" s="14" t="s">
        <v>181</v>
      </c>
      <c r="E115" s="15" t="s">
        <v>252</v>
      </c>
      <c r="F115" s="28">
        <v>0.002777777777777778</v>
      </c>
      <c r="G115" s="14" t="str">
        <f t="shared" si="2"/>
        <v>4.00/km</v>
      </c>
      <c r="H115" s="16">
        <f t="shared" si="3"/>
        <v>0.0009143518518518517</v>
      </c>
      <c r="I115" s="16">
        <f>F115-INDEX($F$5:$F$168,MATCH(D115,$D$5:$D$168,0))</f>
        <v>0.0005092592592592596</v>
      </c>
    </row>
    <row r="116" spans="1:9" ht="15" customHeight="1">
      <c r="A116" s="14">
        <v>112</v>
      </c>
      <c r="B116" s="15" t="s">
        <v>102</v>
      </c>
      <c r="C116" s="15" t="s">
        <v>160</v>
      </c>
      <c r="D116" s="14" t="s">
        <v>171</v>
      </c>
      <c r="E116" s="15" t="s">
        <v>103</v>
      </c>
      <c r="F116" s="28">
        <v>0.002847222222222222</v>
      </c>
      <c r="G116" s="14" t="str">
        <f t="shared" si="2"/>
        <v>4.06/km</v>
      </c>
      <c r="H116" s="16">
        <f t="shared" si="3"/>
        <v>0.0009837962962962958</v>
      </c>
      <c r="I116" s="16">
        <f>F116-INDEX($F$5:$F$168,MATCH(D116,$D$5:$D$168,0))</f>
        <v>0.0008217592592592591</v>
      </c>
    </row>
    <row r="117" spans="1:9" ht="15" customHeight="1">
      <c r="A117" s="14">
        <v>113</v>
      </c>
      <c r="B117" s="15" t="s">
        <v>104</v>
      </c>
      <c r="C117" s="15" t="s">
        <v>152</v>
      </c>
      <c r="D117" s="14" t="s">
        <v>206</v>
      </c>
      <c r="E117" s="15" t="s">
        <v>194</v>
      </c>
      <c r="F117" s="28">
        <v>0.0028819444444444444</v>
      </c>
      <c r="G117" s="14" t="str">
        <f t="shared" si="2"/>
        <v>4.09/km</v>
      </c>
      <c r="H117" s="16">
        <f t="shared" si="3"/>
        <v>0.0010185185185185182</v>
      </c>
      <c r="I117" s="16">
        <f>F117-INDEX($F$5:$F$168,MATCH(D117,$D$5:$D$168,0))</f>
        <v>0.00048611111111111077</v>
      </c>
    </row>
    <row r="118" spans="1:9" ht="15" customHeight="1">
      <c r="A118" s="14">
        <v>114</v>
      </c>
      <c r="B118" s="15" t="s">
        <v>105</v>
      </c>
      <c r="C118" s="15" t="s">
        <v>158</v>
      </c>
      <c r="D118" s="14" t="s">
        <v>172</v>
      </c>
      <c r="E118" s="15" t="s">
        <v>106</v>
      </c>
      <c r="F118" s="28">
        <v>0.002916666666666667</v>
      </c>
      <c r="G118" s="14" t="str">
        <f t="shared" si="2"/>
        <v>4.12/km</v>
      </c>
      <c r="H118" s="16">
        <f t="shared" si="3"/>
        <v>0.0010532407407407407</v>
      </c>
      <c r="I118" s="16">
        <f>F118-INDEX($F$5:$F$168,MATCH(D118,$D$5:$D$168,0))</f>
        <v>0.000706018518518519</v>
      </c>
    </row>
    <row r="119" spans="1:9" ht="15" customHeight="1">
      <c r="A119" s="14">
        <v>115</v>
      </c>
      <c r="B119" s="15" t="s">
        <v>107</v>
      </c>
      <c r="C119" s="15" t="s">
        <v>236</v>
      </c>
      <c r="D119" s="14" t="s">
        <v>225</v>
      </c>
      <c r="E119" s="15" t="s">
        <v>242</v>
      </c>
      <c r="F119" s="28">
        <v>0.0029282407407407412</v>
      </c>
      <c r="G119" s="14" t="str">
        <f t="shared" si="2"/>
        <v>4.13/km</v>
      </c>
      <c r="H119" s="16">
        <f t="shared" si="3"/>
        <v>0.001064814814814815</v>
      </c>
      <c r="I119" s="16">
        <f>F119-INDEX($F$5:$F$168,MATCH(D119,$D$5:$D$168,0))</f>
        <v>0.00035879629629629673</v>
      </c>
    </row>
    <row r="120" spans="1:9" ht="15" customHeight="1">
      <c r="A120" s="14">
        <v>116</v>
      </c>
      <c r="B120" s="15" t="s">
        <v>260</v>
      </c>
      <c r="C120" s="15" t="s">
        <v>236</v>
      </c>
      <c r="D120" s="14" t="s">
        <v>202</v>
      </c>
      <c r="E120" s="15" t="s">
        <v>254</v>
      </c>
      <c r="F120" s="28">
        <v>0.0029282407407407412</v>
      </c>
      <c r="G120" s="14" t="str">
        <f t="shared" si="2"/>
        <v>4.13/km</v>
      </c>
      <c r="H120" s="16">
        <f t="shared" si="3"/>
        <v>0.001064814814814815</v>
      </c>
      <c r="I120" s="16">
        <f>F120-INDEX($F$5:$F$168,MATCH(D120,$D$5:$D$168,0))</f>
        <v>0.0006481481481481486</v>
      </c>
    </row>
    <row r="121" spans="1:9" ht="15" customHeight="1">
      <c r="A121" s="24">
        <v>117</v>
      </c>
      <c r="B121" s="25" t="s">
        <v>215</v>
      </c>
      <c r="C121" s="25" t="s">
        <v>216</v>
      </c>
      <c r="D121" s="24" t="s">
        <v>172</v>
      </c>
      <c r="E121" s="25" t="s">
        <v>230</v>
      </c>
      <c r="F121" s="30">
        <v>0.002939814814814815</v>
      </c>
      <c r="G121" s="24" t="str">
        <f t="shared" si="2"/>
        <v>4.14/km</v>
      </c>
      <c r="H121" s="26">
        <f t="shared" si="3"/>
        <v>0.0010763888888888887</v>
      </c>
      <c r="I121" s="26">
        <f>F121-INDEX($F$5:$F$168,MATCH(D121,$D$5:$D$168,0))</f>
        <v>0.000729166666666667</v>
      </c>
    </row>
    <row r="122" spans="1:9" ht="15" customHeight="1">
      <c r="A122" s="24">
        <v>118</v>
      </c>
      <c r="B122" s="25" t="s">
        <v>223</v>
      </c>
      <c r="C122" s="25" t="s">
        <v>152</v>
      </c>
      <c r="D122" s="24" t="s">
        <v>206</v>
      </c>
      <c r="E122" s="25" t="s">
        <v>230</v>
      </c>
      <c r="F122" s="30">
        <v>0.002962962962962963</v>
      </c>
      <c r="G122" s="24" t="str">
        <f t="shared" si="2"/>
        <v>4.16/km</v>
      </c>
      <c r="H122" s="26">
        <f t="shared" si="3"/>
        <v>0.0010995370370370367</v>
      </c>
      <c r="I122" s="26">
        <f>F122-INDEX($F$5:$F$168,MATCH(D122,$D$5:$D$168,0))</f>
        <v>0.0005671296296296292</v>
      </c>
    </row>
    <row r="123" spans="1:9" ht="15" customHeight="1">
      <c r="A123" s="14">
        <v>119</v>
      </c>
      <c r="B123" s="15" t="s">
        <v>108</v>
      </c>
      <c r="C123" s="15" t="s">
        <v>109</v>
      </c>
      <c r="D123" s="14" t="s">
        <v>193</v>
      </c>
      <c r="E123" s="15" t="s">
        <v>81</v>
      </c>
      <c r="F123" s="28">
        <v>0.002962962962962963</v>
      </c>
      <c r="G123" s="14" t="str">
        <f t="shared" si="2"/>
        <v>4.16/km</v>
      </c>
      <c r="H123" s="16">
        <f t="shared" si="3"/>
        <v>0.0010995370370370367</v>
      </c>
      <c r="I123" s="16">
        <f>F123-INDEX($F$5:$F$168,MATCH(D123,$D$5:$D$168,0))</f>
        <v>0.0006712962962962961</v>
      </c>
    </row>
    <row r="124" spans="1:9" ht="15" customHeight="1">
      <c r="A124" s="14">
        <v>120</v>
      </c>
      <c r="B124" s="15" t="s">
        <v>110</v>
      </c>
      <c r="C124" s="15" t="s">
        <v>132</v>
      </c>
      <c r="D124" s="14" t="s">
        <v>171</v>
      </c>
      <c r="E124" s="15" t="s">
        <v>85</v>
      </c>
      <c r="F124" s="28">
        <v>0.002997685185185185</v>
      </c>
      <c r="G124" s="14" t="str">
        <f t="shared" si="2"/>
        <v>4.19/km</v>
      </c>
      <c r="H124" s="16">
        <f t="shared" si="3"/>
        <v>0.0011342592592592587</v>
      </c>
      <c r="I124" s="16">
        <f>F124-INDEX($F$5:$F$168,MATCH(D124,$D$5:$D$168,0))</f>
        <v>0.000972222222222222</v>
      </c>
    </row>
    <row r="125" spans="1:9" ht="15" customHeight="1">
      <c r="A125" s="14">
        <v>121</v>
      </c>
      <c r="B125" s="15" t="s">
        <v>244</v>
      </c>
      <c r="C125" s="15" t="s">
        <v>142</v>
      </c>
      <c r="D125" s="14" t="s">
        <v>193</v>
      </c>
      <c r="E125" s="15" t="s">
        <v>111</v>
      </c>
      <c r="F125" s="28">
        <v>0.003043981481481482</v>
      </c>
      <c r="G125" s="14" t="str">
        <f t="shared" si="2"/>
        <v>4.23/km</v>
      </c>
      <c r="H125" s="16">
        <f t="shared" si="3"/>
        <v>0.001180555555555556</v>
      </c>
      <c r="I125" s="16">
        <f>F125-INDEX($F$5:$F$168,MATCH(D125,$D$5:$D$168,0))</f>
        <v>0.0007523148148148155</v>
      </c>
    </row>
    <row r="126" spans="1:9" ht="15" customHeight="1">
      <c r="A126" s="24">
        <v>122</v>
      </c>
      <c r="B126" s="25" t="s">
        <v>226</v>
      </c>
      <c r="C126" s="25" t="s">
        <v>227</v>
      </c>
      <c r="D126" s="24" t="s">
        <v>190</v>
      </c>
      <c r="E126" s="25" t="s">
        <v>230</v>
      </c>
      <c r="F126" s="30">
        <v>0.0030671296296296297</v>
      </c>
      <c r="G126" s="24" t="str">
        <f t="shared" si="2"/>
        <v>4.25/km</v>
      </c>
      <c r="H126" s="26">
        <f t="shared" si="3"/>
        <v>0.0012037037037037036</v>
      </c>
      <c r="I126" s="26">
        <f>F126-INDEX($F$5:$F$168,MATCH(D126,$D$5:$D$168,0))</f>
        <v>0.0007986111111111115</v>
      </c>
    </row>
    <row r="127" spans="1:9" ht="15" customHeight="1">
      <c r="A127" s="14">
        <v>123</v>
      </c>
      <c r="B127" s="15" t="s">
        <v>112</v>
      </c>
      <c r="C127" s="15" t="s">
        <v>212</v>
      </c>
      <c r="D127" s="14" t="s">
        <v>165</v>
      </c>
      <c r="E127" s="15" t="s">
        <v>231</v>
      </c>
      <c r="F127" s="28">
        <v>0.0032291666666666666</v>
      </c>
      <c r="G127" s="14" t="str">
        <f t="shared" si="2"/>
        <v>4.39/km</v>
      </c>
      <c r="H127" s="16">
        <f t="shared" si="3"/>
        <v>0.0013657407407407405</v>
      </c>
      <c r="I127" s="16">
        <f>F127-INDEX($F$5:$F$168,MATCH(D127,$D$5:$D$168,0))</f>
        <v>0.0012384259259259258</v>
      </c>
    </row>
    <row r="128" spans="1:9" ht="15" customHeight="1">
      <c r="A128" s="18">
        <v>124</v>
      </c>
      <c r="B128" s="19" t="s">
        <v>229</v>
      </c>
      <c r="C128" s="19" t="s">
        <v>228</v>
      </c>
      <c r="D128" s="18" t="s">
        <v>206</v>
      </c>
      <c r="E128" s="19" t="s">
        <v>113</v>
      </c>
      <c r="F128" s="29">
        <v>0.004456018518518519</v>
      </c>
      <c r="G128" s="18" t="str">
        <f t="shared" si="2"/>
        <v>6.25/km</v>
      </c>
      <c r="H128" s="20">
        <f t="shared" si="3"/>
        <v>0.0025925925925925925</v>
      </c>
      <c r="I128" s="20">
        <f>F128-INDEX($F$5:$F$168,MATCH(D128,$D$5:$D$168,0))</f>
        <v>0.0020601851851851853</v>
      </c>
    </row>
  </sheetData>
  <autoFilter ref="A4:I128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7"/>
  <sheetViews>
    <sheetView workbookViewId="0" topLeftCell="A1">
      <pane ySplit="3" topLeftCell="BM4" activePane="bottomLeft" state="frozen"/>
      <selection pane="topLeft" activeCell="A1" sqref="A1"/>
      <selection pane="bottomLeft" activeCell="B40" sqref="B40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4" t="str">
        <f>Individuale!A1</f>
        <v>Trofeo Vitamina 2013</v>
      </c>
      <c r="B1" s="34"/>
      <c r="C1" s="34"/>
    </row>
    <row r="2" spans="1:3" ht="42" customHeight="1">
      <c r="A2" s="35" t="str">
        <f>Individuale!A3&amp;" km. "&amp;Individuale!I3</f>
        <v>Terme di Caracalla - Roma (RM) Italia - Mercoledì 17/07/2013 km. 1</v>
      </c>
      <c r="B2" s="35"/>
      <c r="C2" s="35"/>
    </row>
    <row r="3" spans="1:3" ht="24.75" customHeight="1">
      <c r="A3" s="21" t="s">
        <v>119</v>
      </c>
      <c r="B3" s="22" t="s">
        <v>123</v>
      </c>
      <c r="C3" s="22" t="s">
        <v>117</v>
      </c>
    </row>
    <row r="4" spans="1:3" ht="15" customHeight="1">
      <c r="A4" s="37">
        <v>1</v>
      </c>
      <c r="B4" s="38" t="s">
        <v>230</v>
      </c>
      <c r="C4" s="39">
        <v>16</v>
      </c>
    </row>
    <row r="5" spans="1:3" ht="15" customHeight="1">
      <c r="A5" s="14">
        <v>2</v>
      </c>
      <c r="B5" s="15" t="s">
        <v>7</v>
      </c>
      <c r="C5" s="23">
        <v>10</v>
      </c>
    </row>
    <row r="6" spans="1:3" ht="15" customHeight="1">
      <c r="A6" s="14">
        <v>3</v>
      </c>
      <c r="B6" s="15" t="s">
        <v>231</v>
      </c>
      <c r="C6" s="23">
        <v>9</v>
      </c>
    </row>
    <row r="7" spans="1:3" ht="15" customHeight="1">
      <c r="A7" s="14">
        <v>4</v>
      </c>
      <c r="B7" s="15" t="s">
        <v>11</v>
      </c>
      <c r="C7" s="23">
        <v>7</v>
      </c>
    </row>
    <row r="8" spans="1:3" ht="15" customHeight="1">
      <c r="A8" s="14">
        <v>5</v>
      </c>
      <c r="B8" s="15" t="s">
        <v>17</v>
      </c>
      <c r="C8" s="23">
        <v>6</v>
      </c>
    </row>
    <row r="9" spans="1:3" ht="15" customHeight="1">
      <c r="A9" s="14">
        <v>6</v>
      </c>
      <c r="B9" s="15" t="s">
        <v>30</v>
      </c>
      <c r="C9" s="23">
        <v>5</v>
      </c>
    </row>
    <row r="10" spans="1:3" ht="15" customHeight="1">
      <c r="A10" s="14">
        <v>7</v>
      </c>
      <c r="B10" s="15" t="s">
        <v>194</v>
      </c>
      <c r="C10" s="23">
        <v>4</v>
      </c>
    </row>
    <row r="11" spans="1:3" ht="15" customHeight="1">
      <c r="A11" s="14">
        <v>8</v>
      </c>
      <c r="B11" s="15" t="s">
        <v>9</v>
      </c>
      <c r="C11" s="23">
        <v>4</v>
      </c>
    </row>
    <row r="12" spans="1:3" ht="15" customHeight="1">
      <c r="A12" s="14">
        <v>9</v>
      </c>
      <c r="B12" s="15" t="s">
        <v>248</v>
      </c>
      <c r="C12" s="23">
        <v>3</v>
      </c>
    </row>
    <row r="13" spans="1:3" ht="15" customHeight="1">
      <c r="A13" s="14">
        <v>10</v>
      </c>
      <c r="B13" s="15" t="s">
        <v>22</v>
      </c>
      <c r="C13" s="23">
        <v>3</v>
      </c>
    </row>
    <row r="14" spans="1:3" ht="15" customHeight="1">
      <c r="A14" s="14">
        <v>11</v>
      </c>
      <c r="B14" s="15" t="s">
        <v>238</v>
      </c>
      <c r="C14" s="23">
        <v>3</v>
      </c>
    </row>
    <row r="15" spans="1:3" ht="15" customHeight="1">
      <c r="A15" s="14">
        <v>12</v>
      </c>
      <c r="B15" s="15" t="s">
        <v>21</v>
      </c>
      <c r="C15" s="23">
        <v>3</v>
      </c>
    </row>
    <row r="16" spans="1:3" ht="15" customHeight="1">
      <c r="A16" s="14">
        <v>13</v>
      </c>
      <c r="B16" s="15" t="s">
        <v>271</v>
      </c>
      <c r="C16" s="23">
        <v>3</v>
      </c>
    </row>
    <row r="17" spans="1:3" ht="15" customHeight="1">
      <c r="A17" s="14">
        <v>14</v>
      </c>
      <c r="B17" s="15" t="s">
        <v>28</v>
      </c>
      <c r="C17" s="23">
        <v>2</v>
      </c>
    </row>
    <row r="18" spans="1:3" ht="15" customHeight="1">
      <c r="A18" s="14">
        <v>15</v>
      </c>
      <c r="B18" s="15" t="s">
        <v>36</v>
      </c>
      <c r="C18" s="23">
        <v>2</v>
      </c>
    </row>
    <row r="19" spans="1:3" ht="15" customHeight="1">
      <c r="A19" s="14">
        <v>16</v>
      </c>
      <c r="B19" s="15" t="s">
        <v>85</v>
      </c>
      <c r="C19" s="23">
        <v>2</v>
      </c>
    </row>
    <row r="20" spans="1:3" ht="15" customHeight="1">
      <c r="A20" s="14">
        <v>17</v>
      </c>
      <c r="B20" s="15" t="s">
        <v>254</v>
      </c>
      <c r="C20" s="23">
        <v>2</v>
      </c>
    </row>
    <row r="21" spans="1:3" ht="15" customHeight="1">
      <c r="A21" s="14">
        <v>18</v>
      </c>
      <c r="B21" s="15" t="s">
        <v>255</v>
      </c>
      <c r="C21" s="23">
        <v>2</v>
      </c>
    </row>
    <row r="22" spans="1:3" ht="15" customHeight="1">
      <c r="A22" s="14">
        <v>19</v>
      </c>
      <c r="B22" s="15" t="s">
        <v>166</v>
      </c>
      <c r="C22" s="23">
        <v>2</v>
      </c>
    </row>
    <row r="23" spans="1:3" ht="15" customHeight="1">
      <c r="A23" s="14">
        <v>20</v>
      </c>
      <c r="B23" s="15" t="s">
        <v>81</v>
      </c>
      <c r="C23" s="23">
        <v>2</v>
      </c>
    </row>
    <row r="24" spans="1:3" ht="15" customHeight="1">
      <c r="A24" s="14">
        <v>21</v>
      </c>
      <c r="B24" s="15" t="s">
        <v>173</v>
      </c>
      <c r="C24" s="23">
        <v>2</v>
      </c>
    </row>
    <row r="25" spans="1:3" ht="15" customHeight="1">
      <c r="A25" s="14">
        <v>22</v>
      </c>
      <c r="B25" s="15" t="s">
        <v>74</v>
      </c>
      <c r="C25" s="23">
        <v>1</v>
      </c>
    </row>
    <row r="26" spans="1:3" ht="15" customHeight="1">
      <c r="A26" s="14">
        <v>23</v>
      </c>
      <c r="B26" s="15" t="s">
        <v>97</v>
      </c>
      <c r="C26" s="23">
        <v>1</v>
      </c>
    </row>
    <row r="27" spans="1:3" ht="15" customHeight="1">
      <c r="A27" s="14">
        <v>24</v>
      </c>
      <c r="B27" s="15" t="s">
        <v>106</v>
      </c>
      <c r="C27" s="23">
        <v>1</v>
      </c>
    </row>
    <row r="28" spans="1:3" ht="15" customHeight="1">
      <c r="A28" s="14">
        <v>25</v>
      </c>
      <c r="B28" s="15" t="s">
        <v>84</v>
      </c>
      <c r="C28" s="23">
        <v>1</v>
      </c>
    </row>
    <row r="29" spans="1:3" ht="15" customHeight="1">
      <c r="A29" s="14">
        <v>26</v>
      </c>
      <c r="B29" s="15" t="s">
        <v>245</v>
      </c>
      <c r="C29" s="23">
        <v>1</v>
      </c>
    </row>
    <row r="30" spans="1:3" ht="15" customHeight="1">
      <c r="A30" s="14">
        <v>27</v>
      </c>
      <c r="B30" s="15" t="s">
        <v>26</v>
      </c>
      <c r="C30" s="23">
        <v>1</v>
      </c>
    </row>
    <row r="31" spans="1:3" ht="15" customHeight="1">
      <c r="A31" s="14">
        <v>28</v>
      </c>
      <c r="B31" s="15" t="s">
        <v>13</v>
      </c>
      <c r="C31" s="23">
        <v>1</v>
      </c>
    </row>
    <row r="32" spans="1:3" ht="15" customHeight="1">
      <c r="A32" s="14">
        <v>29</v>
      </c>
      <c r="B32" s="15" t="s">
        <v>90</v>
      </c>
      <c r="C32" s="23">
        <v>1</v>
      </c>
    </row>
    <row r="33" spans="1:3" ht="15" customHeight="1">
      <c r="A33" s="14">
        <v>30</v>
      </c>
      <c r="B33" s="15" t="s">
        <v>87</v>
      </c>
      <c r="C33" s="23">
        <v>1</v>
      </c>
    </row>
    <row r="34" spans="1:3" ht="15" customHeight="1">
      <c r="A34" s="14">
        <v>31</v>
      </c>
      <c r="B34" s="15" t="s">
        <v>69</v>
      </c>
      <c r="C34" s="23">
        <v>1</v>
      </c>
    </row>
    <row r="35" spans="1:3" ht="15" customHeight="1">
      <c r="A35" s="14">
        <v>32</v>
      </c>
      <c r="B35" s="15" t="s">
        <v>111</v>
      </c>
      <c r="C35" s="23">
        <v>1</v>
      </c>
    </row>
    <row r="36" spans="1:3" ht="15" customHeight="1">
      <c r="A36" s="14">
        <v>33</v>
      </c>
      <c r="B36" s="15" t="s">
        <v>5</v>
      </c>
      <c r="C36" s="23">
        <v>1</v>
      </c>
    </row>
    <row r="37" spans="1:3" ht="15" customHeight="1">
      <c r="A37" s="14">
        <v>34</v>
      </c>
      <c r="B37" s="15" t="s">
        <v>77</v>
      </c>
      <c r="C37" s="23">
        <v>1</v>
      </c>
    </row>
    <row r="38" spans="1:3" ht="15" customHeight="1">
      <c r="A38" s="14">
        <v>35</v>
      </c>
      <c r="B38" s="15" t="s">
        <v>8</v>
      </c>
      <c r="C38" s="23">
        <v>1</v>
      </c>
    </row>
    <row r="39" spans="1:3" ht="15" customHeight="1">
      <c r="A39" s="14">
        <v>36</v>
      </c>
      <c r="B39" s="15" t="s">
        <v>2</v>
      </c>
      <c r="C39" s="23">
        <v>1</v>
      </c>
    </row>
    <row r="40" spans="1:3" ht="15" customHeight="1">
      <c r="A40" s="14">
        <v>37</v>
      </c>
      <c r="B40" s="15" t="s">
        <v>40</v>
      </c>
      <c r="C40" s="23">
        <v>1</v>
      </c>
    </row>
    <row r="41" spans="1:3" ht="15" customHeight="1">
      <c r="A41" s="14">
        <v>38</v>
      </c>
      <c r="B41" s="15" t="s">
        <v>83</v>
      </c>
      <c r="C41" s="23">
        <v>1</v>
      </c>
    </row>
    <row r="42" spans="1:3" ht="15" customHeight="1">
      <c r="A42" s="14">
        <v>39</v>
      </c>
      <c r="B42" s="15" t="s">
        <v>251</v>
      </c>
      <c r="C42" s="23">
        <v>1</v>
      </c>
    </row>
    <row r="43" spans="1:3" ht="15" customHeight="1">
      <c r="A43" s="14">
        <v>40</v>
      </c>
      <c r="B43" s="15" t="s">
        <v>67</v>
      </c>
      <c r="C43" s="23">
        <v>1</v>
      </c>
    </row>
    <row r="44" spans="1:3" ht="15" customHeight="1">
      <c r="A44" s="14">
        <v>41</v>
      </c>
      <c r="B44" s="15" t="s">
        <v>39</v>
      </c>
      <c r="C44" s="23">
        <v>1</v>
      </c>
    </row>
    <row r="45" spans="1:3" ht="15" customHeight="1">
      <c r="A45" s="14">
        <v>42</v>
      </c>
      <c r="B45" s="15" t="s">
        <v>242</v>
      </c>
      <c r="C45" s="23">
        <v>1</v>
      </c>
    </row>
    <row r="46" spans="1:3" ht="15" customHeight="1">
      <c r="A46" s="14">
        <v>43</v>
      </c>
      <c r="B46" s="15" t="s">
        <v>33</v>
      </c>
      <c r="C46" s="23">
        <v>1</v>
      </c>
    </row>
    <row r="47" spans="1:3" ht="15" customHeight="1">
      <c r="A47" s="14">
        <v>44</v>
      </c>
      <c r="B47" s="15" t="s">
        <v>234</v>
      </c>
      <c r="C47" s="23">
        <v>1</v>
      </c>
    </row>
    <row r="48" spans="1:3" ht="15" customHeight="1">
      <c r="A48" s="14">
        <v>45</v>
      </c>
      <c r="B48" s="15" t="s">
        <v>100</v>
      </c>
      <c r="C48" s="23">
        <v>1</v>
      </c>
    </row>
    <row r="49" spans="1:3" ht="15" customHeight="1">
      <c r="A49" s="14">
        <v>46</v>
      </c>
      <c r="B49" s="15" t="s">
        <v>15</v>
      </c>
      <c r="C49" s="23">
        <v>1</v>
      </c>
    </row>
    <row r="50" spans="1:3" ht="15" customHeight="1">
      <c r="A50" s="14">
        <v>47</v>
      </c>
      <c r="B50" s="15" t="s">
        <v>60</v>
      </c>
      <c r="C50" s="23">
        <v>1</v>
      </c>
    </row>
    <row r="51" spans="1:3" ht="15" customHeight="1">
      <c r="A51" s="14">
        <v>48</v>
      </c>
      <c r="B51" s="15" t="s">
        <v>54</v>
      </c>
      <c r="C51" s="23">
        <v>1</v>
      </c>
    </row>
    <row r="52" spans="1:3" ht="15" customHeight="1">
      <c r="A52" s="14">
        <v>49</v>
      </c>
      <c r="B52" s="15" t="s">
        <v>113</v>
      </c>
      <c r="C52" s="23">
        <v>1</v>
      </c>
    </row>
    <row r="53" spans="1:3" ht="15" customHeight="1">
      <c r="A53" s="14">
        <v>50</v>
      </c>
      <c r="B53" s="15" t="s">
        <v>103</v>
      </c>
      <c r="C53" s="23">
        <v>1</v>
      </c>
    </row>
    <row r="54" spans="1:3" ht="15" customHeight="1">
      <c r="A54" s="14">
        <v>51</v>
      </c>
      <c r="B54" s="15" t="s">
        <v>42</v>
      </c>
      <c r="C54" s="23">
        <v>1</v>
      </c>
    </row>
    <row r="55" spans="1:3" ht="15" customHeight="1">
      <c r="A55" s="14">
        <v>52</v>
      </c>
      <c r="B55" s="15" t="s">
        <v>53</v>
      </c>
      <c r="C55" s="23">
        <v>1</v>
      </c>
    </row>
    <row r="56" spans="1:3" ht="12.75">
      <c r="A56" s="18">
        <v>53</v>
      </c>
      <c r="B56" s="19" t="s">
        <v>252</v>
      </c>
      <c r="C56" s="36">
        <v>1</v>
      </c>
    </row>
    <row r="57" ht="12.75">
      <c r="C57" s="2">
        <f>SUM(C4:C56)</f>
        <v>124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2013-07-24T13:36:00Z</dcterms:modified>
  <cp:category/>
  <cp:version/>
  <cp:contentType/>
  <cp:contentStatus/>
</cp:coreProperties>
</file>