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<sst xmlns="http://schemas.openxmlformats.org/spreadsheetml/2006/main" count="895" uniqueCount="417">
  <si>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</si>
  <si>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</si>
  <si>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</si>
  <si>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</si>
  <si>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</si>
  <si>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</si>
  <si>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</si>
  <si>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</si>
  <si>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</si>
  <si>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</si>
  <si>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</si>
  <si>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</si>
  <si>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</si>
  <si>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</si>
  <si>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</si>
  <si>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</si>
  <si>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</si>
  <si>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</si>
  <si>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</si>
  <si>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</si>
  <si>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</si>
  <si>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</si>
  <si>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</si>
  <si>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</si>
  <si>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</si>
  <si>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</si>
  <si>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</si>
  <si>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CRISTIAN</t>
  </si>
  <si>
    <t>FRANCESCO</t>
  </si>
  <si>
    <t>MASSIMILIANO</t>
  </si>
  <si>
    <t>MASSIMO</t>
  </si>
  <si>
    <t>ROBERTO</t>
  </si>
  <si>
    <t>VINCENZO</t>
  </si>
  <si>
    <t>VALERIO</t>
  </si>
  <si>
    <t>VITALE</t>
  </si>
  <si>
    <t>EMILIANO</t>
  </si>
  <si>
    <t>PAOLO</t>
  </si>
  <si>
    <t>ATLETICA CECCANO</t>
  </si>
  <si>
    <t>LEO</t>
  </si>
  <si>
    <t>EMILIO</t>
  </si>
  <si>
    <t>ALBERTO</t>
  </si>
  <si>
    <t>FEDERICO</t>
  </si>
  <si>
    <t>MARIO</t>
  </si>
  <si>
    <t>ROSSI</t>
  </si>
  <si>
    <t>RAFFAELE</t>
  </si>
  <si>
    <t>CHIARA</t>
  </si>
  <si>
    <t>CARLO</t>
  </si>
  <si>
    <t>EMANUELE</t>
  </si>
  <si>
    <t>FRANCESCA</t>
  </si>
  <si>
    <t>MANUELA</t>
  </si>
  <si>
    <t>MARIA</t>
  </si>
  <si>
    <t>SIMONA</t>
  </si>
  <si>
    <t>RITA</t>
  </si>
  <si>
    <t>DIEGO</t>
  </si>
  <si>
    <t>DARIO</t>
  </si>
  <si>
    <t>ENRICO</t>
  </si>
  <si>
    <t>STEFANO</t>
  </si>
  <si>
    <t>FONTANA</t>
  </si>
  <si>
    <t>DANILO</t>
  </si>
  <si>
    <t>A.S. AMATORI VILLA PAMPHILI</t>
  </si>
  <si>
    <t>GIORGIO</t>
  </si>
  <si>
    <t>RENZO</t>
  </si>
  <si>
    <t>CLAUDIO</t>
  </si>
  <si>
    <t>D'ADAMO</t>
  </si>
  <si>
    <t>GIORGI</t>
  </si>
  <si>
    <t>IVAN</t>
  </si>
  <si>
    <t>DOMENICO</t>
  </si>
  <si>
    <t>CARLA</t>
  </si>
  <si>
    <t>PAPA</t>
  </si>
  <si>
    <t>DI BENEDETTO</t>
  </si>
  <si>
    <t>SILVIA</t>
  </si>
  <si>
    <t>DANIEL</t>
  </si>
  <si>
    <t>PFIZER ITALIA RUNNING TEAM</t>
  </si>
  <si>
    <t>BATTISTA</t>
  </si>
  <si>
    <t>SANDRO</t>
  </si>
  <si>
    <t>GUIDO</t>
  </si>
  <si>
    <t>GIANFRANCO</t>
  </si>
  <si>
    <t>DAVID</t>
  </si>
  <si>
    <t>DANIELA</t>
  </si>
  <si>
    <t>LAURA</t>
  </si>
  <si>
    <t>GIANCARLO</t>
  </si>
  <si>
    <t>ANNUNZIATA</t>
  </si>
  <si>
    <t>ROSARIO</t>
  </si>
  <si>
    <t>ROSA</t>
  </si>
  <si>
    <t>IORIO</t>
  </si>
  <si>
    <t>RASO</t>
  </si>
  <si>
    <t>PIERO</t>
  </si>
  <si>
    <t>IVANO</t>
  </si>
  <si>
    <t>TESTA</t>
  </si>
  <si>
    <t>GIAMPIERO</t>
  </si>
  <si>
    <t>MORRA</t>
  </si>
  <si>
    <t>TIZIANA</t>
  </si>
  <si>
    <t>ENZO</t>
  </si>
  <si>
    <t>SILVESTRI</t>
  </si>
  <si>
    <t>BIANCO</t>
  </si>
  <si>
    <t>AMICI PARCO CASTELLI ROMANI</t>
  </si>
  <si>
    <t>GIOVANNA</t>
  </si>
  <si>
    <t>KATIA</t>
  </si>
  <si>
    <t>NICOLETTA</t>
  </si>
  <si>
    <t>NOVELLI</t>
  </si>
  <si>
    <t>EZIO</t>
  </si>
  <si>
    <t>A.S.D. PODISTICA SOLIDARIETA'</t>
  </si>
  <si>
    <t>LANCIA</t>
  </si>
  <si>
    <t>VITTI</t>
  </si>
  <si>
    <t>VITELLI</t>
  </si>
  <si>
    <t>MANCIOCCHI</t>
  </si>
  <si>
    <t>NATASCIA</t>
  </si>
  <si>
    <t>MUSA</t>
  </si>
  <si>
    <t>DE ANGELIS</t>
  </si>
  <si>
    <t>ANNA RITA</t>
  </si>
  <si>
    <t>MARIA CONCETTA</t>
  </si>
  <si>
    <t>AZZARELLI</t>
  </si>
  <si>
    <t>A</t>
  </si>
  <si>
    <t>SANTA MARINELLA ATHLETIC CLUB</t>
  </si>
  <si>
    <t>FOIS</t>
  </si>
  <si>
    <t>C</t>
  </si>
  <si>
    <t>TRISPORT COSTA D'ARGENTO</t>
  </si>
  <si>
    <t>MAUGLIANI</t>
  </si>
  <si>
    <t>ATL. VICOVARO</t>
  </si>
  <si>
    <t>CARTUCCIA</t>
  </si>
  <si>
    <t>G.P.MONTI DELLA TOLFA L'AIRONE</t>
  </si>
  <si>
    <t>FARAONI</t>
  </si>
  <si>
    <t>E</t>
  </si>
  <si>
    <t>ATL. DI MARCO SPORT</t>
  </si>
  <si>
    <t>D'EMIDIO</t>
  </si>
  <si>
    <t>SABINA MARATHON CLUB</t>
  </si>
  <si>
    <t>MINEI</t>
  </si>
  <si>
    <t>PAONE</t>
  </si>
  <si>
    <t>B</t>
  </si>
  <si>
    <t>MILLEPIEDI LADISPOLI A.S.D.</t>
  </si>
  <si>
    <t>BENTIVOGLIO</t>
  </si>
  <si>
    <t>CANGELOSI</t>
  </si>
  <si>
    <t>ASD LIBERTY ATLETIC</t>
  </si>
  <si>
    <t>MARTIN</t>
  </si>
  <si>
    <t>IACOMELLI</t>
  </si>
  <si>
    <t>D</t>
  </si>
  <si>
    <t>ASD TRAIL DEI DUE LAGHI</t>
  </si>
  <si>
    <t>VANNOLI</t>
  </si>
  <si>
    <t>ASD TRAIL MONTI SIMBRUINI</t>
  </si>
  <si>
    <t>GALASSI</t>
  </si>
  <si>
    <t>FABIANO</t>
  </si>
  <si>
    <t>GUIDA</t>
  </si>
  <si>
    <t>SENSINI</t>
  </si>
  <si>
    <t>AMATORI POD. TERNI</t>
  </si>
  <si>
    <t>BORELLI</t>
  </si>
  <si>
    <t>ISOLA SACRA A.S.C.D.</t>
  </si>
  <si>
    <t>MINELLA</t>
  </si>
  <si>
    <t>G.S. CAT SPORT</t>
  </si>
  <si>
    <t>SPIRITO</t>
  </si>
  <si>
    <t>MAXIMUS CROSS RUN</t>
  </si>
  <si>
    <t>ANGELELLI</t>
  </si>
  <si>
    <t>DEMARTIS</t>
  </si>
  <si>
    <t>FRATARCANGELI</t>
  </si>
  <si>
    <t>MIRCO</t>
  </si>
  <si>
    <t>ASD ATINA TRAIL RUNNING</t>
  </si>
  <si>
    <t>PICCINI</t>
  </si>
  <si>
    <t>M</t>
  </si>
  <si>
    <t>PROFICO</t>
  </si>
  <si>
    <t>POD. ALSIUM LADISPOLI</t>
  </si>
  <si>
    <t>FACCHINI</t>
  </si>
  <si>
    <t>LENTI</t>
  </si>
  <si>
    <t>MARCELLO</t>
  </si>
  <si>
    <t>CALCATERRA SPORT ASD</t>
  </si>
  <si>
    <t>ZAINI</t>
  </si>
  <si>
    <t>GIOVAN BATTISTA</t>
  </si>
  <si>
    <t>LAZIO RUNNERS TEAM</t>
  </si>
  <si>
    <t>TRINETTI</t>
  </si>
  <si>
    <t>DONATI</t>
  </si>
  <si>
    <t>LBM SPORT</t>
  </si>
  <si>
    <t>DELMONACO</t>
  </si>
  <si>
    <t>ROMAECOMARATONA</t>
  </si>
  <si>
    <t>BOZZA</t>
  </si>
  <si>
    <t>FACCIO</t>
  </si>
  <si>
    <t>A.S.D. ENEA</t>
  </si>
  <si>
    <t>BARIGHELLI</t>
  </si>
  <si>
    <t>ANTINORI</t>
  </si>
  <si>
    <t>SPIDONI</t>
  </si>
  <si>
    <t>MANUELE</t>
  </si>
  <si>
    <t>ECOMARATONA DEI MONTI CIMINI</t>
  </si>
  <si>
    <t>MARCOSANO</t>
  </si>
  <si>
    <t>ORONZO</t>
  </si>
  <si>
    <t>TEAM LADISPOLI PROF CICLISMO</t>
  </si>
  <si>
    <t>LEANDRI</t>
  </si>
  <si>
    <t>CLAUDIA</t>
  </si>
  <si>
    <t>L</t>
  </si>
  <si>
    <t>ATL. AM. VELLETRI</t>
  </si>
  <si>
    <t>MASCHIETTI</t>
  </si>
  <si>
    <t>ASD SEMPRE DI CORSA TEAM TEST</t>
  </si>
  <si>
    <t>IRILLI</t>
  </si>
  <si>
    <t>FERRANTE</t>
  </si>
  <si>
    <t>TAMARA</t>
  </si>
  <si>
    <t>DE CARO</t>
  </si>
  <si>
    <t>NASSO</t>
  </si>
  <si>
    <t>TIRRENO ATLETICA</t>
  </si>
  <si>
    <t>TRIPICIANO</t>
  </si>
  <si>
    <t>GRILLI</t>
  </si>
  <si>
    <t>G.P. ATLETICA FALERIA</t>
  </si>
  <si>
    <t>GIAMMARINO</t>
  </si>
  <si>
    <t>BASSETTI</t>
  </si>
  <si>
    <t>SILVANO</t>
  </si>
  <si>
    <t>ABM PODISTICA</t>
  </si>
  <si>
    <t>ELPIDIO</t>
  </si>
  <si>
    <t>CENTRO FITNESS MONTELLO</t>
  </si>
  <si>
    <t>COLUCCI</t>
  </si>
  <si>
    <t>ATLETICA SANTA MARINELLA</t>
  </si>
  <si>
    <t>A.S.ATL. ROCCA DI PAPA</t>
  </si>
  <si>
    <t>BELARDINI</t>
  </si>
  <si>
    <t>BRETTI</t>
  </si>
  <si>
    <t>GRAVANAGO</t>
  </si>
  <si>
    <t>GIAN LUIGI</t>
  </si>
  <si>
    <t>CASTELLANA</t>
  </si>
  <si>
    <t>LEONE</t>
  </si>
  <si>
    <t>G</t>
  </si>
  <si>
    <t>G.S. BANCARI ROMANI</t>
  </si>
  <si>
    <t>DE FRANCESCO</t>
  </si>
  <si>
    <t>TEAM CAMELOT</t>
  </si>
  <si>
    <t>POMPEI</t>
  </si>
  <si>
    <t>LATROFA</t>
  </si>
  <si>
    <t>G.S. ATLETICA PEGASO</t>
  </si>
  <si>
    <t>DI VICO</t>
  </si>
  <si>
    <t>GUERCIO</t>
  </si>
  <si>
    <t>CASCIONI</t>
  </si>
  <si>
    <t>ALBERTINI</t>
  </si>
  <si>
    <t>CAISALETIN</t>
  </si>
  <si>
    <t>NELLY</t>
  </si>
  <si>
    <t>G.S. LITAL</t>
  </si>
  <si>
    <t>VACCHIO</t>
  </si>
  <si>
    <t>A.S.D. LIBERI PODISTI</t>
  </si>
  <si>
    <t>VITTORE</t>
  </si>
  <si>
    <t>DI VAIA</t>
  </si>
  <si>
    <t>CECCARELLI</t>
  </si>
  <si>
    <t>N</t>
  </si>
  <si>
    <t>TORRI</t>
  </si>
  <si>
    <t>ATLETICOM</t>
  </si>
  <si>
    <t>AMATORI</t>
  </si>
  <si>
    <t>CORSA DEI SANTI ASD</t>
  </si>
  <si>
    <t>PONTINI</t>
  </si>
  <si>
    <t>POLIDORI</t>
  </si>
  <si>
    <t>VOLPE</t>
  </si>
  <si>
    <t>VITALITI</t>
  </si>
  <si>
    <t>SALVATORE PATRIZIO</t>
  </si>
  <si>
    <t>F</t>
  </si>
  <si>
    <t>GRUPPO INTERFORZE TORINO</t>
  </si>
  <si>
    <t>TRUSIANI</t>
  </si>
  <si>
    <t>PERRONE CAPANO</t>
  </si>
  <si>
    <t>DONNINI</t>
  </si>
  <si>
    <t>PUROSANGUE ATHLETICS CLUB</t>
  </si>
  <si>
    <t>ELVIRETTI</t>
  </si>
  <si>
    <t>BERNI</t>
  </si>
  <si>
    <t>UISP VITERBO</t>
  </si>
  <si>
    <t>PANI</t>
  </si>
  <si>
    <t>ATLETICA PALOMBARA ASD</t>
  </si>
  <si>
    <t>DELLA VALLE</t>
  </si>
  <si>
    <t>LA PORTA</t>
  </si>
  <si>
    <t>ATLETICA ANZIO</t>
  </si>
  <si>
    <t>SCIALAPPA</t>
  </si>
  <si>
    <t>LUCHETTI</t>
  </si>
  <si>
    <t>ETTORE</t>
  </si>
  <si>
    <t>GUERRINI</t>
  </si>
  <si>
    <t>CONTI</t>
  </si>
  <si>
    <t>RIFONDAZIONE PODISTICA</t>
  </si>
  <si>
    <t>GAGLIOPPA</t>
  </si>
  <si>
    <t>PIERLUCA</t>
  </si>
  <si>
    <t>PELLEGRINI</t>
  </si>
  <si>
    <t>TRACK AND FIELD GROSSETO</t>
  </si>
  <si>
    <t>D'ALESSIO</t>
  </si>
  <si>
    <t>ALEXIO</t>
  </si>
  <si>
    <t>ORLANDI</t>
  </si>
  <si>
    <t>AVANCINI</t>
  </si>
  <si>
    <t>GIANMATTEO</t>
  </si>
  <si>
    <t>LUNGHI</t>
  </si>
  <si>
    <t>LANCIOTTI</t>
  </si>
  <si>
    <t>VETRARI</t>
  </si>
  <si>
    <t>RODOLFO</t>
  </si>
  <si>
    <t>RAVONI</t>
  </si>
  <si>
    <t>MAGINI</t>
  </si>
  <si>
    <t>SABATINO</t>
  </si>
  <si>
    <t>GENZANO MARATHON</t>
  </si>
  <si>
    <t>GIULIANI</t>
  </si>
  <si>
    <t>TANA DEI LUPI</t>
  </si>
  <si>
    <t>MARCOCCI</t>
  </si>
  <si>
    <t>RUNNING SAN BASILIO</t>
  </si>
  <si>
    <t>NUZZI</t>
  </si>
  <si>
    <t>PETRELLA</t>
  </si>
  <si>
    <t>ASD 4 STORMO</t>
  </si>
  <si>
    <t>ROMATLETICA FOOTWORKS</t>
  </si>
  <si>
    <t>MOCCI</t>
  </si>
  <si>
    <t>BERTOLO</t>
  </si>
  <si>
    <t>LETTERI</t>
  </si>
  <si>
    <t>BARTOLUCCI</t>
  </si>
  <si>
    <t>GERMANA</t>
  </si>
  <si>
    <t>NIDASIO</t>
  </si>
  <si>
    <t>CESARONI</t>
  </si>
  <si>
    <t>CARPAVECCIA</t>
  </si>
  <si>
    <t>FORUM SPORT CENTER</t>
  </si>
  <si>
    <t>DIARA</t>
  </si>
  <si>
    <t>GRAZIELLA</t>
  </si>
  <si>
    <t>VANESCU</t>
  </si>
  <si>
    <t>IONELA DANIELA</t>
  </si>
  <si>
    <t>CIANI</t>
  </si>
  <si>
    <t>ASD CIRC. CULT. SABINO</t>
  </si>
  <si>
    <t>DI CARLO</t>
  </si>
  <si>
    <t>MARSILIA</t>
  </si>
  <si>
    <t>ASD CAERE TREKKING</t>
  </si>
  <si>
    <t>MONESTIROLI</t>
  </si>
  <si>
    <t>GAIA</t>
  </si>
  <si>
    <t>ROSCIOLI</t>
  </si>
  <si>
    <t>GOFFI</t>
  </si>
  <si>
    <t>DROGHINI</t>
  </si>
  <si>
    <t>SAURO</t>
  </si>
  <si>
    <t>G.P. LUCREZIA</t>
  </si>
  <si>
    <t>ALDO</t>
  </si>
  <si>
    <t>CHIAVONI</t>
  </si>
  <si>
    <t>LEIDI</t>
  </si>
  <si>
    <t>ADRIANO</t>
  </si>
  <si>
    <t>A.S.D. ATLETICA ENI</t>
  </si>
  <si>
    <t>SPALLONI</t>
  </si>
  <si>
    <t>BORDI</t>
  </si>
  <si>
    <t>ELIO</t>
  </si>
  <si>
    <t>GIZZI</t>
  </si>
  <si>
    <t>UISP ROMA</t>
  </si>
  <si>
    <t>SAMMARCO</t>
  </si>
  <si>
    <t>PALUZZI</t>
  </si>
  <si>
    <t>CAGIOLA</t>
  </si>
  <si>
    <t>ATLETICAMENTE</t>
  </si>
  <si>
    <t>CRISTOFARI</t>
  </si>
  <si>
    <t>ANGELONI</t>
  </si>
  <si>
    <t>ATL. VITINIA</t>
  </si>
  <si>
    <t>EMILIANI</t>
  </si>
  <si>
    <t>ROMA ROAD RUNNER CLUB</t>
  </si>
  <si>
    <t>CUMELLI</t>
  </si>
  <si>
    <t>TULLIO</t>
  </si>
  <si>
    <t>ASD BIANCO MODA SPORT C.</t>
  </si>
  <si>
    <t>NERI</t>
  </si>
  <si>
    <t>VECCHIETTI</t>
  </si>
  <si>
    <t>BIANCHI</t>
  </si>
  <si>
    <t>MARILENA</t>
  </si>
  <si>
    <t>SERAFIN</t>
  </si>
  <si>
    <t>IANNILLI</t>
  </si>
  <si>
    <t>NOMI</t>
  </si>
  <si>
    <t>MOTOKO</t>
  </si>
  <si>
    <t>SANTONI</t>
  </si>
  <si>
    <t>VALTER</t>
  </si>
  <si>
    <t>RAMUNNO</t>
  </si>
  <si>
    <t>MAURICI</t>
  </si>
  <si>
    <t>CRISTINA</t>
  </si>
  <si>
    <t>MARAFIOTI</t>
  </si>
  <si>
    <t>STRACCIO</t>
  </si>
  <si>
    <t>VAGNATI</t>
  </si>
  <si>
    <t>A.S. MEDITERRANEA OSTIA</t>
  </si>
  <si>
    <t>LAUSI</t>
  </si>
  <si>
    <t>UBALDINI</t>
  </si>
  <si>
    <t>SPURI</t>
  </si>
  <si>
    <t>OMBRETTA</t>
  </si>
  <si>
    <t>COLOMBO</t>
  </si>
  <si>
    <t>G.S. ROATA CHIUSANI</t>
  </si>
  <si>
    <t>MARIANI</t>
  </si>
  <si>
    <t>UISP RIETI</t>
  </si>
  <si>
    <t>FIORITO</t>
  </si>
  <si>
    <t>ATL. CERVETERI RUNNERS</t>
  </si>
  <si>
    <t>PERRELLI</t>
  </si>
  <si>
    <t>PARKS TRAIL PROMOTION</t>
  </si>
  <si>
    <t>VIOTTI</t>
  </si>
  <si>
    <t>UISP L'AQUILA</t>
  </si>
  <si>
    <t>AVIS IN CORSA CONVERSANO</t>
  </si>
  <si>
    <t>REALI</t>
  </si>
  <si>
    <t>MILANETTI</t>
  </si>
  <si>
    <t>TRAMONTANO</t>
  </si>
  <si>
    <t>ILARIA</t>
  </si>
  <si>
    <t>MANETTI</t>
  </si>
  <si>
    <t>LIVIA</t>
  </si>
  <si>
    <t>BINI</t>
  </si>
  <si>
    <t>BALZANO</t>
  </si>
  <si>
    <t>ANTONINO</t>
  </si>
  <si>
    <t>DODARO</t>
  </si>
  <si>
    <t>CATULLO</t>
  </si>
  <si>
    <t>CIOETA</t>
  </si>
  <si>
    <t>NATALUCCI</t>
  </si>
  <si>
    <t>LAMBERTO</t>
  </si>
  <si>
    <t>BIANCHETTI</t>
  </si>
  <si>
    <t>BARCHIESI</t>
  </si>
  <si>
    <t>IVO</t>
  </si>
  <si>
    <t>ZOCCHI</t>
  </si>
  <si>
    <t>MARIA ENRICA</t>
  </si>
  <si>
    <t>GARI</t>
  </si>
  <si>
    <t>ANTONUCCI</t>
  </si>
  <si>
    <t>ANNAPAOLA</t>
  </si>
  <si>
    <t>CAROSINI</t>
  </si>
  <si>
    <t>BROGI</t>
  </si>
  <si>
    <t>DI CICCO</t>
  </si>
  <si>
    <t>RUNNING EVOLUTION COLLINE ROMA</t>
  </si>
  <si>
    <t>SANTORI</t>
  </si>
  <si>
    <t>TAMBURRINI</t>
  </si>
  <si>
    <t>BONOMO</t>
  </si>
  <si>
    <t>DI SABATINO</t>
  </si>
  <si>
    <t>SCALA</t>
  </si>
  <si>
    <t>ANTONIETTA</t>
  </si>
  <si>
    <t>CASTELLI</t>
  </si>
  <si>
    <t>NAMI</t>
  </si>
  <si>
    <t>PROSPERINI</t>
  </si>
  <si>
    <t>MORICI</t>
  </si>
  <si>
    <t>FERRO</t>
  </si>
  <si>
    <t>BUONFRATE</t>
  </si>
  <si>
    <t>CIOCCHETTI</t>
  </si>
  <si>
    <t>SILVANA</t>
  </si>
  <si>
    <t>ASTRA A.S. TRASTEVERE</t>
  </si>
  <si>
    <t>IOSEPOV</t>
  </si>
  <si>
    <t>ALINA MIHAELA</t>
  </si>
  <si>
    <t>AMONI</t>
  </si>
  <si>
    <t>DEL PROPOSTO</t>
  </si>
  <si>
    <t>GIANPAOLO</t>
  </si>
  <si>
    <t>BRUZZESI</t>
  </si>
  <si>
    <t>PACIOTTI</t>
  </si>
  <si>
    <t>Trail Mezzaluna dell'Acqua</t>
  </si>
  <si>
    <t>3ª edizione</t>
  </si>
  <si>
    <t>INDIVIDUALE</t>
  </si>
  <si>
    <t>Allumiere (RM) Italia - Domenica 05/02/2017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</si>
</sst>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21" fontId="52" fillId="56" borderId="32" xfId="0" applyNumberFormat="1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vertical="center"/>
    </xf>
    <xf numFmtId="0" fontId="52" fillId="56" borderId="36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8" t="s">
        <v>413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1" t="s">
        <v>414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34" t="s">
        <v>416</v>
      </c>
      <c r="B3" s="35"/>
      <c r="C3" s="35"/>
      <c r="D3" s="35"/>
      <c r="E3" s="35"/>
      <c r="F3" s="35"/>
      <c r="G3" s="35"/>
      <c r="H3" s="3" t="s">
        <v>0</v>
      </c>
      <c r="I3" s="4">
        <v>21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26" t="s">
        <v>111</v>
      </c>
      <c r="C5" s="26" t="s">
        <v>22</v>
      </c>
      <c r="D5" s="25" t="s">
        <v>112</v>
      </c>
      <c r="E5" s="26" t="s">
        <v>113</v>
      </c>
      <c r="F5" s="27">
        <v>0.0606216550925926</v>
      </c>
      <c r="G5" s="25" t="str">
        <f>TEXT(INT((HOUR(F5)*3600+MINUTE(F5)*60+SECOND(F5))/$I$3/60),"0")&amp;"."&amp;TEXT(MOD((HOUR(F5)*3600+MINUTE(F5)*60+SECOND(F5))/$I$3,60),"00")&amp;"/km"</f>
        <v>4.09/km</v>
      </c>
      <c r="H5" s="27">
        <f>F5-$F$5</f>
        <v>0</v>
      </c>
      <c r="I5" s="27">
        <f>F5-INDEX($F$5:$F$230,MATCH(D5,$D$5:$D$230,0))</f>
        <v>0</v>
      </c>
    </row>
    <row r="6" spans="1:9" s="10" customFormat="1" ht="15" customHeight="1">
      <c r="A6" s="15">
        <v>2</v>
      </c>
      <c r="B6" s="16" t="s">
        <v>114</v>
      </c>
      <c r="C6" s="16" t="s">
        <v>27</v>
      </c>
      <c r="D6" s="15" t="s">
        <v>115</v>
      </c>
      <c r="E6" s="16" t="s">
        <v>116</v>
      </c>
      <c r="F6" s="17">
        <v>0.06509817129629629</v>
      </c>
      <c r="G6" s="15" t="str">
        <f aca="true" t="shared" si="0" ref="G6:G21">TEXT(INT((HOUR(F6)*3600+MINUTE(F6)*60+SECOND(F6))/$I$3/60),"0")&amp;"."&amp;TEXT(MOD((HOUR(F6)*3600+MINUTE(F6)*60+SECOND(F6))/$I$3,60),"00")&amp;"/km"</f>
        <v>4.28/km</v>
      </c>
      <c r="H6" s="17">
        <f aca="true" t="shared" si="1" ref="H6:H21">F6-$F$5</f>
        <v>0.004476516203703693</v>
      </c>
      <c r="I6" s="17">
        <f>F6-INDEX($F$5:$F$230,MATCH(D6,$D$5:$D$230,0))</f>
        <v>0</v>
      </c>
    </row>
    <row r="7" spans="1:9" s="10" customFormat="1" ht="15" customHeight="1">
      <c r="A7" s="15">
        <v>3</v>
      </c>
      <c r="B7" s="16" t="s">
        <v>117</v>
      </c>
      <c r="C7" s="16" t="s">
        <v>14</v>
      </c>
      <c r="D7" s="15" t="s">
        <v>112</v>
      </c>
      <c r="E7" s="16" t="s">
        <v>118</v>
      </c>
      <c r="F7" s="17">
        <v>0.06587359953703704</v>
      </c>
      <c r="G7" s="15" t="str">
        <f t="shared" si="0"/>
        <v>4.31/km</v>
      </c>
      <c r="H7" s="17">
        <f t="shared" si="1"/>
        <v>0.005251944444444448</v>
      </c>
      <c r="I7" s="17">
        <f>F7-INDEX($F$5:$F$230,MATCH(D7,$D$5:$D$230,0))</f>
        <v>0.005251944444444448</v>
      </c>
    </row>
    <row r="8" spans="1:9" s="10" customFormat="1" ht="15" customHeight="1">
      <c r="A8" s="15">
        <v>4</v>
      </c>
      <c r="B8" s="16" t="s">
        <v>119</v>
      </c>
      <c r="C8" s="16" t="s">
        <v>25</v>
      </c>
      <c r="D8" s="15" t="s">
        <v>112</v>
      </c>
      <c r="E8" s="16" t="s">
        <v>120</v>
      </c>
      <c r="F8" s="17">
        <v>0.06594587962962963</v>
      </c>
      <c r="G8" s="15" t="str">
        <f t="shared" si="0"/>
        <v>4.31/km</v>
      </c>
      <c r="H8" s="17">
        <f t="shared" si="1"/>
        <v>0.005324224537037028</v>
      </c>
      <c r="I8" s="17">
        <f>F8-INDEX($F$5:$F$230,MATCH(D8,$D$5:$D$230,0))</f>
        <v>0.005324224537037028</v>
      </c>
    </row>
    <row r="9" spans="1:9" s="10" customFormat="1" ht="15" customHeight="1">
      <c r="A9" s="15">
        <v>5</v>
      </c>
      <c r="B9" s="16" t="s">
        <v>121</v>
      </c>
      <c r="C9" s="16" t="s">
        <v>62</v>
      </c>
      <c r="D9" s="15" t="s">
        <v>122</v>
      </c>
      <c r="E9" s="16" t="s">
        <v>123</v>
      </c>
      <c r="F9" s="17">
        <v>0.06657392361111111</v>
      </c>
      <c r="G9" s="15" t="str">
        <f t="shared" si="0"/>
        <v>4.34/km</v>
      </c>
      <c r="H9" s="17">
        <f t="shared" si="1"/>
        <v>0.0059522685185185165</v>
      </c>
      <c r="I9" s="17">
        <f>F9-INDEX($F$5:$F$230,MATCH(D9,$D$5:$D$230,0))</f>
        <v>0</v>
      </c>
    </row>
    <row r="10" spans="1:9" s="10" customFormat="1" ht="15" customHeight="1">
      <c r="A10" s="15">
        <v>6</v>
      </c>
      <c r="B10" s="16" t="s">
        <v>124</v>
      </c>
      <c r="C10" s="16" t="s">
        <v>30</v>
      </c>
      <c r="D10" s="15" t="s">
        <v>115</v>
      </c>
      <c r="E10" s="16" t="s">
        <v>125</v>
      </c>
      <c r="F10" s="17">
        <v>0.06765910879629629</v>
      </c>
      <c r="G10" s="15" t="str">
        <f t="shared" si="0"/>
        <v>4.38/km</v>
      </c>
      <c r="H10" s="17">
        <f t="shared" si="1"/>
        <v>0.007037453703703692</v>
      </c>
      <c r="I10" s="17">
        <f>F10-INDEX($F$5:$F$230,MATCH(D10,$D$5:$D$230,0))</f>
        <v>0.002560937499999999</v>
      </c>
    </row>
    <row r="11" spans="1:9" s="10" customFormat="1" ht="15" customHeight="1">
      <c r="A11" s="15">
        <v>7</v>
      </c>
      <c r="B11" s="16" t="s">
        <v>126</v>
      </c>
      <c r="C11" s="16" t="s">
        <v>17</v>
      </c>
      <c r="D11" s="15" t="s">
        <v>115</v>
      </c>
      <c r="E11" s="16" t="s">
        <v>72</v>
      </c>
      <c r="F11" s="17">
        <v>0.0681683449074074</v>
      </c>
      <c r="G11" s="15" t="str">
        <f t="shared" si="0"/>
        <v>4.40/km</v>
      </c>
      <c r="H11" s="17">
        <f t="shared" si="1"/>
        <v>0.007546689814814808</v>
      </c>
      <c r="I11" s="17">
        <f>F11-INDEX($F$5:$F$230,MATCH(D11,$D$5:$D$230,0))</f>
        <v>0.0030701736111111155</v>
      </c>
    </row>
    <row r="12" spans="1:9" s="10" customFormat="1" ht="15" customHeight="1">
      <c r="A12" s="15">
        <v>8</v>
      </c>
      <c r="B12" s="16" t="s">
        <v>127</v>
      </c>
      <c r="C12" s="16" t="s">
        <v>44</v>
      </c>
      <c r="D12" s="15" t="s">
        <v>128</v>
      </c>
      <c r="E12" s="16" t="s">
        <v>129</v>
      </c>
      <c r="F12" s="17">
        <v>0.06822606481481482</v>
      </c>
      <c r="G12" s="15" t="str">
        <f t="shared" si="0"/>
        <v>4.41/km</v>
      </c>
      <c r="H12" s="17">
        <f t="shared" si="1"/>
        <v>0.007604409722222219</v>
      </c>
      <c r="I12" s="17">
        <f>F12-INDEX($F$5:$F$230,MATCH(D12,$D$5:$D$230,0))</f>
        <v>0</v>
      </c>
    </row>
    <row r="13" spans="1:9" s="10" customFormat="1" ht="15" customHeight="1">
      <c r="A13" s="15">
        <v>9</v>
      </c>
      <c r="B13" s="16" t="s">
        <v>130</v>
      </c>
      <c r="C13" s="16" t="s">
        <v>92</v>
      </c>
      <c r="D13" s="15" t="s">
        <v>115</v>
      </c>
      <c r="E13" s="16" t="s">
        <v>120</v>
      </c>
      <c r="F13" s="17">
        <v>0.06828980324074074</v>
      </c>
      <c r="G13" s="15" t="str">
        <f t="shared" si="0"/>
        <v>4.41/km</v>
      </c>
      <c r="H13" s="17">
        <f t="shared" si="1"/>
        <v>0.007668148148148146</v>
      </c>
      <c r="I13" s="17">
        <f>F13-INDEX($F$5:$F$230,MATCH(D13,$D$5:$D$230,0))</f>
        <v>0.0031916319444444535</v>
      </c>
    </row>
    <row r="14" spans="1:9" s="10" customFormat="1" ht="15" customHeight="1">
      <c r="A14" s="15">
        <v>10</v>
      </c>
      <c r="B14" s="16" t="s">
        <v>131</v>
      </c>
      <c r="C14" s="16" t="s">
        <v>21</v>
      </c>
      <c r="D14" s="15" t="s">
        <v>112</v>
      </c>
      <c r="E14" s="16" t="s">
        <v>132</v>
      </c>
      <c r="F14" s="17">
        <v>0.06837368055555555</v>
      </c>
      <c r="G14" s="15" t="str">
        <f t="shared" si="0"/>
        <v>4.41/km</v>
      </c>
      <c r="H14" s="17">
        <f t="shared" si="1"/>
        <v>0.007752025462962955</v>
      </c>
      <c r="I14" s="17">
        <f>F14-INDEX($F$5:$F$230,MATCH(D14,$D$5:$D$230,0))</f>
        <v>0.007752025462962955</v>
      </c>
    </row>
    <row r="15" spans="1:9" s="10" customFormat="1" ht="15" customHeight="1">
      <c r="A15" s="15">
        <v>11</v>
      </c>
      <c r="B15" s="16" t="s">
        <v>133</v>
      </c>
      <c r="C15" s="16" t="s">
        <v>58</v>
      </c>
      <c r="D15" s="15" t="s">
        <v>128</v>
      </c>
      <c r="E15" s="16" t="s">
        <v>59</v>
      </c>
      <c r="F15" s="17">
        <v>0.06919265046296297</v>
      </c>
      <c r="G15" s="15" t="str">
        <f t="shared" si="0"/>
        <v>4.45/km</v>
      </c>
      <c r="H15" s="17">
        <f t="shared" si="1"/>
        <v>0.008570995370370371</v>
      </c>
      <c r="I15" s="17">
        <f>F15-INDEX($F$5:$F$230,MATCH(D15,$D$5:$D$230,0))</f>
        <v>0.0009665856481481522</v>
      </c>
    </row>
    <row r="16" spans="1:9" s="10" customFormat="1" ht="15" customHeight="1">
      <c r="A16" s="15">
        <v>12</v>
      </c>
      <c r="B16" s="16" t="s">
        <v>134</v>
      </c>
      <c r="C16" s="16" t="s">
        <v>41</v>
      </c>
      <c r="D16" s="15" t="s">
        <v>135</v>
      </c>
      <c r="E16" s="16" t="s">
        <v>136</v>
      </c>
      <c r="F16" s="17">
        <v>0.06983791666666667</v>
      </c>
      <c r="G16" s="15" t="str">
        <f t="shared" si="0"/>
        <v>4.47/km</v>
      </c>
      <c r="H16" s="17">
        <f t="shared" si="1"/>
        <v>0.00921626157407407</v>
      </c>
      <c r="I16" s="17">
        <f>F16-INDEX($F$5:$F$230,MATCH(D16,$D$5:$D$230,0))</f>
        <v>0</v>
      </c>
    </row>
    <row r="17" spans="1:9" s="10" customFormat="1" ht="15" customHeight="1">
      <c r="A17" s="15">
        <v>13</v>
      </c>
      <c r="B17" s="16" t="s">
        <v>137</v>
      </c>
      <c r="C17" s="16" t="s">
        <v>12</v>
      </c>
      <c r="D17" s="15" t="s">
        <v>112</v>
      </c>
      <c r="E17" s="16" t="s">
        <v>138</v>
      </c>
      <c r="F17" s="17">
        <v>0.07147013888888888</v>
      </c>
      <c r="G17" s="15" t="str">
        <f t="shared" si="0"/>
        <v>4.54/km</v>
      </c>
      <c r="H17" s="17">
        <f t="shared" si="1"/>
        <v>0.010848483796296285</v>
      </c>
      <c r="I17" s="17">
        <f>F17-INDEX($F$5:$F$230,MATCH(D17,$D$5:$D$230,0))</f>
        <v>0.010848483796296285</v>
      </c>
    </row>
    <row r="18" spans="1:9" s="10" customFormat="1" ht="15" customHeight="1">
      <c r="A18" s="15">
        <v>14</v>
      </c>
      <c r="B18" s="16" t="s">
        <v>139</v>
      </c>
      <c r="C18" s="16" t="s">
        <v>140</v>
      </c>
      <c r="D18" s="15" t="s">
        <v>128</v>
      </c>
      <c r="E18" s="16" t="s">
        <v>59</v>
      </c>
      <c r="F18" s="17">
        <v>0.07155100694444444</v>
      </c>
      <c r="G18" s="15" t="str">
        <f t="shared" si="0"/>
        <v>4.54/km</v>
      </c>
      <c r="H18" s="17">
        <f t="shared" si="1"/>
        <v>0.010929351851851843</v>
      </c>
      <c r="I18" s="17">
        <f>F18-INDEX($F$5:$F$230,MATCH(D18,$D$5:$D$230,0))</f>
        <v>0.003324942129629624</v>
      </c>
    </row>
    <row r="19" spans="1:9" s="10" customFormat="1" ht="15" customHeight="1">
      <c r="A19" s="15">
        <v>15</v>
      </c>
      <c r="B19" s="16" t="s">
        <v>141</v>
      </c>
      <c r="C19" s="16" t="s">
        <v>33</v>
      </c>
      <c r="D19" s="15" t="s">
        <v>112</v>
      </c>
      <c r="E19" s="16" t="s">
        <v>120</v>
      </c>
      <c r="F19" s="17">
        <v>0.0719040162037037</v>
      </c>
      <c r="G19" s="15" t="str">
        <f t="shared" si="0"/>
        <v>4.56/km</v>
      </c>
      <c r="H19" s="17">
        <f t="shared" si="1"/>
        <v>0.011282361111111097</v>
      </c>
      <c r="I19" s="17">
        <f>F19-INDEX($F$5:$F$230,MATCH(D19,$D$5:$D$230,0))</f>
        <v>0.011282361111111097</v>
      </c>
    </row>
    <row r="20" spans="1:9" s="10" customFormat="1" ht="15" customHeight="1">
      <c r="A20" s="15">
        <v>16</v>
      </c>
      <c r="B20" s="16" t="s">
        <v>142</v>
      </c>
      <c r="C20" s="16" t="s">
        <v>11</v>
      </c>
      <c r="D20" s="15" t="s">
        <v>115</v>
      </c>
      <c r="E20" s="16" t="s">
        <v>143</v>
      </c>
      <c r="F20" s="17">
        <v>0.07207767361111111</v>
      </c>
      <c r="G20" s="15" t="str">
        <f t="shared" si="0"/>
        <v>4.57/km</v>
      </c>
      <c r="H20" s="17">
        <f t="shared" si="1"/>
        <v>0.011456018518518518</v>
      </c>
      <c r="I20" s="17">
        <f>F20-INDEX($F$5:$F$230,MATCH(D20,$D$5:$D$230,0))</f>
        <v>0.0069795023148148255</v>
      </c>
    </row>
    <row r="21" spans="1:9" ht="15" customHeight="1">
      <c r="A21" s="15">
        <v>17</v>
      </c>
      <c r="B21" s="16" t="s">
        <v>144</v>
      </c>
      <c r="C21" s="16" t="s">
        <v>19</v>
      </c>
      <c r="D21" s="15" t="s">
        <v>128</v>
      </c>
      <c r="E21" s="16" t="s">
        <v>145</v>
      </c>
      <c r="F21" s="17">
        <v>0.07321496527777778</v>
      </c>
      <c r="G21" s="15" t="str">
        <f t="shared" si="0"/>
        <v>5.01/km</v>
      </c>
      <c r="H21" s="17">
        <f t="shared" si="1"/>
        <v>0.012593310185185183</v>
      </c>
      <c r="I21" s="17">
        <f>F21-INDEX($F$5:$F$230,MATCH(D21,$D$5:$D$230,0))</f>
        <v>0.004988900462962964</v>
      </c>
    </row>
    <row r="22" spans="1:9" ht="15" customHeight="1">
      <c r="A22" s="15">
        <v>18</v>
      </c>
      <c r="B22" s="16" t="s">
        <v>146</v>
      </c>
      <c r="C22" s="16" t="s">
        <v>53</v>
      </c>
      <c r="D22" s="15" t="s">
        <v>112</v>
      </c>
      <c r="E22" s="16" t="s">
        <v>147</v>
      </c>
      <c r="F22" s="17">
        <v>0.07367479166666667</v>
      </c>
      <c r="G22" s="15" t="str">
        <f aca="true" t="shared" si="2" ref="G22:G32">TEXT(INT((HOUR(F22)*3600+MINUTE(F22)*60+SECOND(F22))/$I$3/60),"0")&amp;"."&amp;TEXT(MOD((HOUR(F22)*3600+MINUTE(F22)*60+SECOND(F22))/$I$3,60),"00")&amp;"/km"</f>
        <v>5.03/km</v>
      </c>
      <c r="H22" s="17">
        <f aca="true" t="shared" si="3" ref="H22:H32">F22-$F$5</f>
        <v>0.013053136574074073</v>
      </c>
      <c r="I22" s="17">
        <f>F22-INDEX($F$5:$F$230,MATCH(D22,$D$5:$D$230,0))</f>
        <v>0.013053136574074073</v>
      </c>
    </row>
    <row r="23" spans="1:9" ht="15" customHeight="1">
      <c r="A23" s="15">
        <v>19</v>
      </c>
      <c r="B23" s="16" t="s">
        <v>148</v>
      </c>
      <c r="C23" s="16" t="s">
        <v>18</v>
      </c>
      <c r="D23" s="15" t="s">
        <v>112</v>
      </c>
      <c r="E23" s="16" t="s">
        <v>149</v>
      </c>
      <c r="F23" s="17">
        <v>0.07430293981481483</v>
      </c>
      <c r="G23" s="15" t="str">
        <f t="shared" si="2"/>
        <v>5.06/km</v>
      </c>
      <c r="H23" s="17">
        <f t="shared" si="3"/>
        <v>0.013681284722222228</v>
      </c>
      <c r="I23" s="17">
        <f>F23-INDEX($F$5:$F$230,MATCH(D23,$D$5:$D$230,0))</f>
        <v>0.013681284722222228</v>
      </c>
    </row>
    <row r="24" spans="1:9" ht="15" customHeight="1">
      <c r="A24" s="15">
        <v>20</v>
      </c>
      <c r="B24" s="16" t="s">
        <v>150</v>
      </c>
      <c r="C24" s="16" t="s">
        <v>58</v>
      </c>
      <c r="D24" s="15" t="s">
        <v>128</v>
      </c>
      <c r="E24" s="16" t="s">
        <v>125</v>
      </c>
      <c r="F24" s="17">
        <v>0.07443310185185185</v>
      </c>
      <c r="G24" s="15" t="str">
        <f t="shared" si="2"/>
        <v>5.06/km</v>
      </c>
      <c r="H24" s="17">
        <f t="shared" si="3"/>
        <v>0.013811446759259258</v>
      </c>
      <c r="I24" s="17">
        <f>F24-INDEX($F$5:$F$230,MATCH(D24,$D$5:$D$230,0))</f>
        <v>0.006207037037037039</v>
      </c>
    </row>
    <row r="25" spans="1:9" ht="15" customHeight="1">
      <c r="A25" s="15">
        <v>21</v>
      </c>
      <c r="B25" s="16" t="s">
        <v>151</v>
      </c>
      <c r="C25" s="16" t="s">
        <v>41</v>
      </c>
      <c r="D25" s="15" t="s">
        <v>128</v>
      </c>
      <c r="E25" s="16" t="s">
        <v>120</v>
      </c>
      <c r="F25" s="17">
        <v>0.07473398148148148</v>
      </c>
      <c r="G25" s="15" t="str">
        <f t="shared" si="2"/>
        <v>5.07/km</v>
      </c>
      <c r="H25" s="17">
        <f t="shared" si="3"/>
        <v>0.014112326388888888</v>
      </c>
      <c r="I25" s="17">
        <f>F25-INDEX($F$5:$F$230,MATCH(D25,$D$5:$D$230,0))</f>
        <v>0.006507916666666669</v>
      </c>
    </row>
    <row r="26" spans="1:9" ht="15" customHeight="1">
      <c r="A26" s="15">
        <v>22</v>
      </c>
      <c r="B26" s="16" t="s">
        <v>152</v>
      </c>
      <c r="C26" s="16" t="s">
        <v>30</v>
      </c>
      <c r="D26" s="15" t="s">
        <v>112</v>
      </c>
      <c r="E26" s="16" t="s">
        <v>149</v>
      </c>
      <c r="F26" s="17">
        <v>0.07509850694444443</v>
      </c>
      <c r="G26" s="15" t="str">
        <f t="shared" si="2"/>
        <v>5.09/km</v>
      </c>
      <c r="H26" s="17">
        <f t="shared" si="3"/>
        <v>0.014476851851851838</v>
      </c>
      <c r="I26" s="17">
        <f>F26-INDEX($F$5:$F$230,MATCH(D26,$D$5:$D$230,0))</f>
        <v>0.014476851851851838</v>
      </c>
    </row>
    <row r="27" spans="1:9" ht="15" customHeight="1">
      <c r="A27" s="15">
        <v>23</v>
      </c>
      <c r="B27" s="16" t="s">
        <v>103</v>
      </c>
      <c r="C27" s="16" t="s">
        <v>153</v>
      </c>
      <c r="D27" s="15" t="s">
        <v>112</v>
      </c>
      <c r="E27" s="16" t="s">
        <v>154</v>
      </c>
      <c r="F27" s="17">
        <v>0.07560195601851852</v>
      </c>
      <c r="G27" s="15" t="str">
        <f t="shared" si="2"/>
        <v>5.11/km</v>
      </c>
      <c r="H27" s="17">
        <f t="shared" si="3"/>
        <v>0.014980300925925921</v>
      </c>
      <c r="I27" s="17">
        <f>F27-INDEX($F$5:$F$230,MATCH(D27,$D$5:$D$230,0))</f>
        <v>0.014980300925925921</v>
      </c>
    </row>
    <row r="28" spans="1:9" ht="15" customHeight="1">
      <c r="A28" s="15">
        <v>24</v>
      </c>
      <c r="B28" s="16" t="s">
        <v>155</v>
      </c>
      <c r="C28" s="16" t="s">
        <v>49</v>
      </c>
      <c r="D28" s="15" t="s">
        <v>156</v>
      </c>
      <c r="E28" s="16" t="s">
        <v>415</v>
      </c>
      <c r="F28" s="17">
        <v>0.07565403935185185</v>
      </c>
      <c r="G28" s="15" t="str">
        <f t="shared" si="2"/>
        <v>5.11/km</v>
      </c>
      <c r="H28" s="17">
        <f t="shared" si="3"/>
        <v>0.015032384259259249</v>
      </c>
      <c r="I28" s="17">
        <f>F28-INDEX($F$5:$F$230,MATCH(D28,$D$5:$D$230,0))</f>
        <v>0</v>
      </c>
    </row>
    <row r="29" spans="1:9" ht="15" customHeight="1">
      <c r="A29" s="15">
        <v>25</v>
      </c>
      <c r="B29" s="16" t="s">
        <v>157</v>
      </c>
      <c r="C29" s="16" t="s">
        <v>82</v>
      </c>
      <c r="D29" s="15" t="s">
        <v>115</v>
      </c>
      <c r="E29" s="16" t="s">
        <v>158</v>
      </c>
      <c r="F29" s="17">
        <v>0.07585384259259259</v>
      </c>
      <c r="G29" s="15" t="str">
        <f t="shared" si="2"/>
        <v>5.12/km</v>
      </c>
      <c r="H29" s="17">
        <f t="shared" si="3"/>
        <v>0.015232187499999994</v>
      </c>
      <c r="I29" s="17">
        <f>F29-INDEX($F$5:$F$230,MATCH(D29,$D$5:$D$230,0))</f>
        <v>0.010755671296296301</v>
      </c>
    </row>
    <row r="30" spans="1:9" ht="15" customHeight="1">
      <c r="A30" s="15">
        <v>26</v>
      </c>
      <c r="B30" s="16" t="s">
        <v>159</v>
      </c>
      <c r="C30" s="16" t="s">
        <v>12</v>
      </c>
      <c r="D30" s="15" t="s">
        <v>112</v>
      </c>
      <c r="E30" s="16" t="s">
        <v>415</v>
      </c>
      <c r="F30" s="17">
        <v>0.07616342592592593</v>
      </c>
      <c r="G30" s="15" t="str">
        <f t="shared" si="2"/>
        <v>5.13/km</v>
      </c>
      <c r="H30" s="17">
        <f t="shared" si="3"/>
        <v>0.01554177083333333</v>
      </c>
      <c r="I30" s="17">
        <f>F30-INDEX($F$5:$F$230,MATCH(D30,$D$5:$D$230,0))</f>
        <v>0.01554177083333333</v>
      </c>
    </row>
    <row r="31" spans="1:9" ht="15" customHeight="1">
      <c r="A31" s="15">
        <v>27</v>
      </c>
      <c r="B31" s="16" t="s">
        <v>160</v>
      </c>
      <c r="C31" s="16" t="s">
        <v>161</v>
      </c>
      <c r="D31" s="15" t="s">
        <v>115</v>
      </c>
      <c r="E31" s="16" t="s">
        <v>162</v>
      </c>
      <c r="F31" s="17">
        <v>0.07634583333333333</v>
      </c>
      <c r="G31" s="15" t="str">
        <f t="shared" si="2"/>
        <v>5.14/km</v>
      </c>
      <c r="H31" s="17">
        <f t="shared" si="3"/>
        <v>0.015724178240740738</v>
      </c>
      <c r="I31" s="17">
        <f>F31-INDEX($F$5:$F$230,MATCH(D31,$D$5:$D$230,0))</f>
        <v>0.011247662037037046</v>
      </c>
    </row>
    <row r="32" spans="1:9" ht="15" customHeight="1">
      <c r="A32" s="15">
        <v>28</v>
      </c>
      <c r="B32" s="16" t="s">
        <v>163</v>
      </c>
      <c r="C32" s="16" t="s">
        <v>164</v>
      </c>
      <c r="D32" s="15" t="s">
        <v>112</v>
      </c>
      <c r="E32" s="16" t="s">
        <v>120</v>
      </c>
      <c r="F32" s="17">
        <v>0.07729773148148149</v>
      </c>
      <c r="G32" s="15" t="str">
        <f t="shared" si="2"/>
        <v>5.18/km</v>
      </c>
      <c r="H32" s="17">
        <f t="shared" si="3"/>
        <v>0.01667607638888889</v>
      </c>
      <c r="I32" s="17">
        <f>F32-INDEX($F$5:$F$230,MATCH(D32,$D$5:$D$230,0))</f>
        <v>0.01667607638888889</v>
      </c>
    </row>
    <row r="33" spans="1:9" ht="15" customHeight="1">
      <c r="A33" s="15">
        <v>29</v>
      </c>
      <c r="B33" s="16" t="s">
        <v>68</v>
      </c>
      <c r="C33" s="16" t="s">
        <v>46</v>
      </c>
      <c r="D33" s="15" t="s">
        <v>135</v>
      </c>
      <c r="E33" s="16" t="s">
        <v>120</v>
      </c>
      <c r="F33" s="17">
        <v>0.07742241898148149</v>
      </c>
      <c r="G33" s="15" t="str">
        <f aca="true" t="shared" si="4" ref="G33:G38">TEXT(INT((HOUR(F33)*3600+MINUTE(F33)*60+SECOND(F33))/$I$3/60),"0")&amp;"."&amp;TEXT(MOD((HOUR(F33)*3600+MINUTE(F33)*60+SECOND(F33))/$I$3,60),"00")&amp;"/km"</f>
        <v>5.19/km</v>
      </c>
      <c r="H33" s="17">
        <f aca="true" t="shared" si="5" ref="H33:H38">F33-$F$5</f>
        <v>0.01680076388888889</v>
      </c>
      <c r="I33" s="17">
        <f>F33-INDEX($F$5:$F$230,MATCH(D33,$D$5:$D$230,0))</f>
        <v>0.00758450231481482</v>
      </c>
    </row>
    <row r="34" spans="1:9" ht="15" customHeight="1">
      <c r="A34" s="15">
        <v>30</v>
      </c>
      <c r="B34" s="16" t="s">
        <v>93</v>
      </c>
      <c r="C34" s="16" t="s">
        <v>22</v>
      </c>
      <c r="D34" s="15" t="s">
        <v>128</v>
      </c>
      <c r="E34" s="16" t="s">
        <v>165</v>
      </c>
      <c r="F34" s="17">
        <v>0.07792304398148148</v>
      </c>
      <c r="G34" s="15" t="str">
        <f t="shared" si="4"/>
        <v>5.21/km</v>
      </c>
      <c r="H34" s="17">
        <f t="shared" si="5"/>
        <v>0.01730138888888888</v>
      </c>
      <c r="I34" s="17">
        <f>F34-INDEX($F$5:$F$230,MATCH(D34,$D$5:$D$230,0))</f>
        <v>0.009696979166666661</v>
      </c>
    </row>
    <row r="35" spans="1:9" ht="15" customHeight="1">
      <c r="A35" s="15">
        <v>31</v>
      </c>
      <c r="B35" s="16" t="s">
        <v>166</v>
      </c>
      <c r="C35" s="16" t="s">
        <v>25</v>
      </c>
      <c r="D35" s="15" t="s">
        <v>115</v>
      </c>
      <c r="E35" s="16" t="s">
        <v>120</v>
      </c>
      <c r="F35" s="17">
        <v>0.0783368287037037</v>
      </c>
      <c r="G35" s="15" t="str">
        <f t="shared" si="4"/>
        <v>5.22/km</v>
      </c>
      <c r="H35" s="17">
        <f t="shared" si="5"/>
        <v>0.017715173611111107</v>
      </c>
      <c r="I35" s="17">
        <f>F35-INDEX($F$5:$F$230,MATCH(D35,$D$5:$D$230,0))</f>
        <v>0.013238657407407414</v>
      </c>
    </row>
    <row r="36" spans="1:9" ht="15" customHeight="1">
      <c r="A36" s="15">
        <v>32</v>
      </c>
      <c r="B36" s="16" t="s">
        <v>167</v>
      </c>
      <c r="C36" s="16" t="s">
        <v>56</v>
      </c>
      <c r="D36" s="15" t="s">
        <v>135</v>
      </c>
      <c r="E36" s="16" t="s">
        <v>168</v>
      </c>
      <c r="F36" s="17">
        <v>0.07863759259259259</v>
      </c>
      <c r="G36" s="15" t="str">
        <f t="shared" si="4"/>
        <v>5.24/km</v>
      </c>
      <c r="H36" s="17">
        <f t="shared" si="5"/>
        <v>0.018015937499999995</v>
      </c>
      <c r="I36" s="17">
        <f>F36-INDEX($F$5:$F$230,MATCH(D36,$D$5:$D$230,0))</f>
        <v>0.008799675925925926</v>
      </c>
    </row>
    <row r="37" spans="1:9" ht="15" customHeight="1">
      <c r="A37" s="15">
        <v>33</v>
      </c>
      <c r="B37" s="16" t="s">
        <v>169</v>
      </c>
      <c r="C37" s="16" t="s">
        <v>61</v>
      </c>
      <c r="D37" s="15" t="s">
        <v>128</v>
      </c>
      <c r="E37" s="16" t="s">
        <v>170</v>
      </c>
      <c r="F37" s="17">
        <v>0.07870394675925925</v>
      </c>
      <c r="G37" s="15" t="str">
        <f t="shared" si="4"/>
        <v>5.24/km</v>
      </c>
      <c r="H37" s="17">
        <f t="shared" si="5"/>
        <v>0.018082291666666653</v>
      </c>
      <c r="I37" s="17">
        <f>F37-INDEX($F$5:$F$230,MATCH(D37,$D$5:$D$230,0))</f>
        <v>0.010477881944444434</v>
      </c>
    </row>
    <row r="38" spans="1:9" ht="15" customHeight="1">
      <c r="A38" s="15">
        <v>34</v>
      </c>
      <c r="B38" s="16" t="s">
        <v>171</v>
      </c>
      <c r="C38" s="16" t="s">
        <v>46</v>
      </c>
      <c r="D38" s="15" t="s">
        <v>112</v>
      </c>
      <c r="E38" s="16" t="s">
        <v>147</v>
      </c>
      <c r="F38" s="17">
        <v>0.07931187499999999</v>
      </c>
      <c r="G38" s="15" t="str">
        <f t="shared" si="4"/>
        <v>5.26/km</v>
      </c>
      <c r="H38" s="17">
        <f t="shared" si="5"/>
        <v>0.018690219907407393</v>
      </c>
      <c r="I38" s="17">
        <f>F38-INDEX($F$5:$F$230,MATCH(D38,$D$5:$D$230,0))</f>
        <v>0.018690219907407393</v>
      </c>
    </row>
    <row r="39" spans="1:9" ht="15" customHeight="1">
      <c r="A39" s="15">
        <v>35</v>
      </c>
      <c r="B39" s="16" t="s">
        <v>172</v>
      </c>
      <c r="C39" s="16" t="s">
        <v>56</v>
      </c>
      <c r="D39" s="15" t="s">
        <v>115</v>
      </c>
      <c r="E39" s="16" t="s">
        <v>173</v>
      </c>
      <c r="F39" s="17">
        <v>0.07969087962962963</v>
      </c>
      <c r="G39" s="15" t="str">
        <f aca="true" t="shared" si="6" ref="G39:G90">TEXT(INT((HOUR(F39)*3600+MINUTE(F39)*60+SECOND(F39))/$I$3/60),"0")&amp;"."&amp;TEXT(MOD((HOUR(F39)*3600+MINUTE(F39)*60+SECOND(F39))/$I$3,60),"00")&amp;"/km"</f>
        <v>5.28/km</v>
      </c>
      <c r="H39" s="17">
        <f aca="true" t="shared" si="7" ref="H39:H90">F39-$F$5</f>
        <v>0.019069224537037036</v>
      </c>
      <c r="I39" s="17">
        <f>F39-INDEX($F$5:$F$230,MATCH(D39,$D$5:$D$230,0))</f>
        <v>0.014592708333333343</v>
      </c>
    </row>
    <row r="40" spans="1:9" ht="15" customHeight="1">
      <c r="A40" s="15">
        <v>36</v>
      </c>
      <c r="B40" s="16" t="s">
        <v>174</v>
      </c>
      <c r="C40" s="16" t="s">
        <v>21</v>
      </c>
      <c r="D40" s="15" t="s">
        <v>128</v>
      </c>
      <c r="E40" s="16" t="s">
        <v>168</v>
      </c>
      <c r="F40" s="17">
        <v>0.07982393518518519</v>
      </c>
      <c r="G40" s="15" t="str">
        <f t="shared" si="6"/>
        <v>5.28/km</v>
      </c>
      <c r="H40" s="17">
        <f t="shared" si="7"/>
        <v>0.01920228009259259</v>
      </c>
      <c r="I40" s="17">
        <f>F40-INDEX($F$5:$F$230,MATCH(D40,$D$5:$D$230,0))</f>
        <v>0.01159787037037037</v>
      </c>
    </row>
    <row r="41" spans="1:9" ht="15" customHeight="1">
      <c r="A41" s="15">
        <v>37</v>
      </c>
      <c r="B41" s="16" t="s">
        <v>175</v>
      </c>
      <c r="C41" s="16" t="s">
        <v>18</v>
      </c>
      <c r="D41" s="15" t="s">
        <v>115</v>
      </c>
      <c r="E41" s="16" t="s">
        <v>415</v>
      </c>
      <c r="F41" s="17">
        <v>0.08008135416666666</v>
      </c>
      <c r="G41" s="15" t="str">
        <f t="shared" si="6"/>
        <v>5.29/km</v>
      </c>
      <c r="H41" s="17">
        <f t="shared" si="7"/>
        <v>0.019459699074074063</v>
      </c>
      <c r="I41" s="17">
        <f>F41-INDEX($F$5:$F$230,MATCH(D41,$D$5:$D$230,0))</f>
        <v>0.01498318287037037</v>
      </c>
    </row>
    <row r="42" spans="1:9" ht="15" customHeight="1">
      <c r="A42" s="15">
        <v>38</v>
      </c>
      <c r="B42" s="16" t="s">
        <v>176</v>
      </c>
      <c r="C42" s="16" t="s">
        <v>177</v>
      </c>
      <c r="D42" s="15" t="s">
        <v>122</v>
      </c>
      <c r="E42" s="16" t="s">
        <v>178</v>
      </c>
      <c r="F42" s="17">
        <v>0.08037364583333334</v>
      </c>
      <c r="G42" s="15" t="str">
        <f t="shared" si="6"/>
        <v>5.31/km</v>
      </c>
      <c r="H42" s="17">
        <f t="shared" si="7"/>
        <v>0.019751990740740744</v>
      </c>
      <c r="I42" s="17">
        <f>F42-INDEX($F$5:$F$230,MATCH(D42,$D$5:$D$230,0))</f>
        <v>0.013799722222222227</v>
      </c>
    </row>
    <row r="43" spans="1:9" ht="15" customHeight="1">
      <c r="A43" s="15">
        <v>39</v>
      </c>
      <c r="B43" s="16" t="s">
        <v>88</v>
      </c>
      <c r="C43" s="16" t="s">
        <v>55</v>
      </c>
      <c r="D43" s="15" t="s">
        <v>122</v>
      </c>
      <c r="E43" s="16" t="s">
        <v>120</v>
      </c>
      <c r="F43" s="17">
        <v>0.08050385416666667</v>
      </c>
      <c r="G43" s="15" t="str">
        <f t="shared" si="6"/>
        <v>5.31/km</v>
      </c>
      <c r="H43" s="17">
        <f t="shared" si="7"/>
        <v>0.01988219907407407</v>
      </c>
      <c r="I43" s="17">
        <f>F43-INDEX($F$5:$F$230,MATCH(D43,$D$5:$D$230,0))</f>
        <v>0.013929930555555553</v>
      </c>
    </row>
    <row r="44" spans="1:9" ht="15" customHeight="1">
      <c r="A44" s="15">
        <v>40</v>
      </c>
      <c r="B44" s="16" t="s">
        <v>179</v>
      </c>
      <c r="C44" s="16" t="s">
        <v>180</v>
      </c>
      <c r="D44" s="15" t="s">
        <v>128</v>
      </c>
      <c r="E44" s="16" t="s">
        <v>181</v>
      </c>
      <c r="F44" s="17">
        <v>0.08059376157407407</v>
      </c>
      <c r="G44" s="15" t="str">
        <f t="shared" si="6"/>
        <v>5.32/km</v>
      </c>
      <c r="H44" s="17">
        <f t="shared" si="7"/>
        <v>0.01997210648148147</v>
      </c>
      <c r="I44" s="17">
        <f>F44-INDEX($F$5:$F$230,MATCH(D44,$D$5:$D$230,0))</f>
        <v>0.01236769675925925</v>
      </c>
    </row>
    <row r="45" spans="1:9" ht="15" customHeight="1">
      <c r="A45" s="15">
        <v>41</v>
      </c>
      <c r="B45" s="16" t="s">
        <v>182</v>
      </c>
      <c r="C45" s="16" t="s">
        <v>183</v>
      </c>
      <c r="D45" s="15" t="s">
        <v>184</v>
      </c>
      <c r="E45" s="16" t="s">
        <v>185</v>
      </c>
      <c r="F45" s="17">
        <v>0.08065729166666667</v>
      </c>
      <c r="G45" s="15" t="str">
        <f t="shared" si="6"/>
        <v>5.32/km</v>
      </c>
      <c r="H45" s="17">
        <f t="shared" si="7"/>
        <v>0.020035636574074075</v>
      </c>
      <c r="I45" s="17">
        <f>F45-INDEX($F$5:$F$230,MATCH(D45,$D$5:$D$230,0))</f>
        <v>0</v>
      </c>
    </row>
    <row r="46" spans="1:9" ht="15" customHeight="1">
      <c r="A46" s="15">
        <v>42</v>
      </c>
      <c r="B46" s="16" t="s">
        <v>186</v>
      </c>
      <c r="C46" s="16" t="s">
        <v>36</v>
      </c>
      <c r="D46" s="15" t="s">
        <v>115</v>
      </c>
      <c r="E46" s="16" t="s">
        <v>138</v>
      </c>
      <c r="F46" s="17">
        <v>0.08072120370370371</v>
      </c>
      <c r="G46" s="15" t="str">
        <f t="shared" si="6"/>
        <v>5.32/km</v>
      </c>
      <c r="H46" s="17">
        <f t="shared" si="7"/>
        <v>0.020099548611111115</v>
      </c>
      <c r="I46" s="17">
        <f>F46-INDEX($F$5:$F$230,MATCH(D46,$D$5:$D$230,0))</f>
        <v>0.015623032407407422</v>
      </c>
    </row>
    <row r="47" spans="1:9" ht="15" customHeight="1">
      <c r="A47" s="15">
        <v>43</v>
      </c>
      <c r="B47" s="16" t="s">
        <v>73</v>
      </c>
      <c r="C47" s="16" t="s">
        <v>87</v>
      </c>
      <c r="D47" s="15" t="s">
        <v>112</v>
      </c>
      <c r="E47" s="16" t="s">
        <v>187</v>
      </c>
      <c r="F47" s="17">
        <v>0.08076143518518518</v>
      </c>
      <c r="G47" s="15" t="str">
        <f t="shared" si="6"/>
        <v>5.32/km</v>
      </c>
      <c r="H47" s="17">
        <f t="shared" si="7"/>
        <v>0.020139780092592582</v>
      </c>
      <c r="I47" s="17">
        <f>F47-INDEX($F$5:$F$230,MATCH(D47,$D$5:$D$230,0))</f>
        <v>0.020139780092592582</v>
      </c>
    </row>
    <row r="48" spans="1:9" ht="15" customHeight="1">
      <c r="A48" s="15">
        <v>44</v>
      </c>
      <c r="B48" s="16" t="s">
        <v>188</v>
      </c>
      <c r="C48" s="16" t="s">
        <v>35</v>
      </c>
      <c r="D48" s="15" t="s">
        <v>128</v>
      </c>
      <c r="E48" s="16" t="s">
        <v>187</v>
      </c>
      <c r="F48" s="17">
        <v>0.08081921296296296</v>
      </c>
      <c r="G48" s="15" t="str">
        <f t="shared" si="6"/>
        <v>5.33/km</v>
      </c>
      <c r="H48" s="17">
        <f t="shared" si="7"/>
        <v>0.020197557870370364</v>
      </c>
      <c r="I48" s="17">
        <f>F48-INDEX($F$5:$F$230,MATCH(D48,$D$5:$D$230,0))</f>
        <v>0.012593148148148145</v>
      </c>
    </row>
    <row r="49" spans="1:9" ht="15" customHeight="1">
      <c r="A49" s="15">
        <v>45</v>
      </c>
      <c r="B49" s="16" t="s">
        <v>189</v>
      </c>
      <c r="C49" s="16" t="s">
        <v>190</v>
      </c>
      <c r="D49" s="15" t="s">
        <v>156</v>
      </c>
      <c r="E49" s="16" t="s">
        <v>37</v>
      </c>
      <c r="F49" s="17">
        <v>0.08091200231481481</v>
      </c>
      <c r="G49" s="15" t="str">
        <f t="shared" si="6"/>
        <v>5.33/km</v>
      </c>
      <c r="H49" s="17">
        <f t="shared" si="7"/>
        <v>0.020290347222222213</v>
      </c>
      <c r="I49" s="17">
        <f>F49-INDEX($F$5:$F$230,MATCH(D49,$D$5:$D$230,0))</f>
        <v>0.005257962962962964</v>
      </c>
    </row>
    <row r="50" spans="1:9" ht="15" customHeight="1">
      <c r="A50" s="18">
        <v>46</v>
      </c>
      <c r="B50" s="19" t="s">
        <v>43</v>
      </c>
      <c r="C50" s="19" t="s">
        <v>36</v>
      </c>
      <c r="D50" s="18" t="s">
        <v>135</v>
      </c>
      <c r="E50" s="19" t="s">
        <v>101</v>
      </c>
      <c r="F50" s="20">
        <v>0.08139797453703702</v>
      </c>
      <c r="G50" s="18" t="str">
        <f t="shared" si="6"/>
        <v>5.35/km</v>
      </c>
      <c r="H50" s="20">
        <f t="shared" si="7"/>
        <v>0.020776319444444427</v>
      </c>
      <c r="I50" s="20">
        <f>F50-INDEX($F$5:$F$230,MATCH(D50,$D$5:$D$230,0))</f>
        <v>0.011560057870370358</v>
      </c>
    </row>
    <row r="51" spans="1:9" ht="15" customHeight="1">
      <c r="A51" s="18">
        <v>47</v>
      </c>
      <c r="B51" s="19" t="s">
        <v>191</v>
      </c>
      <c r="C51" s="19" t="s">
        <v>15</v>
      </c>
      <c r="D51" s="18" t="s">
        <v>128</v>
      </c>
      <c r="E51" s="19" t="s">
        <v>101</v>
      </c>
      <c r="F51" s="20">
        <v>0.08144440972222222</v>
      </c>
      <c r="G51" s="18" t="str">
        <f t="shared" si="6"/>
        <v>5.35/km</v>
      </c>
      <c r="H51" s="20">
        <f t="shared" si="7"/>
        <v>0.020822754629629625</v>
      </c>
      <c r="I51" s="20">
        <f>F51-INDEX($F$5:$F$230,MATCH(D51,$D$5:$D$230,0))</f>
        <v>0.013218344907407406</v>
      </c>
    </row>
    <row r="52" spans="1:9" ht="15" customHeight="1">
      <c r="A52" s="15">
        <v>48</v>
      </c>
      <c r="B52" s="16" t="s">
        <v>192</v>
      </c>
      <c r="C52" s="16" t="s">
        <v>70</v>
      </c>
      <c r="D52" s="15" t="s">
        <v>184</v>
      </c>
      <c r="E52" s="16" t="s">
        <v>193</v>
      </c>
      <c r="F52" s="17">
        <v>0.08171641203703704</v>
      </c>
      <c r="G52" s="15" t="str">
        <f t="shared" si="6"/>
        <v>5.36/km</v>
      </c>
      <c r="H52" s="17">
        <f t="shared" si="7"/>
        <v>0.021094756944444445</v>
      </c>
      <c r="I52" s="17">
        <f>F52-INDEX($F$5:$F$230,MATCH(D52,$D$5:$D$230,0))</f>
        <v>0.00105912037037037</v>
      </c>
    </row>
    <row r="53" spans="1:9" ht="15" customHeight="1">
      <c r="A53" s="15">
        <v>49</v>
      </c>
      <c r="B53" s="16" t="s">
        <v>194</v>
      </c>
      <c r="C53" s="16" t="s">
        <v>54</v>
      </c>
      <c r="D53" s="15" t="s">
        <v>135</v>
      </c>
      <c r="E53" s="16" t="s">
        <v>125</v>
      </c>
      <c r="F53" s="17">
        <v>0.08186672453703704</v>
      </c>
      <c r="G53" s="15" t="str">
        <f t="shared" si="6"/>
        <v>5.37/km</v>
      </c>
      <c r="H53" s="17">
        <f t="shared" si="7"/>
        <v>0.021245069444444445</v>
      </c>
      <c r="I53" s="17">
        <f>F53-INDEX($F$5:$F$230,MATCH(D53,$D$5:$D$230,0))</f>
        <v>0.012028807870370375</v>
      </c>
    </row>
    <row r="54" spans="1:9" ht="15" customHeight="1">
      <c r="A54" s="15">
        <v>50</v>
      </c>
      <c r="B54" s="16" t="s">
        <v>195</v>
      </c>
      <c r="C54" s="16" t="s">
        <v>17</v>
      </c>
      <c r="D54" s="15" t="s">
        <v>128</v>
      </c>
      <c r="E54" s="16" t="s">
        <v>196</v>
      </c>
      <c r="F54" s="17">
        <v>0.08209100694444445</v>
      </c>
      <c r="G54" s="15" t="str">
        <f t="shared" si="6"/>
        <v>5.38/km</v>
      </c>
      <c r="H54" s="17">
        <f t="shared" si="7"/>
        <v>0.02146935185185185</v>
      </c>
      <c r="I54" s="17">
        <f>F54-INDEX($F$5:$F$230,MATCH(D54,$D$5:$D$230,0))</f>
        <v>0.013864942129629632</v>
      </c>
    </row>
    <row r="55" spans="1:9" ht="15" customHeight="1">
      <c r="A55" s="18">
        <v>51</v>
      </c>
      <c r="B55" s="19" t="s">
        <v>197</v>
      </c>
      <c r="C55" s="19" t="s">
        <v>28</v>
      </c>
      <c r="D55" s="18" t="s">
        <v>115</v>
      </c>
      <c r="E55" s="19" t="s">
        <v>101</v>
      </c>
      <c r="F55" s="20">
        <v>0.08270313657407408</v>
      </c>
      <c r="G55" s="18" t="str">
        <f t="shared" si="6"/>
        <v>5.40/km</v>
      </c>
      <c r="H55" s="20">
        <f t="shared" si="7"/>
        <v>0.02208148148148148</v>
      </c>
      <c r="I55" s="20">
        <f>F55-INDEX($F$5:$F$230,MATCH(D55,$D$5:$D$230,0))</f>
        <v>0.017604965277777787</v>
      </c>
    </row>
    <row r="56" spans="1:9" ht="15" customHeight="1">
      <c r="A56" s="15">
        <v>52</v>
      </c>
      <c r="B56" s="16" t="s">
        <v>198</v>
      </c>
      <c r="C56" s="16" t="s">
        <v>199</v>
      </c>
      <c r="D56" s="15" t="s">
        <v>135</v>
      </c>
      <c r="E56" s="16" t="s">
        <v>200</v>
      </c>
      <c r="F56" s="17">
        <v>0.08310530092592593</v>
      </c>
      <c r="G56" s="15" t="str">
        <f t="shared" si="6"/>
        <v>5.42/km</v>
      </c>
      <c r="H56" s="17">
        <f t="shared" si="7"/>
        <v>0.02248364583333333</v>
      </c>
      <c r="I56" s="17">
        <f>F56-INDEX($F$5:$F$230,MATCH(D56,$D$5:$D$230,0))</f>
        <v>0.01326738425925926</v>
      </c>
    </row>
    <row r="57" spans="1:9" ht="15" customHeight="1">
      <c r="A57" s="15">
        <v>53</v>
      </c>
      <c r="B57" s="16" t="s">
        <v>107</v>
      </c>
      <c r="C57" s="16" t="s">
        <v>201</v>
      </c>
      <c r="D57" s="15" t="s">
        <v>112</v>
      </c>
      <c r="E57" s="16" t="s">
        <v>202</v>
      </c>
      <c r="F57" s="17">
        <v>0.08310532407407407</v>
      </c>
      <c r="G57" s="15" t="str">
        <f t="shared" si="6"/>
        <v>5.42/km</v>
      </c>
      <c r="H57" s="17">
        <f t="shared" si="7"/>
        <v>0.022483668981481478</v>
      </c>
      <c r="I57" s="17">
        <f>F57-INDEX($F$5:$F$230,MATCH(D57,$D$5:$D$230,0))</f>
        <v>0.022483668981481478</v>
      </c>
    </row>
    <row r="58" spans="1:9" ht="15" customHeight="1">
      <c r="A58" s="15">
        <v>54</v>
      </c>
      <c r="B58" s="16" t="s">
        <v>203</v>
      </c>
      <c r="C58" s="16" t="s">
        <v>13</v>
      </c>
      <c r="D58" s="15" t="s">
        <v>115</v>
      </c>
      <c r="E58" s="16" t="s">
        <v>204</v>
      </c>
      <c r="F58" s="17">
        <v>0.08332819444444445</v>
      </c>
      <c r="G58" s="15" t="str">
        <f t="shared" si="6"/>
        <v>5.43/km</v>
      </c>
      <c r="H58" s="17">
        <f t="shared" si="7"/>
        <v>0.02270653935185185</v>
      </c>
      <c r="I58" s="17">
        <f>F58-INDEX($F$5:$F$230,MATCH(D58,$D$5:$D$230,0))</f>
        <v>0.01823002314814816</v>
      </c>
    </row>
    <row r="59" spans="1:9" ht="15" customHeight="1">
      <c r="A59" s="15">
        <v>55</v>
      </c>
      <c r="B59" s="16" t="s">
        <v>84</v>
      </c>
      <c r="C59" s="16" t="s">
        <v>15</v>
      </c>
      <c r="D59" s="15" t="s">
        <v>112</v>
      </c>
      <c r="E59" s="16" t="s">
        <v>205</v>
      </c>
      <c r="F59" s="17">
        <v>0.08339181712962963</v>
      </c>
      <c r="G59" s="15" t="str">
        <f t="shared" si="6"/>
        <v>5.43/km</v>
      </c>
      <c r="H59" s="17">
        <f t="shared" si="7"/>
        <v>0.022770162037037037</v>
      </c>
      <c r="I59" s="17">
        <f>F59-INDEX($F$5:$F$230,MATCH(D59,$D$5:$D$230,0))</f>
        <v>0.022770162037037037</v>
      </c>
    </row>
    <row r="60" spans="1:9" ht="15" customHeight="1">
      <c r="A60" s="15">
        <v>56</v>
      </c>
      <c r="B60" s="16" t="s">
        <v>206</v>
      </c>
      <c r="C60" s="16" t="s">
        <v>23</v>
      </c>
      <c r="D60" s="15" t="s">
        <v>115</v>
      </c>
      <c r="E60" s="16" t="s">
        <v>185</v>
      </c>
      <c r="F60" s="17">
        <v>0.08396466435185185</v>
      </c>
      <c r="G60" s="15" t="str">
        <f t="shared" si="6"/>
        <v>5.45/km</v>
      </c>
      <c r="H60" s="17">
        <f t="shared" si="7"/>
        <v>0.02334300925925925</v>
      </c>
      <c r="I60" s="17">
        <f>F60-INDEX($F$5:$F$230,MATCH(D60,$D$5:$D$230,0))</f>
        <v>0.018866493055555558</v>
      </c>
    </row>
    <row r="61" spans="1:9" ht="15" customHeight="1">
      <c r="A61" s="18">
        <v>57</v>
      </c>
      <c r="B61" s="19" t="s">
        <v>207</v>
      </c>
      <c r="C61" s="19" t="s">
        <v>13</v>
      </c>
      <c r="D61" s="18" t="s">
        <v>122</v>
      </c>
      <c r="E61" s="19" t="s">
        <v>101</v>
      </c>
      <c r="F61" s="20">
        <v>0.08463309027777778</v>
      </c>
      <c r="G61" s="18" t="str">
        <f t="shared" si="6"/>
        <v>5.48/km</v>
      </c>
      <c r="H61" s="20">
        <f t="shared" si="7"/>
        <v>0.024011435185185184</v>
      </c>
      <c r="I61" s="20">
        <f>F61-INDEX($F$5:$F$230,MATCH(D61,$D$5:$D$230,0))</f>
        <v>0.018059166666666668</v>
      </c>
    </row>
    <row r="62" spans="1:9" ht="15" customHeight="1">
      <c r="A62" s="15">
        <v>58</v>
      </c>
      <c r="B62" s="16" t="s">
        <v>208</v>
      </c>
      <c r="C62" s="16" t="s">
        <v>209</v>
      </c>
      <c r="D62" s="15" t="s">
        <v>115</v>
      </c>
      <c r="E62" s="16" t="s">
        <v>204</v>
      </c>
      <c r="F62" s="17">
        <v>0.08471407407407407</v>
      </c>
      <c r="G62" s="15" t="str">
        <f t="shared" si="6"/>
        <v>5.49/km</v>
      </c>
      <c r="H62" s="17">
        <f t="shared" si="7"/>
        <v>0.02409241898148147</v>
      </c>
      <c r="I62" s="17">
        <f>F62-INDEX($F$5:$F$230,MATCH(D62,$D$5:$D$230,0))</f>
        <v>0.019615902777777777</v>
      </c>
    </row>
    <row r="63" spans="1:9" ht="15" customHeight="1">
      <c r="A63" s="15">
        <v>59</v>
      </c>
      <c r="B63" s="16" t="s">
        <v>210</v>
      </c>
      <c r="C63" s="16" t="s">
        <v>211</v>
      </c>
      <c r="D63" s="15" t="s">
        <v>212</v>
      </c>
      <c r="E63" s="16" t="s">
        <v>213</v>
      </c>
      <c r="F63" s="17">
        <v>0.08477488425925926</v>
      </c>
      <c r="G63" s="15" t="str">
        <f t="shared" si="6"/>
        <v>5.49/km</v>
      </c>
      <c r="H63" s="17">
        <f t="shared" si="7"/>
        <v>0.024153229166666665</v>
      </c>
      <c r="I63" s="17">
        <f>F63-INDEX($F$5:$F$230,MATCH(D63,$D$5:$D$230,0))</f>
        <v>0</v>
      </c>
    </row>
    <row r="64" spans="1:9" ht="15" customHeight="1">
      <c r="A64" s="15">
        <v>60</v>
      </c>
      <c r="B64" s="16" t="s">
        <v>214</v>
      </c>
      <c r="C64" s="16" t="s">
        <v>66</v>
      </c>
      <c r="D64" s="15" t="s">
        <v>112</v>
      </c>
      <c r="E64" s="16" t="s">
        <v>215</v>
      </c>
      <c r="F64" s="17">
        <v>0.08504125</v>
      </c>
      <c r="G64" s="15" t="str">
        <f t="shared" si="6"/>
        <v>5.50/km</v>
      </c>
      <c r="H64" s="17">
        <f t="shared" si="7"/>
        <v>0.024419594907407402</v>
      </c>
      <c r="I64" s="17">
        <f>F64-INDEX($F$5:$F$230,MATCH(D64,$D$5:$D$230,0))</f>
        <v>0.024419594907407402</v>
      </c>
    </row>
    <row r="65" spans="1:9" ht="15" customHeight="1">
      <c r="A65" s="15">
        <v>61</v>
      </c>
      <c r="B65" s="16" t="s">
        <v>216</v>
      </c>
      <c r="C65" s="16" t="s">
        <v>17</v>
      </c>
      <c r="D65" s="15" t="s">
        <v>122</v>
      </c>
      <c r="E65" s="16" t="s">
        <v>215</v>
      </c>
      <c r="F65" s="17">
        <v>0.08515116898148149</v>
      </c>
      <c r="G65" s="15" t="str">
        <f t="shared" si="6"/>
        <v>5.50/km</v>
      </c>
      <c r="H65" s="17">
        <f t="shared" si="7"/>
        <v>0.024529513888888896</v>
      </c>
      <c r="I65" s="17">
        <f>F65-INDEX($F$5:$F$230,MATCH(D65,$D$5:$D$230,0))</f>
        <v>0.01857724537037038</v>
      </c>
    </row>
    <row r="66" spans="1:9" ht="15" customHeight="1">
      <c r="A66" s="15">
        <v>62</v>
      </c>
      <c r="B66" s="16" t="s">
        <v>217</v>
      </c>
      <c r="C66" s="16" t="s">
        <v>12</v>
      </c>
      <c r="D66" s="15" t="s">
        <v>128</v>
      </c>
      <c r="E66" s="16" t="s">
        <v>218</v>
      </c>
      <c r="F66" s="17">
        <v>0.08519754629629629</v>
      </c>
      <c r="G66" s="15" t="str">
        <f t="shared" si="6"/>
        <v>5.51/km</v>
      </c>
      <c r="H66" s="17">
        <f t="shared" si="7"/>
        <v>0.024575891203703695</v>
      </c>
      <c r="I66" s="17">
        <f>F66-INDEX($F$5:$F$230,MATCH(D66,$D$5:$D$230,0))</f>
        <v>0.016971481481481476</v>
      </c>
    </row>
    <row r="67" spans="1:9" ht="15" customHeight="1">
      <c r="A67" s="15">
        <v>63</v>
      </c>
      <c r="B67" s="16" t="s">
        <v>219</v>
      </c>
      <c r="C67" s="16" t="s">
        <v>15</v>
      </c>
      <c r="D67" s="15" t="s">
        <v>128</v>
      </c>
      <c r="E67" s="16" t="s">
        <v>202</v>
      </c>
      <c r="F67" s="17">
        <v>0.08542609953703705</v>
      </c>
      <c r="G67" s="15" t="str">
        <f t="shared" si="6"/>
        <v>5.51/km</v>
      </c>
      <c r="H67" s="17">
        <f t="shared" si="7"/>
        <v>0.02480444444444445</v>
      </c>
      <c r="I67" s="17">
        <f>F67-INDEX($F$5:$F$230,MATCH(D67,$D$5:$D$230,0))</f>
        <v>0.01720003472222223</v>
      </c>
    </row>
    <row r="68" spans="1:9" ht="15" customHeight="1">
      <c r="A68" s="15">
        <v>64</v>
      </c>
      <c r="B68" s="16" t="s">
        <v>220</v>
      </c>
      <c r="C68" s="16" t="s">
        <v>13</v>
      </c>
      <c r="D68" s="15" t="s">
        <v>128</v>
      </c>
      <c r="E68" s="16" t="s">
        <v>170</v>
      </c>
      <c r="F68" s="17">
        <v>0.0859786111111111</v>
      </c>
      <c r="G68" s="15" t="str">
        <f t="shared" si="6"/>
        <v>5.54/km</v>
      </c>
      <c r="H68" s="17">
        <f t="shared" si="7"/>
        <v>0.025356956018518506</v>
      </c>
      <c r="I68" s="17">
        <f>F68-INDEX($F$5:$F$230,MATCH(D68,$D$5:$D$230,0))</f>
        <v>0.017752546296296287</v>
      </c>
    </row>
    <row r="69" spans="1:9" ht="15" customHeight="1">
      <c r="A69" s="15">
        <v>65</v>
      </c>
      <c r="B69" s="16" t="s">
        <v>221</v>
      </c>
      <c r="C69" s="16" t="s">
        <v>86</v>
      </c>
      <c r="D69" s="15" t="s">
        <v>122</v>
      </c>
      <c r="E69" s="16" t="s">
        <v>204</v>
      </c>
      <c r="F69" s="17">
        <v>0.08613219907407409</v>
      </c>
      <c r="G69" s="15" t="str">
        <f t="shared" si="6"/>
        <v>5.54/km</v>
      </c>
      <c r="H69" s="17">
        <f t="shared" si="7"/>
        <v>0.02551054398148149</v>
      </c>
      <c r="I69" s="17">
        <f>F69-INDEX($F$5:$F$230,MATCH(D69,$D$5:$D$230,0))</f>
        <v>0.019558275462962973</v>
      </c>
    </row>
    <row r="70" spans="1:9" ht="15" customHeight="1">
      <c r="A70" s="15">
        <v>66</v>
      </c>
      <c r="B70" s="16" t="s">
        <v>222</v>
      </c>
      <c r="C70" s="16" t="s">
        <v>96</v>
      </c>
      <c r="D70" s="15" t="s">
        <v>156</v>
      </c>
      <c r="E70" s="16" t="s">
        <v>218</v>
      </c>
      <c r="F70" s="17">
        <v>0.08655447916666666</v>
      </c>
      <c r="G70" s="15" t="str">
        <f t="shared" si="6"/>
        <v>5.56/km</v>
      </c>
      <c r="H70" s="17">
        <f t="shared" si="7"/>
        <v>0.02593282407407406</v>
      </c>
      <c r="I70" s="17">
        <f>F70-INDEX($F$5:$F$230,MATCH(D70,$D$5:$D$230,0))</f>
        <v>0.01090043981481481</v>
      </c>
    </row>
    <row r="71" spans="1:9" ht="15" customHeight="1">
      <c r="A71" s="15">
        <v>67</v>
      </c>
      <c r="B71" s="16" t="s">
        <v>102</v>
      </c>
      <c r="C71" s="16" t="s">
        <v>71</v>
      </c>
      <c r="D71" s="15" t="s">
        <v>115</v>
      </c>
      <c r="E71" s="16" t="s">
        <v>415</v>
      </c>
      <c r="F71" s="17">
        <v>0.08667027777777779</v>
      </c>
      <c r="G71" s="15" t="str">
        <f t="shared" si="6"/>
        <v>5.57/km</v>
      </c>
      <c r="H71" s="17">
        <f t="shared" si="7"/>
        <v>0.026048622685185194</v>
      </c>
      <c r="I71" s="17">
        <f>F71-INDEX($F$5:$F$230,MATCH(D71,$D$5:$D$230,0))</f>
        <v>0.0215721064814815</v>
      </c>
    </row>
    <row r="72" spans="1:9" ht="15" customHeight="1">
      <c r="A72" s="15">
        <v>68</v>
      </c>
      <c r="B72" s="16" t="s">
        <v>223</v>
      </c>
      <c r="C72" s="16" t="s">
        <v>224</v>
      </c>
      <c r="D72" s="15" t="s">
        <v>156</v>
      </c>
      <c r="E72" s="16" t="s">
        <v>225</v>
      </c>
      <c r="F72" s="17">
        <v>0.08691626157407407</v>
      </c>
      <c r="G72" s="15" t="str">
        <f t="shared" si="6"/>
        <v>5.58/km</v>
      </c>
      <c r="H72" s="17">
        <f t="shared" si="7"/>
        <v>0.026294606481481478</v>
      </c>
      <c r="I72" s="17">
        <f>F72-INDEX($F$5:$F$230,MATCH(D72,$D$5:$D$230,0))</f>
        <v>0.011262222222222229</v>
      </c>
    </row>
    <row r="73" spans="1:9" ht="15" customHeight="1">
      <c r="A73" s="15">
        <v>69</v>
      </c>
      <c r="B73" s="16" t="s">
        <v>104</v>
      </c>
      <c r="C73" s="16" t="s">
        <v>65</v>
      </c>
      <c r="D73" s="15" t="s">
        <v>112</v>
      </c>
      <c r="E73" s="16" t="s">
        <v>37</v>
      </c>
      <c r="F73" s="17">
        <v>0.08698511574074075</v>
      </c>
      <c r="G73" s="15" t="str">
        <f t="shared" si="6"/>
        <v>5.58/km</v>
      </c>
      <c r="H73" s="17">
        <f t="shared" si="7"/>
        <v>0.02636346064814815</v>
      </c>
      <c r="I73" s="17">
        <f>F73-INDEX($F$5:$F$230,MATCH(D73,$D$5:$D$230,0))</f>
        <v>0.02636346064814815</v>
      </c>
    </row>
    <row r="74" spans="1:9" ht="15" customHeight="1">
      <c r="A74" s="15">
        <v>70</v>
      </c>
      <c r="B74" s="16" t="s">
        <v>226</v>
      </c>
      <c r="C74" s="16" t="s">
        <v>26</v>
      </c>
      <c r="D74" s="15" t="s">
        <v>122</v>
      </c>
      <c r="E74" s="16" t="s">
        <v>227</v>
      </c>
      <c r="F74" s="17">
        <v>0.08752964120370371</v>
      </c>
      <c r="G74" s="15" t="str">
        <f t="shared" si="6"/>
        <v>6.00/km</v>
      </c>
      <c r="H74" s="17">
        <f t="shared" si="7"/>
        <v>0.026907986111111115</v>
      </c>
      <c r="I74" s="17">
        <f>F74-INDEX($F$5:$F$230,MATCH(D74,$D$5:$D$230,0))</f>
        <v>0.0209557175925926</v>
      </c>
    </row>
    <row r="75" spans="1:9" ht="15" customHeight="1">
      <c r="A75" s="15">
        <v>71</v>
      </c>
      <c r="B75" s="16" t="s">
        <v>228</v>
      </c>
      <c r="C75" s="16" t="s">
        <v>25</v>
      </c>
      <c r="D75" s="15" t="s">
        <v>115</v>
      </c>
      <c r="E75" s="16" t="s">
        <v>120</v>
      </c>
      <c r="F75" s="17">
        <v>0.08783921296296297</v>
      </c>
      <c r="G75" s="15" t="str">
        <f t="shared" si="6"/>
        <v>6.01/km</v>
      </c>
      <c r="H75" s="17">
        <f t="shared" si="7"/>
        <v>0.027217557870370376</v>
      </c>
      <c r="I75" s="17">
        <f>F75-INDEX($F$5:$F$230,MATCH(D75,$D$5:$D$230,0))</f>
        <v>0.022741041666666684</v>
      </c>
    </row>
    <row r="76" spans="1:9" ht="15" customHeight="1">
      <c r="A76" s="15">
        <v>72</v>
      </c>
      <c r="B76" s="16" t="s">
        <v>229</v>
      </c>
      <c r="C76" s="16" t="s">
        <v>17</v>
      </c>
      <c r="D76" s="15" t="s">
        <v>115</v>
      </c>
      <c r="E76" s="16" t="s">
        <v>204</v>
      </c>
      <c r="F76" s="17">
        <v>0.0881577662037037</v>
      </c>
      <c r="G76" s="15" t="str">
        <f t="shared" si="6"/>
        <v>6.03/km</v>
      </c>
      <c r="H76" s="17">
        <f t="shared" si="7"/>
        <v>0.02753611111111111</v>
      </c>
      <c r="I76" s="17">
        <f>F76-INDEX($F$5:$F$230,MATCH(D76,$D$5:$D$230,0))</f>
        <v>0.023059594907407416</v>
      </c>
    </row>
    <row r="77" spans="1:9" ht="15" customHeight="1">
      <c r="A77" s="15">
        <v>73</v>
      </c>
      <c r="B77" s="16" t="s">
        <v>230</v>
      </c>
      <c r="C77" s="16" t="s">
        <v>52</v>
      </c>
      <c r="D77" s="15" t="s">
        <v>231</v>
      </c>
      <c r="E77" s="16" t="s">
        <v>120</v>
      </c>
      <c r="F77" s="17">
        <v>0.08824162037037037</v>
      </c>
      <c r="G77" s="15" t="str">
        <f t="shared" si="6"/>
        <v>6.03/km</v>
      </c>
      <c r="H77" s="17">
        <f t="shared" si="7"/>
        <v>0.02761996527777777</v>
      </c>
      <c r="I77" s="17">
        <f>F77-INDEX($F$5:$F$230,MATCH(D77,$D$5:$D$230,0))</f>
        <v>0</v>
      </c>
    </row>
    <row r="78" spans="1:9" ht="15" customHeight="1">
      <c r="A78" s="15">
        <v>74</v>
      </c>
      <c r="B78" s="16" t="s">
        <v>232</v>
      </c>
      <c r="C78" s="16" t="s">
        <v>16</v>
      </c>
      <c r="D78" s="15" t="s">
        <v>122</v>
      </c>
      <c r="E78" s="16" t="s">
        <v>233</v>
      </c>
      <c r="F78" s="17">
        <v>0.08824730324074075</v>
      </c>
      <c r="G78" s="15" t="str">
        <f t="shared" si="6"/>
        <v>6.03/km</v>
      </c>
      <c r="H78" s="17">
        <f t="shared" si="7"/>
        <v>0.02762564814814815</v>
      </c>
      <c r="I78" s="17">
        <f>F78-INDEX($F$5:$F$230,MATCH(D78,$D$5:$D$230,0))</f>
        <v>0.021673379629629633</v>
      </c>
    </row>
    <row r="79" spans="1:9" ht="15" customHeight="1">
      <c r="A79" s="15">
        <v>75</v>
      </c>
      <c r="B79" s="16" t="s">
        <v>234</v>
      </c>
      <c r="C79" s="16" t="s">
        <v>17</v>
      </c>
      <c r="D79" s="15" t="s">
        <v>122</v>
      </c>
      <c r="E79" s="16" t="s">
        <v>235</v>
      </c>
      <c r="F79" s="17">
        <v>0.08848755787037037</v>
      </c>
      <c r="G79" s="15" t="str">
        <f t="shared" si="6"/>
        <v>6.04/km</v>
      </c>
      <c r="H79" s="17">
        <f t="shared" si="7"/>
        <v>0.02786590277777777</v>
      </c>
      <c r="I79" s="17">
        <f>F79-INDEX($F$5:$F$230,MATCH(D79,$D$5:$D$230,0))</f>
        <v>0.021913634259259254</v>
      </c>
    </row>
    <row r="80" spans="1:9" ht="15" customHeight="1">
      <c r="A80" s="15">
        <v>76</v>
      </c>
      <c r="B80" s="16" t="s">
        <v>236</v>
      </c>
      <c r="C80" s="16" t="s">
        <v>31</v>
      </c>
      <c r="D80" s="15" t="s">
        <v>135</v>
      </c>
      <c r="E80" s="16" t="s">
        <v>158</v>
      </c>
      <c r="F80" s="17">
        <v>0.08854244212962963</v>
      </c>
      <c r="G80" s="15" t="str">
        <f t="shared" si="6"/>
        <v>6.04/km</v>
      </c>
      <c r="H80" s="17">
        <f t="shared" si="7"/>
        <v>0.02792078703703703</v>
      </c>
      <c r="I80" s="17">
        <f>F80-INDEX($F$5:$F$230,MATCH(D80,$D$5:$D$230,0))</f>
        <v>0.01870452546296296</v>
      </c>
    </row>
    <row r="81" spans="1:9" ht="15" customHeight="1">
      <c r="A81" s="15">
        <v>77</v>
      </c>
      <c r="B81" s="16" t="s">
        <v>237</v>
      </c>
      <c r="C81" s="16" t="s">
        <v>60</v>
      </c>
      <c r="D81" s="15" t="s">
        <v>135</v>
      </c>
      <c r="E81" s="16" t="s">
        <v>125</v>
      </c>
      <c r="F81" s="17">
        <v>0.0889621412037037</v>
      </c>
      <c r="G81" s="15" t="str">
        <f t="shared" si="6"/>
        <v>6.06/km</v>
      </c>
      <c r="H81" s="17">
        <f t="shared" si="7"/>
        <v>0.028340486111111104</v>
      </c>
      <c r="I81" s="17">
        <f>F81-INDEX($F$5:$F$230,MATCH(D81,$D$5:$D$230,0))</f>
        <v>0.019124224537037035</v>
      </c>
    </row>
    <row r="82" spans="1:9" ht="15" customHeight="1">
      <c r="A82" s="15">
        <v>78</v>
      </c>
      <c r="B82" s="16" t="s">
        <v>238</v>
      </c>
      <c r="C82" s="16" t="s">
        <v>17</v>
      </c>
      <c r="D82" s="15" t="s">
        <v>115</v>
      </c>
      <c r="E82" s="16" t="s">
        <v>132</v>
      </c>
      <c r="F82" s="17">
        <v>0.08922260416666666</v>
      </c>
      <c r="G82" s="15" t="str">
        <f t="shared" si="6"/>
        <v>6.07/km</v>
      </c>
      <c r="H82" s="17">
        <f t="shared" si="7"/>
        <v>0.028600949074074067</v>
      </c>
      <c r="I82" s="17">
        <f>F82-INDEX($F$5:$F$230,MATCH(D82,$D$5:$D$230,0))</f>
        <v>0.024124432870370374</v>
      </c>
    </row>
    <row r="83" spans="1:9" ht="15" customHeight="1">
      <c r="A83" s="15">
        <v>79</v>
      </c>
      <c r="B83" s="16" t="s">
        <v>239</v>
      </c>
      <c r="C83" s="16" t="s">
        <v>240</v>
      </c>
      <c r="D83" s="15" t="s">
        <v>241</v>
      </c>
      <c r="E83" s="16" t="s">
        <v>242</v>
      </c>
      <c r="F83" s="17">
        <v>0.08923528935185186</v>
      </c>
      <c r="G83" s="15" t="str">
        <f t="shared" si="6"/>
        <v>6.07/km</v>
      </c>
      <c r="H83" s="17">
        <f t="shared" si="7"/>
        <v>0.028613634259259266</v>
      </c>
      <c r="I83" s="17">
        <f>F83-INDEX($F$5:$F$230,MATCH(D83,$D$5:$D$230,0))</f>
        <v>0</v>
      </c>
    </row>
    <row r="84" spans="1:9" ht="15" customHeight="1">
      <c r="A84" s="15">
        <v>80</v>
      </c>
      <c r="B84" s="16" t="s">
        <v>243</v>
      </c>
      <c r="C84" s="16" t="s">
        <v>89</v>
      </c>
      <c r="D84" s="15" t="s">
        <v>128</v>
      </c>
      <c r="E84" s="16" t="s">
        <v>187</v>
      </c>
      <c r="F84" s="17">
        <v>0.08924560185185186</v>
      </c>
      <c r="G84" s="15" t="str">
        <f t="shared" si="6"/>
        <v>6.07/km</v>
      </c>
      <c r="H84" s="17">
        <f t="shared" si="7"/>
        <v>0.028623946759259264</v>
      </c>
      <c r="I84" s="17">
        <f>F84-INDEX($F$5:$F$230,MATCH(D84,$D$5:$D$230,0))</f>
        <v>0.021019537037037045</v>
      </c>
    </row>
    <row r="85" spans="1:9" ht="15" customHeight="1">
      <c r="A85" s="18">
        <v>81</v>
      </c>
      <c r="B85" s="19" t="s">
        <v>244</v>
      </c>
      <c r="C85" s="19" t="s">
        <v>17</v>
      </c>
      <c r="D85" s="18" t="s">
        <v>241</v>
      </c>
      <c r="E85" s="19" t="s">
        <v>101</v>
      </c>
      <c r="F85" s="20">
        <v>0.08926599537037037</v>
      </c>
      <c r="G85" s="18" t="str">
        <f t="shared" si="6"/>
        <v>6.07/km</v>
      </c>
      <c r="H85" s="20">
        <f t="shared" si="7"/>
        <v>0.028644340277777777</v>
      </c>
      <c r="I85" s="20">
        <f>F85-INDEX($F$5:$F$230,MATCH(D85,$D$5:$D$230,0))</f>
        <v>3.070601851851151E-05</v>
      </c>
    </row>
    <row r="86" spans="1:9" ht="15" customHeight="1">
      <c r="A86" s="15">
        <v>82</v>
      </c>
      <c r="B86" s="16" t="s">
        <v>245</v>
      </c>
      <c r="C86" s="16" t="s">
        <v>40</v>
      </c>
      <c r="D86" s="15" t="s">
        <v>212</v>
      </c>
      <c r="E86" s="16" t="s">
        <v>246</v>
      </c>
      <c r="F86" s="17">
        <v>0.08942788194444444</v>
      </c>
      <c r="G86" s="15" t="str">
        <f t="shared" si="6"/>
        <v>6.08/km</v>
      </c>
      <c r="H86" s="17">
        <f t="shared" si="7"/>
        <v>0.028806226851851843</v>
      </c>
      <c r="I86" s="17">
        <f>F86-INDEX($F$5:$F$230,MATCH(D86,$D$5:$D$230,0))</f>
        <v>0.004652997685185178</v>
      </c>
    </row>
    <row r="87" spans="1:9" ht="15" customHeight="1">
      <c r="A87" s="15">
        <v>83</v>
      </c>
      <c r="B87" s="16" t="s">
        <v>247</v>
      </c>
      <c r="C87" s="16" t="s">
        <v>20</v>
      </c>
      <c r="D87" s="15" t="s">
        <v>122</v>
      </c>
      <c r="E87" s="16" t="s">
        <v>246</v>
      </c>
      <c r="F87" s="17">
        <v>0.09017453703703704</v>
      </c>
      <c r="G87" s="15" t="str">
        <f t="shared" si="6"/>
        <v>6.11/km</v>
      </c>
      <c r="H87" s="17">
        <f t="shared" si="7"/>
        <v>0.029552881944444442</v>
      </c>
      <c r="I87" s="17">
        <f>F87-INDEX($F$5:$F$230,MATCH(D87,$D$5:$D$230,0))</f>
        <v>0.023600613425925926</v>
      </c>
    </row>
    <row r="88" spans="1:9" ht="15" customHeight="1">
      <c r="A88" s="15">
        <v>84</v>
      </c>
      <c r="B88" s="16" t="s">
        <v>248</v>
      </c>
      <c r="C88" s="16" t="s">
        <v>83</v>
      </c>
      <c r="D88" s="15" t="s">
        <v>231</v>
      </c>
      <c r="E88" s="16" t="s">
        <v>249</v>
      </c>
      <c r="F88" s="17">
        <v>0.0905593287037037</v>
      </c>
      <c r="G88" s="15" t="str">
        <f t="shared" si="6"/>
        <v>6.13/km</v>
      </c>
      <c r="H88" s="17">
        <f t="shared" si="7"/>
        <v>0.029937673611111104</v>
      </c>
      <c r="I88" s="17">
        <f>F88-INDEX($F$5:$F$230,MATCH(D88,$D$5:$D$230,0))</f>
        <v>0.002317708333333335</v>
      </c>
    </row>
    <row r="89" spans="1:9" ht="15" customHeight="1">
      <c r="A89" s="15">
        <v>85</v>
      </c>
      <c r="B89" s="16" t="s">
        <v>250</v>
      </c>
      <c r="C89" s="16" t="s">
        <v>28</v>
      </c>
      <c r="D89" s="15" t="s">
        <v>112</v>
      </c>
      <c r="E89" s="16" t="s">
        <v>251</v>
      </c>
      <c r="F89" s="17">
        <v>0.09126274305555555</v>
      </c>
      <c r="G89" s="15" t="str">
        <f t="shared" si="6"/>
        <v>6.15/km</v>
      </c>
      <c r="H89" s="17">
        <f t="shared" si="7"/>
        <v>0.030641087962962957</v>
      </c>
      <c r="I89" s="17">
        <f>F89-INDEX($F$5:$F$230,MATCH(D89,$D$5:$D$230,0))</f>
        <v>0.030641087962962957</v>
      </c>
    </row>
    <row r="90" spans="1:9" ht="15" customHeight="1">
      <c r="A90" s="15">
        <v>86</v>
      </c>
      <c r="B90" s="16" t="s">
        <v>252</v>
      </c>
      <c r="C90" s="16" t="s">
        <v>30</v>
      </c>
      <c r="D90" s="15" t="s">
        <v>135</v>
      </c>
      <c r="E90" s="16" t="s">
        <v>147</v>
      </c>
      <c r="F90" s="17">
        <v>0.09136091435185185</v>
      </c>
      <c r="G90" s="15" t="str">
        <f t="shared" si="6"/>
        <v>6.16/km</v>
      </c>
      <c r="H90" s="17">
        <f t="shared" si="7"/>
        <v>0.030739259259259258</v>
      </c>
      <c r="I90" s="17">
        <f>F90-INDEX($F$5:$F$230,MATCH(D90,$D$5:$D$230,0))</f>
        <v>0.02152299768518519</v>
      </c>
    </row>
    <row r="91" spans="1:9" ht="15" customHeight="1">
      <c r="A91" s="15">
        <v>87</v>
      </c>
      <c r="B91" s="16" t="s">
        <v>253</v>
      </c>
      <c r="C91" s="16" t="s">
        <v>25</v>
      </c>
      <c r="D91" s="15" t="s">
        <v>115</v>
      </c>
      <c r="E91" s="16" t="s">
        <v>254</v>
      </c>
      <c r="F91" s="17">
        <v>0.09206986111111111</v>
      </c>
      <c r="G91" s="15" t="str">
        <f aca="true" t="shared" si="8" ref="G91:G154">TEXT(INT((HOUR(F91)*3600+MINUTE(F91)*60+SECOND(F91))/$I$3/60),"0")&amp;"."&amp;TEXT(MOD((HOUR(F91)*3600+MINUTE(F91)*60+SECOND(F91))/$I$3,60),"00")&amp;"/km"</f>
        <v>6.19/km</v>
      </c>
      <c r="H91" s="17">
        <f aca="true" t="shared" si="9" ref="H91:H154">F91-$F$5</f>
        <v>0.03144820601851851</v>
      </c>
      <c r="I91" s="17">
        <f>F91-INDEX($F$5:$F$230,MATCH(D91,$D$5:$D$230,0))</f>
        <v>0.02697168981481482</v>
      </c>
    </row>
    <row r="92" spans="1:9" ht="15" customHeight="1">
      <c r="A92" s="15">
        <v>88</v>
      </c>
      <c r="B92" s="16" t="s">
        <v>255</v>
      </c>
      <c r="C92" s="16" t="s">
        <v>32</v>
      </c>
      <c r="D92" s="15" t="s">
        <v>122</v>
      </c>
      <c r="E92" s="16" t="s">
        <v>120</v>
      </c>
      <c r="F92" s="17">
        <v>0.09226660879629629</v>
      </c>
      <c r="G92" s="15" t="str">
        <f t="shared" si="8"/>
        <v>6.20/km</v>
      </c>
      <c r="H92" s="17">
        <f t="shared" si="9"/>
        <v>0.031644953703703696</v>
      </c>
      <c r="I92" s="17">
        <f>F92-INDEX($F$5:$F$230,MATCH(D92,$D$5:$D$230,0))</f>
        <v>0.02569268518518518</v>
      </c>
    </row>
    <row r="93" spans="1:9" ht="15" customHeight="1">
      <c r="A93" s="15">
        <v>89</v>
      </c>
      <c r="B93" s="16" t="s">
        <v>256</v>
      </c>
      <c r="C93" s="16" t="s">
        <v>257</v>
      </c>
      <c r="D93" s="15" t="s">
        <v>128</v>
      </c>
      <c r="E93" s="16" t="s">
        <v>120</v>
      </c>
      <c r="F93" s="17">
        <v>0.09227552083333333</v>
      </c>
      <c r="G93" s="15" t="str">
        <f t="shared" si="8"/>
        <v>6.20/km</v>
      </c>
      <c r="H93" s="17">
        <f t="shared" si="9"/>
        <v>0.031653865740740736</v>
      </c>
      <c r="I93" s="17">
        <f>F93-INDEX($F$5:$F$230,MATCH(D93,$D$5:$D$230,0))</f>
        <v>0.024049456018518517</v>
      </c>
    </row>
    <row r="94" spans="1:9" ht="15" customHeight="1">
      <c r="A94" s="15">
        <v>90</v>
      </c>
      <c r="B94" s="16" t="s">
        <v>258</v>
      </c>
      <c r="C94" s="16" t="s">
        <v>48</v>
      </c>
      <c r="D94" s="15" t="s">
        <v>156</v>
      </c>
      <c r="E94" s="16" t="s">
        <v>204</v>
      </c>
      <c r="F94" s="17">
        <v>0.09299579861111111</v>
      </c>
      <c r="G94" s="15" t="str">
        <f t="shared" si="8"/>
        <v>6.23/km</v>
      </c>
      <c r="H94" s="17">
        <f t="shared" si="9"/>
        <v>0.032374143518518514</v>
      </c>
      <c r="I94" s="17">
        <f>F94-INDEX($F$5:$F$230,MATCH(D94,$D$5:$D$230,0))</f>
        <v>0.017341759259259265</v>
      </c>
    </row>
    <row r="95" spans="1:9" ht="15" customHeight="1">
      <c r="A95" s="15">
        <v>91</v>
      </c>
      <c r="B95" s="16" t="s">
        <v>259</v>
      </c>
      <c r="C95" s="16" t="s">
        <v>56</v>
      </c>
      <c r="D95" s="15" t="s">
        <v>122</v>
      </c>
      <c r="E95" s="16" t="s">
        <v>260</v>
      </c>
      <c r="F95" s="17">
        <v>0.0930218287037037</v>
      </c>
      <c r="G95" s="15" t="str">
        <f t="shared" si="8"/>
        <v>6.23/km</v>
      </c>
      <c r="H95" s="17">
        <f t="shared" si="9"/>
        <v>0.0324001736111111</v>
      </c>
      <c r="I95" s="17">
        <f>F95-INDEX($F$5:$F$230,MATCH(D95,$D$5:$D$230,0))</f>
        <v>0.02644790509259258</v>
      </c>
    </row>
    <row r="96" spans="1:9" ht="15" customHeight="1">
      <c r="A96" s="15">
        <v>92</v>
      </c>
      <c r="B96" s="16" t="s">
        <v>261</v>
      </c>
      <c r="C96" s="16" t="s">
        <v>262</v>
      </c>
      <c r="D96" s="15" t="s">
        <v>115</v>
      </c>
      <c r="E96" s="16" t="s">
        <v>260</v>
      </c>
      <c r="F96" s="17">
        <v>0.09304203703703705</v>
      </c>
      <c r="G96" s="15" t="str">
        <f t="shared" si="8"/>
        <v>6.23/km</v>
      </c>
      <c r="H96" s="17">
        <f t="shared" si="9"/>
        <v>0.03242038194444445</v>
      </c>
      <c r="I96" s="17">
        <f>F96-INDEX($F$5:$F$230,MATCH(D96,$D$5:$D$230,0))</f>
        <v>0.02794386574074076</v>
      </c>
    </row>
    <row r="97" spans="1:9" ht="15" customHeight="1">
      <c r="A97" s="15">
        <v>93</v>
      </c>
      <c r="B97" s="16" t="s">
        <v>263</v>
      </c>
      <c r="C97" s="16" t="s">
        <v>36</v>
      </c>
      <c r="D97" s="15" t="s">
        <v>212</v>
      </c>
      <c r="E97" s="16" t="s">
        <v>264</v>
      </c>
      <c r="F97" s="17">
        <v>0.0930451273148148</v>
      </c>
      <c r="G97" s="15" t="str">
        <f t="shared" si="8"/>
        <v>6.23/km</v>
      </c>
      <c r="H97" s="17">
        <f t="shared" si="9"/>
        <v>0.03242347222222221</v>
      </c>
      <c r="I97" s="17">
        <f>F97-INDEX($F$5:$F$230,MATCH(D97,$D$5:$D$230,0))</f>
        <v>0.008270243055555543</v>
      </c>
    </row>
    <row r="98" spans="1:9" ht="15" customHeight="1">
      <c r="A98" s="15">
        <v>94</v>
      </c>
      <c r="B98" s="16" t="s">
        <v>265</v>
      </c>
      <c r="C98" s="16" t="s">
        <v>266</v>
      </c>
      <c r="D98" s="15" t="s">
        <v>128</v>
      </c>
      <c r="E98" s="16" t="s">
        <v>187</v>
      </c>
      <c r="F98" s="17">
        <v>0.09355143518518517</v>
      </c>
      <c r="G98" s="15" t="str">
        <f t="shared" si="8"/>
        <v>6.25/km</v>
      </c>
      <c r="H98" s="17">
        <f t="shared" si="9"/>
        <v>0.03292978009259258</v>
      </c>
      <c r="I98" s="17">
        <f>F98-INDEX($F$5:$F$230,MATCH(D98,$D$5:$D$230,0))</f>
        <v>0.02532537037037036</v>
      </c>
    </row>
    <row r="99" spans="1:9" ht="15" customHeight="1">
      <c r="A99" s="15">
        <v>95</v>
      </c>
      <c r="B99" s="16" t="s">
        <v>267</v>
      </c>
      <c r="C99" s="16" t="s">
        <v>15</v>
      </c>
      <c r="D99" s="15" t="s">
        <v>128</v>
      </c>
      <c r="E99" s="16" t="s">
        <v>138</v>
      </c>
      <c r="F99" s="17">
        <v>0.09377996527777778</v>
      </c>
      <c r="G99" s="15" t="str">
        <f t="shared" si="8"/>
        <v>6.26/km</v>
      </c>
      <c r="H99" s="17">
        <f t="shared" si="9"/>
        <v>0.03315831018518518</v>
      </c>
      <c r="I99" s="17">
        <f>F99-INDEX($F$5:$F$230,MATCH(D99,$D$5:$D$230,0))</f>
        <v>0.025553900462962964</v>
      </c>
    </row>
    <row r="100" spans="1:9" ht="15" customHeight="1">
      <c r="A100" s="15">
        <v>96</v>
      </c>
      <c r="B100" s="16" t="s">
        <v>41</v>
      </c>
      <c r="C100" s="16" t="s">
        <v>11</v>
      </c>
      <c r="D100" s="15" t="s">
        <v>135</v>
      </c>
      <c r="E100" s="16" t="s">
        <v>415</v>
      </c>
      <c r="F100" s="17">
        <v>0.09415034722222222</v>
      </c>
      <c r="G100" s="15" t="str">
        <f t="shared" si="8"/>
        <v>6.27/km</v>
      </c>
      <c r="H100" s="17">
        <f t="shared" si="9"/>
        <v>0.033528692129629625</v>
      </c>
      <c r="I100" s="17">
        <f>F100-INDEX($F$5:$F$230,MATCH(D100,$D$5:$D$230,0))</f>
        <v>0.024312430555555556</v>
      </c>
    </row>
    <row r="101" spans="1:9" ht="15" customHeight="1">
      <c r="A101" s="15">
        <v>97</v>
      </c>
      <c r="B101" s="16" t="s">
        <v>268</v>
      </c>
      <c r="C101" s="16" t="s">
        <v>269</v>
      </c>
      <c r="D101" s="15" t="s">
        <v>135</v>
      </c>
      <c r="E101" s="16" t="s">
        <v>147</v>
      </c>
      <c r="F101" s="17">
        <v>0.09431232638888888</v>
      </c>
      <c r="G101" s="15" t="str">
        <f t="shared" si="8"/>
        <v>6.28/km</v>
      </c>
      <c r="H101" s="17">
        <f t="shared" si="9"/>
        <v>0.033690671296296285</v>
      </c>
      <c r="I101" s="17">
        <f>F101-INDEX($F$5:$F$230,MATCH(D101,$D$5:$D$230,0))</f>
        <v>0.024474409722222215</v>
      </c>
    </row>
    <row r="102" spans="1:9" ht="15" customHeight="1">
      <c r="A102" s="15">
        <v>98</v>
      </c>
      <c r="B102" s="16" t="s">
        <v>270</v>
      </c>
      <c r="C102" s="16" t="s">
        <v>47</v>
      </c>
      <c r="D102" s="15" t="s">
        <v>112</v>
      </c>
      <c r="E102" s="16" t="s">
        <v>116</v>
      </c>
      <c r="F102" s="17">
        <v>0.09442815972222222</v>
      </c>
      <c r="G102" s="15" t="str">
        <f t="shared" si="8"/>
        <v>6.29/km</v>
      </c>
      <c r="H102" s="17">
        <f t="shared" si="9"/>
        <v>0.03380650462962963</v>
      </c>
      <c r="I102" s="17">
        <f>F102-INDEX($F$5:$F$230,MATCH(D102,$D$5:$D$230,0))</f>
        <v>0.03380650462962963</v>
      </c>
    </row>
    <row r="103" spans="1:9" ht="15" customHeight="1">
      <c r="A103" s="15">
        <v>99</v>
      </c>
      <c r="B103" s="16" t="s">
        <v>64</v>
      </c>
      <c r="C103" s="16" t="s">
        <v>17</v>
      </c>
      <c r="D103" s="15" t="s">
        <v>135</v>
      </c>
      <c r="E103" s="16" t="s">
        <v>246</v>
      </c>
      <c r="F103" s="17">
        <v>0.09459038194444445</v>
      </c>
      <c r="G103" s="15" t="str">
        <f t="shared" si="8"/>
        <v>6.29/km</v>
      </c>
      <c r="H103" s="17">
        <f t="shared" si="9"/>
        <v>0.03396872685185186</v>
      </c>
      <c r="I103" s="17">
        <f>F103-INDEX($F$5:$F$230,MATCH(D103,$D$5:$D$230,0))</f>
        <v>0.024752465277777788</v>
      </c>
    </row>
    <row r="104" spans="1:9" ht="15" customHeight="1">
      <c r="A104" s="15">
        <v>100</v>
      </c>
      <c r="B104" s="16" t="s">
        <v>271</v>
      </c>
      <c r="C104" s="16" t="s">
        <v>25</v>
      </c>
      <c r="D104" s="15" t="s">
        <v>115</v>
      </c>
      <c r="E104" s="16" t="s">
        <v>187</v>
      </c>
      <c r="F104" s="17">
        <v>0.09468863425925926</v>
      </c>
      <c r="G104" s="15" t="str">
        <f t="shared" si="8"/>
        <v>6.30/km</v>
      </c>
      <c r="H104" s="17">
        <f t="shared" si="9"/>
        <v>0.034066979166666664</v>
      </c>
      <c r="I104" s="17">
        <f>F104-INDEX($F$5:$F$230,MATCH(D104,$D$5:$D$230,0))</f>
        <v>0.02959046296296297</v>
      </c>
    </row>
    <row r="105" spans="1:9" ht="15" customHeight="1">
      <c r="A105" s="15">
        <v>101</v>
      </c>
      <c r="B105" s="16" t="s">
        <v>272</v>
      </c>
      <c r="C105" s="16" t="s">
        <v>273</v>
      </c>
      <c r="D105" s="15" t="s">
        <v>122</v>
      </c>
      <c r="E105" s="16" t="s">
        <v>225</v>
      </c>
      <c r="F105" s="17">
        <v>0.09471180555555554</v>
      </c>
      <c r="G105" s="15" t="str">
        <f t="shared" si="8"/>
        <v>6.30/km</v>
      </c>
      <c r="H105" s="17">
        <f t="shared" si="9"/>
        <v>0.034090150462962945</v>
      </c>
      <c r="I105" s="17">
        <f>F105-INDEX($F$5:$F$230,MATCH(D105,$D$5:$D$230,0))</f>
        <v>0.02813788194444443</v>
      </c>
    </row>
    <row r="106" spans="1:9" ht="15" customHeight="1">
      <c r="A106" s="15">
        <v>102</v>
      </c>
      <c r="B106" s="16" t="s">
        <v>274</v>
      </c>
      <c r="C106" s="16" t="s">
        <v>15</v>
      </c>
      <c r="D106" s="15" t="s">
        <v>122</v>
      </c>
      <c r="E106" s="16" t="s">
        <v>227</v>
      </c>
      <c r="F106" s="17">
        <v>0.09475517361111112</v>
      </c>
      <c r="G106" s="15" t="str">
        <f t="shared" si="8"/>
        <v>6.30/km</v>
      </c>
      <c r="H106" s="17">
        <f t="shared" si="9"/>
        <v>0.03413351851851852</v>
      </c>
      <c r="I106" s="17">
        <f>F106-INDEX($F$5:$F$230,MATCH(D106,$D$5:$D$230,0))</f>
        <v>0.028181250000000005</v>
      </c>
    </row>
    <row r="107" spans="1:9" ht="15" customHeight="1">
      <c r="A107" s="15">
        <v>103</v>
      </c>
      <c r="B107" s="16" t="s">
        <v>275</v>
      </c>
      <c r="C107" s="16" t="s">
        <v>28</v>
      </c>
      <c r="D107" s="15" t="s">
        <v>115</v>
      </c>
      <c r="E107" s="16" t="s">
        <v>187</v>
      </c>
      <c r="F107" s="17">
        <v>0.09494314814814815</v>
      </c>
      <c r="G107" s="15" t="str">
        <f t="shared" si="8"/>
        <v>6.31/km</v>
      </c>
      <c r="H107" s="17">
        <f t="shared" si="9"/>
        <v>0.034321493055555555</v>
      </c>
      <c r="I107" s="17">
        <f>F107-INDEX($F$5:$F$230,MATCH(D107,$D$5:$D$230,0))</f>
        <v>0.029844976851851862</v>
      </c>
    </row>
    <row r="108" spans="1:9" ht="15" customHeight="1">
      <c r="A108" s="15">
        <v>104</v>
      </c>
      <c r="B108" s="16" t="s">
        <v>276</v>
      </c>
      <c r="C108" s="16" t="s">
        <v>24</v>
      </c>
      <c r="D108" s="15" t="s">
        <v>135</v>
      </c>
      <c r="E108" s="16" t="s">
        <v>277</v>
      </c>
      <c r="F108" s="17">
        <v>0.09506186342592593</v>
      </c>
      <c r="G108" s="15" t="str">
        <f t="shared" si="8"/>
        <v>6.31/km</v>
      </c>
      <c r="H108" s="17">
        <f t="shared" si="9"/>
        <v>0.03444020833333333</v>
      </c>
      <c r="I108" s="17">
        <f>F108-INDEX($F$5:$F$230,MATCH(D108,$D$5:$D$230,0))</f>
        <v>0.025223946759259264</v>
      </c>
    </row>
    <row r="109" spans="1:9" ht="15" customHeight="1">
      <c r="A109" s="15">
        <v>105</v>
      </c>
      <c r="B109" s="16" t="s">
        <v>278</v>
      </c>
      <c r="C109" s="16" t="s">
        <v>25</v>
      </c>
      <c r="D109" s="15" t="s">
        <v>115</v>
      </c>
      <c r="E109" s="16" t="s">
        <v>279</v>
      </c>
      <c r="F109" s="17">
        <v>0.09506195601851852</v>
      </c>
      <c r="G109" s="15" t="str">
        <f t="shared" si="8"/>
        <v>6.31/km</v>
      </c>
      <c r="H109" s="17">
        <f t="shared" si="9"/>
        <v>0.034440300925925926</v>
      </c>
      <c r="I109" s="17">
        <f>F109-INDEX($F$5:$F$230,MATCH(D109,$D$5:$D$230,0))</f>
        <v>0.029963784722222234</v>
      </c>
    </row>
    <row r="110" spans="1:9" ht="15" customHeight="1">
      <c r="A110" s="15">
        <v>106</v>
      </c>
      <c r="B110" s="16" t="s">
        <v>280</v>
      </c>
      <c r="C110" s="16" t="s">
        <v>17</v>
      </c>
      <c r="D110" s="15" t="s">
        <v>135</v>
      </c>
      <c r="E110" s="16" t="s">
        <v>281</v>
      </c>
      <c r="F110" s="17">
        <v>0.09507039351851852</v>
      </c>
      <c r="G110" s="15" t="str">
        <f t="shared" si="8"/>
        <v>6.31/km</v>
      </c>
      <c r="H110" s="17">
        <f t="shared" si="9"/>
        <v>0.034448738425925926</v>
      </c>
      <c r="I110" s="17">
        <f>F110-INDEX($F$5:$F$230,MATCH(D110,$D$5:$D$230,0))</f>
        <v>0.025232476851851857</v>
      </c>
    </row>
    <row r="111" spans="1:9" ht="15" customHeight="1">
      <c r="A111" s="18">
        <v>107</v>
      </c>
      <c r="B111" s="19" t="s">
        <v>282</v>
      </c>
      <c r="C111" s="19" t="s">
        <v>66</v>
      </c>
      <c r="D111" s="18" t="s">
        <v>241</v>
      </c>
      <c r="E111" s="19" t="s">
        <v>101</v>
      </c>
      <c r="F111" s="20">
        <v>0.09509378472222223</v>
      </c>
      <c r="G111" s="18" t="str">
        <f t="shared" si="8"/>
        <v>6.31/km</v>
      </c>
      <c r="H111" s="20">
        <f t="shared" si="9"/>
        <v>0.03447212962962963</v>
      </c>
      <c r="I111" s="20">
        <f>F111-INDEX($F$5:$F$230,MATCH(D111,$D$5:$D$230,0))</f>
        <v>0.005858495370370365</v>
      </c>
    </row>
    <row r="112" spans="1:9" ht="15" customHeight="1">
      <c r="A112" s="15">
        <v>108</v>
      </c>
      <c r="B112" s="16" t="s">
        <v>283</v>
      </c>
      <c r="C112" s="16" t="s">
        <v>39</v>
      </c>
      <c r="D112" s="15" t="s">
        <v>212</v>
      </c>
      <c r="E112" s="16" t="s">
        <v>284</v>
      </c>
      <c r="F112" s="17">
        <v>0.09561171296296296</v>
      </c>
      <c r="G112" s="15" t="str">
        <f t="shared" si="8"/>
        <v>6.33/km</v>
      </c>
      <c r="H112" s="17">
        <f t="shared" si="9"/>
        <v>0.034990057870370364</v>
      </c>
      <c r="I112" s="17">
        <f>F112-INDEX($F$5:$F$230,MATCH(D112,$D$5:$D$230,0))</f>
        <v>0.0108368287037037</v>
      </c>
    </row>
    <row r="113" spans="1:9" ht="15" customHeight="1">
      <c r="A113" s="15">
        <v>109</v>
      </c>
      <c r="B113" s="16" t="s">
        <v>90</v>
      </c>
      <c r="C113" s="16" t="s">
        <v>56</v>
      </c>
      <c r="D113" s="15" t="s">
        <v>115</v>
      </c>
      <c r="E113" s="16" t="s">
        <v>285</v>
      </c>
      <c r="F113" s="17">
        <v>0.09570424768518519</v>
      </c>
      <c r="G113" s="15" t="str">
        <f t="shared" si="8"/>
        <v>6.34/km</v>
      </c>
      <c r="H113" s="17">
        <f t="shared" si="9"/>
        <v>0.035082592592592596</v>
      </c>
      <c r="I113" s="17">
        <f>F113-INDEX($F$5:$F$230,MATCH(D113,$D$5:$D$230,0))</f>
        <v>0.030606076388888903</v>
      </c>
    </row>
    <row r="114" spans="1:9" ht="15" customHeight="1">
      <c r="A114" s="18">
        <v>110</v>
      </c>
      <c r="B114" s="19" t="s">
        <v>286</v>
      </c>
      <c r="C114" s="19" t="s">
        <v>29</v>
      </c>
      <c r="D114" s="18" t="s">
        <v>128</v>
      </c>
      <c r="E114" s="19" t="s">
        <v>101</v>
      </c>
      <c r="F114" s="20">
        <v>0.09577668981481481</v>
      </c>
      <c r="G114" s="18" t="str">
        <f t="shared" si="8"/>
        <v>6.34/km</v>
      </c>
      <c r="H114" s="20">
        <f t="shared" si="9"/>
        <v>0.035155034722222214</v>
      </c>
      <c r="I114" s="20">
        <f>F114-INDEX($F$5:$F$230,MATCH(D114,$D$5:$D$230,0))</f>
        <v>0.027550624999999995</v>
      </c>
    </row>
    <row r="115" spans="1:9" ht="15" customHeight="1">
      <c r="A115" s="18">
        <v>111</v>
      </c>
      <c r="B115" s="19" t="s">
        <v>99</v>
      </c>
      <c r="C115" s="19" t="s">
        <v>17</v>
      </c>
      <c r="D115" s="18" t="s">
        <v>135</v>
      </c>
      <c r="E115" s="19" t="s">
        <v>101</v>
      </c>
      <c r="F115" s="20">
        <v>0.09577961805555556</v>
      </c>
      <c r="G115" s="18" t="str">
        <f t="shared" si="8"/>
        <v>6.34/km</v>
      </c>
      <c r="H115" s="20">
        <f t="shared" si="9"/>
        <v>0.03515796296296296</v>
      </c>
      <c r="I115" s="20">
        <f>F115-INDEX($F$5:$F$230,MATCH(D115,$D$5:$D$230,0))</f>
        <v>0.02594170138888889</v>
      </c>
    </row>
    <row r="116" spans="1:9" ht="15" customHeight="1">
      <c r="A116" s="15">
        <v>112</v>
      </c>
      <c r="B116" s="16" t="s">
        <v>287</v>
      </c>
      <c r="C116" s="16" t="s">
        <v>77</v>
      </c>
      <c r="D116" s="15" t="s">
        <v>135</v>
      </c>
      <c r="E116" s="16" t="s">
        <v>132</v>
      </c>
      <c r="F116" s="17">
        <v>0.09597930555555556</v>
      </c>
      <c r="G116" s="15" t="str">
        <f t="shared" si="8"/>
        <v>6.35/km</v>
      </c>
      <c r="H116" s="17">
        <f t="shared" si="9"/>
        <v>0.035357650462962964</v>
      </c>
      <c r="I116" s="17">
        <f>F116-INDEX($F$5:$F$230,MATCH(D116,$D$5:$D$230,0))</f>
        <v>0.026141388888888895</v>
      </c>
    </row>
    <row r="117" spans="1:9" ht="15" customHeight="1">
      <c r="A117" s="15">
        <v>113</v>
      </c>
      <c r="B117" s="16" t="s">
        <v>81</v>
      </c>
      <c r="C117" s="16" t="s">
        <v>20</v>
      </c>
      <c r="D117" s="15" t="s">
        <v>135</v>
      </c>
      <c r="E117" s="16" t="s">
        <v>120</v>
      </c>
      <c r="F117" s="17">
        <v>0.0962945949074074</v>
      </c>
      <c r="G117" s="15" t="str">
        <f t="shared" si="8"/>
        <v>6.36/km</v>
      </c>
      <c r="H117" s="17">
        <f t="shared" si="9"/>
        <v>0.0356729398148148</v>
      </c>
      <c r="I117" s="17">
        <f>F117-INDEX($F$5:$F$230,MATCH(D117,$D$5:$D$230,0))</f>
        <v>0.02645667824074073</v>
      </c>
    </row>
    <row r="118" spans="1:9" ht="15" customHeight="1">
      <c r="A118" s="15">
        <v>114</v>
      </c>
      <c r="B118" s="16" t="s">
        <v>288</v>
      </c>
      <c r="C118" s="16" t="s">
        <v>12</v>
      </c>
      <c r="D118" s="15" t="s">
        <v>115</v>
      </c>
      <c r="E118" s="16" t="s">
        <v>415</v>
      </c>
      <c r="F118" s="17">
        <v>0.09646533564814815</v>
      </c>
      <c r="G118" s="15" t="str">
        <f t="shared" si="8"/>
        <v>6.37/km</v>
      </c>
      <c r="H118" s="17">
        <f t="shared" si="9"/>
        <v>0.03584368055555555</v>
      </c>
      <c r="I118" s="17">
        <f>F118-INDEX($F$5:$F$230,MATCH(D118,$D$5:$D$230,0))</f>
        <v>0.031367164351851856</v>
      </c>
    </row>
    <row r="119" spans="1:9" ht="15" customHeight="1">
      <c r="A119" s="18">
        <v>115</v>
      </c>
      <c r="B119" s="19" t="s">
        <v>289</v>
      </c>
      <c r="C119" s="19" t="s">
        <v>290</v>
      </c>
      <c r="D119" s="18" t="s">
        <v>156</v>
      </c>
      <c r="E119" s="19" t="s">
        <v>101</v>
      </c>
      <c r="F119" s="20">
        <v>0.0972842824074074</v>
      </c>
      <c r="G119" s="18" t="str">
        <f t="shared" si="8"/>
        <v>6.40/km</v>
      </c>
      <c r="H119" s="20">
        <f t="shared" si="9"/>
        <v>0.0366626273148148</v>
      </c>
      <c r="I119" s="20">
        <f>F119-INDEX($F$5:$F$230,MATCH(D119,$D$5:$D$230,0))</f>
        <v>0.021630243055555554</v>
      </c>
    </row>
    <row r="120" spans="1:9" ht="15" customHeight="1">
      <c r="A120" s="15">
        <v>116</v>
      </c>
      <c r="B120" s="16" t="s">
        <v>291</v>
      </c>
      <c r="C120" s="16" t="s">
        <v>13</v>
      </c>
      <c r="D120" s="15" t="s">
        <v>128</v>
      </c>
      <c r="E120" s="16" t="s">
        <v>415</v>
      </c>
      <c r="F120" s="17">
        <v>0.09729034722222223</v>
      </c>
      <c r="G120" s="15" t="str">
        <f t="shared" si="8"/>
        <v>6.40/km</v>
      </c>
      <c r="H120" s="17">
        <f t="shared" si="9"/>
        <v>0.03666869212962963</v>
      </c>
      <c r="I120" s="17">
        <f>F120-INDEX($F$5:$F$230,MATCH(D120,$D$5:$D$230,0))</f>
        <v>0.02906428240740741</v>
      </c>
    </row>
    <row r="121" spans="1:9" ht="15" customHeight="1">
      <c r="A121" s="15">
        <v>117</v>
      </c>
      <c r="B121" s="16" t="s">
        <v>292</v>
      </c>
      <c r="C121" s="16" t="s">
        <v>74</v>
      </c>
      <c r="D121" s="15" t="s">
        <v>135</v>
      </c>
      <c r="E121" s="16" t="s">
        <v>168</v>
      </c>
      <c r="F121" s="17">
        <v>0.09765450231481482</v>
      </c>
      <c r="G121" s="15" t="str">
        <f t="shared" si="8"/>
        <v>6.42/km</v>
      </c>
      <c r="H121" s="17">
        <f t="shared" si="9"/>
        <v>0.03703284722222222</v>
      </c>
      <c r="I121" s="17">
        <f>F121-INDEX($F$5:$F$230,MATCH(D121,$D$5:$D$230,0))</f>
        <v>0.02781658564814815</v>
      </c>
    </row>
    <row r="122" spans="1:9" ht="15" customHeight="1">
      <c r="A122" s="15">
        <v>118</v>
      </c>
      <c r="B122" s="16" t="s">
        <v>293</v>
      </c>
      <c r="C122" s="16" t="s">
        <v>40</v>
      </c>
      <c r="D122" s="15" t="s">
        <v>122</v>
      </c>
      <c r="E122" s="16" t="s">
        <v>294</v>
      </c>
      <c r="F122" s="17">
        <v>0.09826056712962962</v>
      </c>
      <c r="G122" s="15" t="str">
        <f t="shared" si="8"/>
        <v>6.44/km</v>
      </c>
      <c r="H122" s="17">
        <f t="shared" si="9"/>
        <v>0.03763891203703702</v>
      </c>
      <c r="I122" s="17">
        <f>F122-INDEX($F$5:$F$230,MATCH(D122,$D$5:$D$230,0))</f>
        <v>0.031686643518518506</v>
      </c>
    </row>
    <row r="123" spans="1:9" ht="15" customHeight="1">
      <c r="A123" s="15">
        <v>119</v>
      </c>
      <c r="B123" s="16" t="s">
        <v>57</v>
      </c>
      <c r="C123" s="16" t="s">
        <v>25</v>
      </c>
      <c r="D123" s="15" t="s">
        <v>112</v>
      </c>
      <c r="E123" s="16" t="s">
        <v>196</v>
      </c>
      <c r="F123" s="17">
        <v>0.09853431712962962</v>
      </c>
      <c r="G123" s="15" t="str">
        <f t="shared" si="8"/>
        <v>6.45/km</v>
      </c>
      <c r="H123" s="17">
        <f t="shared" si="9"/>
        <v>0.037912662037037026</v>
      </c>
      <c r="I123" s="17">
        <f>F123-INDEX($F$5:$F$230,MATCH(D123,$D$5:$D$230,0))</f>
        <v>0.037912662037037026</v>
      </c>
    </row>
    <row r="124" spans="1:9" ht="15" customHeight="1">
      <c r="A124" s="15">
        <v>120</v>
      </c>
      <c r="B124" s="16" t="s">
        <v>295</v>
      </c>
      <c r="C124" s="16" t="s">
        <v>296</v>
      </c>
      <c r="D124" s="15" t="s">
        <v>156</v>
      </c>
      <c r="E124" s="16" t="s">
        <v>205</v>
      </c>
      <c r="F124" s="17">
        <v>0.09864138888888889</v>
      </c>
      <c r="G124" s="15" t="str">
        <f t="shared" si="8"/>
        <v>6.46/km</v>
      </c>
      <c r="H124" s="17">
        <f t="shared" si="9"/>
        <v>0.03801973379629629</v>
      </c>
      <c r="I124" s="17">
        <f>F124-INDEX($F$5:$F$230,MATCH(D124,$D$5:$D$230,0))</f>
        <v>0.022987349537037044</v>
      </c>
    </row>
    <row r="125" spans="1:9" ht="15" customHeight="1">
      <c r="A125" s="18">
        <v>121</v>
      </c>
      <c r="B125" s="19" t="s">
        <v>297</v>
      </c>
      <c r="C125" s="19" t="s">
        <v>298</v>
      </c>
      <c r="D125" s="18" t="s">
        <v>156</v>
      </c>
      <c r="E125" s="19" t="s">
        <v>101</v>
      </c>
      <c r="F125" s="20">
        <v>0.09915637731481482</v>
      </c>
      <c r="G125" s="18" t="str">
        <f t="shared" si="8"/>
        <v>6.48/km</v>
      </c>
      <c r="H125" s="20">
        <f t="shared" si="9"/>
        <v>0.03853472222222222</v>
      </c>
      <c r="I125" s="20">
        <f>F125-INDEX($F$5:$F$230,MATCH(D125,$D$5:$D$230,0))</f>
        <v>0.02350233796296297</v>
      </c>
    </row>
    <row r="126" spans="1:9" ht="15" customHeight="1">
      <c r="A126" s="15">
        <v>122</v>
      </c>
      <c r="B126" s="16" t="s">
        <v>299</v>
      </c>
      <c r="C126" s="16" t="s">
        <v>15</v>
      </c>
      <c r="D126" s="15" t="s">
        <v>112</v>
      </c>
      <c r="E126" s="16" t="s">
        <v>300</v>
      </c>
      <c r="F126" s="17">
        <v>0.09944280092592593</v>
      </c>
      <c r="G126" s="15" t="str">
        <f t="shared" si="8"/>
        <v>6.49/km</v>
      </c>
      <c r="H126" s="17">
        <f t="shared" si="9"/>
        <v>0.038821145833333334</v>
      </c>
      <c r="I126" s="17">
        <f>F126-INDEX($F$5:$F$230,MATCH(D126,$D$5:$D$230,0))</f>
        <v>0.038821145833333334</v>
      </c>
    </row>
    <row r="127" spans="1:9" ht="15" customHeight="1">
      <c r="A127" s="15">
        <v>123</v>
      </c>
      <c r="B127" s="16" t="s">
        <v>301</v>
      </c>
      <c r="C127" s="16" t="s">
        <v>302</v>
      </c>
      <c r="D127" s="15" t="s">
        <v>231</v>
      </c>
      <c r="E127" s="16" t="s">
        <v>303</v>
      </c>
      <c r="F127" s="17">
        <v>0.09952364583333334</v>
      </c>
      <c r="G127" s="15" t="str">
        <f t="shared" si="8"/>
        <v>6.49/km</v>
      </c>
      <c r="H127" s="17">
        <f t="shared" si="9"/>
        <v>0.038901990740740744</v>
      </c>
      <c r="I127" s="17">
        <f>F127-INDEX($F$5:$F$230,MATCH(D127,$D$5:$D$230,0))</f>
        <v>0.011282025462962975</v>
      </c>
    </row>
    <row r="128" spans="1:9" ht="15" customHeight="1">
      <c r="A128" s="15">
        <v>124</v>
      </c>
      <c r="B128" s="16" t="s">
        <v>304</v>
      </c>
      <c r="C128" s="16" t="s">
        <v>305</v>
      </c>
      <c r="D128" s="15" t="s">
        <v>231</v>
      </c>
      <c r="E128" s="16" t="s">
        <v>227</v>
      </c>
      <c r="F128" s="17">
        <v>0.09954709490740742</v>
      </c>
      <c r="G128" s="15" t="str">
        <f t="shared" si="8"/>
        <v>6.50/km</v>
      </c>
      <c r="H128" s="17">
        <f t="shared" si="9"/>
        <v>0.03892543981481482</v>
      </c>
      <c r="I128" s="17">
        <f>F128-INDEX($F$5:$F$230,MATCH(D128,$D$5:$D$230,0))</f>
        <v>0.01130547453703705</v>
      </c>
    </row>
    <row r="129" spans="1:9" ht="15" customHeight="1">
      <c r="A129" s="15">
        <v>125</v>
      </c>
      <c r="B129" s="16" t="s">
        <v>306</v>
      </c>
      <c r="C129" s="16" t="s">
        <v>22</v>
      </c>
      <c r="D129" s="15" t="s">
        <v>128</v>
      </c>
      <c r="E129" s="16" t="s">
        <v>158</v>
      </c>
      <c r="F129" s="17">
        <v>0.09994344907407408</v>
      </c>
      <c r="G129" s="15" t="str">
        <f t="shared" si="8"/>
        <v>6.51/km</v>
      </c>
      <c r="H129" s="17">
        <f t="shared" si="9"/>
        <v>0.03932179398148149</v>
      </c>
      <c r="I129" s="17">
        <f>F129-INDEX($F$5:$F$230,MATCH(D129,$D$5:$D$230,0))</f>
        <v>0.03171738425925927</v>
      </c>
    </row>
    <row r="130" spans="1:9" ht="15" customHeight="1">
      <c r="A130" s="15">
        <v>126</v>
      </c>
      <c r="B130" s="16" t="s">
        <v>307</v>
      </c>
      <c r="C130" s="16" t="s">
        <v>25</v>
      </c>
      <c r="D130" s="15" t="s">
        <v>135</v>
      </c>
      <c r="E130" s="16" t="s">
        <v>415</v>
      </c>
      <c r="F130" s="17">
        <v>0.09997831018518517</v>
      </c>
      <c r="G130" s="15" t="str">
        <f t="shared" si="8"/>
        <v>6.51/km</v>
      </c>
      <c r="H130" s="17">
        <f t="shared" si="9"/>
        <v>0.03935665509259258</v>
      </c>
      <c r="I130" s="17">
        <f>F130-INDEX($F$5:$F$230,MATCH(D130,$D$5:$D$230,0))</f>
        <v>0.030140393518518507</v>
      </c>
    </row>
    <row r="131" spans="1:9" ht="15" customHeight="1">
      <c r="A131" s="15">
        <v>127</v>
      </c>
      <c r="B131" s="16" t="s">
        <v>308</v>
      </c>
      <c r="C131" s="16" t="s">
        <v>309</v>
      </c>
      <c r="D131" s="15" t="s">
        <v>122</v>
      </c>
      <c r="E131" s="16" t="s">
        <v>310</v>
      </c>
      <c r="F131" s="17">
        <v>0.10071604166666666</v>
      </c>
      <c r="G131" s="15" t="str">
        <f t="shared" si="8"/>
        <v>6.54/km</v>
      </c>
      <c r="H131" s="17">
        <f t="shared" si="9"/>
        <v>0.04009438657407406</v>
      </c>
      <c r="I131" s="17">
        <f>F131-INDEX($F$5:$F$230,MATCH(D131,$D$5:$D$230,0))</f>
        <v>0.034142118055555545</v>
      </c>
    </row>
    <row r="132" spans="1:9" ht="15" customHeight="1">
      <c r="A132" s="15">
        <v>128</v>
      </c>
      <c r="B132" s="16" t="s">
        <v>85</v>
      </c>
      <c r="C132" s="16" t="s">
        <v>311</v>
      </c>
      <c r="D132" s="15" t="s">
        <v>112</v>
      </c>
      <c r="E132" s="16" t="s">
        <v>225</v>
      </c>
      <c r="F132" s="17">
        <v>0.10101981481481481</v>
      </c>
      <c r="G132" s="15" t="str">
        <f t="shared" si="8"/>
        <v>6.56/km</v>
      </c>
      <c r="H132" s="17">
        <f t="shared" si="9"/>
        <v>0.040398159722222216</v>
      </c>
      <c r="I132" s="17">
        <f>F132-INDEX($F$5:$F$230,MATCH(D132,$D$5:$D$230,0))</f>
        <v>0.040398159722222216</v>
      </c>
    </row>
    <row r="133" spans="1:9" ht="15" customHeight="1">
      <c r="A133" s="15">
        <v>129</v>
      </c>
      <c r="B133" s="16" t="s">
        <v>312</v>
      </c>
      <c r="C133" s="16" t="s">
        <v>161</v>
      </c>
      <c r="D133" s="15" t="s">
        <v>122</v>
      </c>
      <c r="E133" s="16" t="s">
        <v>120</v>
      </c>
      <c r="F133" s="17">
        <v>0.1012168287037037</v>
      </c>
      <c r="G133" s="15" t="str">
        <f t="shared" si="8"/>
        <v>6.56/km</v>
      </c>
      <c r="H133" s="17">
        <f t="shared" si="9"/>
        <v>0.040595173611111104</v>
      </c>
      <c r="I133" s="17">
        <f>F133-INDEX($F$5:$F$230,MATCH(D133,$D$5:$D$230,0))</f>
        <v>0.03464290509259259</v>
      </c>
    </row>
    <row r="134" spans="1:9" ht="15" customHeight="1">
      <c r="A134" s="15">
        <v>130</v>
      </c>
      <c r="B134" s="16" t="s">
        <v>313</v>
      </c>
      <c r="C134" s="16" t="s">
        <v>314</v>
      </c>
      <c r="D134" s="15" t="s">
        <v>212</v>
      </c>
      <c r="E134" s="16" t="s">
        <v>315</v>
      </c>
      <c r="F134" s="17">
        <v>0.10174626157407407</v>
      </c>
      <c r="G134" s="15" t="str">
        <f t="shared" si="8"/>
        <v>6.59/km</v>
      </c>
      <c r="H134" s="17">
        <f t="shared" si="9"/>
        <v>0.041124606481481474</v>
      </c>
      <c r="I134" s="17">
        <f>F134-INDEX($F$5:$F$230,MATCH(D134,$D$5:$D$230,0))</f>
        <v>0.01697137731481481</v>
      </c>
    </row>
    <row r="135" spans="1:9" ht="15" customHeight="1">
      <c r="A135" s="15">
        <v>131</v>
      </c>
      <c r="B135" s="16" t="s">
        <v>316</v>
      </c>
      <c r="C135" s="16" t="s">
        <v>25</v>
      </c>
      <c r="D135" s="15" t="s">
        <v>112</v>
      </c>
      <c r="E135" s="16" t="s">
        <v>149</v>
      </c>
      <c r="F135" s="17">
        <v>0.10179759259259259</v>
      </c>
      <c r="G135" s="15" t="str">
        <f t="shared" si="8"/>
        <v>6.59/km</v>
      </c>
      <c r="H135" s="17">
        <f t="shared" si="9"/>
        <v>0.041175937499999996</v>
      </c>
      <c r="I135" s="17">
        <f>F135-INDEX($F$5:$F$230,MATCH(D135,$D$5:$D$230,0))</f>
        <v>0.041175937499999996</v>
      </c>
    </row>
    <row r="136" spans="1:9" ht="15" customHeight="1">
      <c r="A136" s="15">
        <v>132</v>
      </c>
      <c r="B136" s="16" t="s">
        <v>317</v>
      </c>
      <c r="C136" s="16" t="s">
        <v>318</v>
      </c>
      <c r="D136" s="15" t="s">
        <v>115</v>
      </c>
      <c r="E136" s="16" t="s">
        <v>215</v>
      </c>
      <c r="F136" s="17">
        <v>0.10189666666666668</v>
      </c>
      <c r="G136" s="15" t="str">
        <f t="shared" si="8"/>
        <v>6.59/km</v>
      </c>
      <c r="H136" s="17">
        <f t="shared" si="9"/>
        <v>0.04127501157407408</v>
      </c>
      <c r="I136" s="17">
        <f>F136-INDEX($F$5:$F$230,MATCH(D136,$D$5:$D$230,0))</f>
        <v>0.03679849537037039</v>
      </c>
    </row>
    <row r="137" spans="1:9" ht="15" customHeight="1">
      <c r="A137" s="15">
        <v>133</v>
      </c>
      <c r="B137" s="16" t="s">
        <v>319</v>
      </c>
      <c r="C137" s="16" t="s">
        <v>52</v>
      </c>
      <c r="D137" s="15" t="s">
        <v>231</v>
      </c>
      <c r="E137" s="16" t="s">
        <v>320</v>
      </c>
      <c r="F137" s="17">
        <v>0.10192854166666666</v>
      </c>
      <c r="G137" s="15" t="str">
        <f t="shared" si="8"/>
        <v>6.59/km</v>
      </c>
      <c r="H137" s="17">
        <f t="shared" si="9"/>
        <v>0.04130688657407407</v>
      </c>
      <c r="I137" s="17">
        <f>F137-INDEX($F$5:$F$230,MATCH(D137,$D$5:$D$230,0))</f>
        <v>0.013686921296296298</v>
      </c>
    </row>
    <row r="138" spans="1:9" ht="15" customHeight="1">
      <c r="A138" s="15">
        <v>134</v>
      </c>
      <c r="B138" s="16" t="s">
        <v>321</v>
      </c>
      <c r="C138" s="16" t="s">
        <v>56</v>
      </c>
      <c r="D138" s="15" t="s">
        <v>122</v>
      </c>
      <c r="E138" s="16" t="s">
        <v>213</v>
      </c>
      <c r="F138" s="17">
        <v>0.10195738425925926</v>
      </c>
      <c r="G138" s="15" t="str">
        <f t="shared" si="8"/>
        <v>6.59/km</v>
      </c>
      <c r="H138" s="17">
        <f t="shared" si="9"/>
        <v>0.04133572916666667</v>
      </c>
      <c r="I138" s="17">
        <f>F138-INDEX($F$5:$F$230,MATCH(D138,$D$5:$D$230,0))</f>
        <v>0.03538346064814815</v>
      </c>
    </row>
    <row r="139" spans="1:9" ht="15" customHeight="1">
      <c r="A139" s="15">
        <v>135</v>
      </c>
      <c r="B139" s="16" t="s">
        <v>322</v>
      </c>
      <c r="C139" s="16" t="s">
        <v>74</v>
      </c>
      <c r="D139" s="15" t="s">
        <v>241</v>
      </c>
      <c r="E139" s="16" t="s">
        <v>277</v>
      </c>
      <c r="F139" s="17">
        <v>0.10213407407407409</v>
      </c>
      <c r="G139" s="15" t="str">
        <f t="shared" si="8"/>
        <v>7.00/km</v>
      </c>
      <c r="H139" s="17">
        <f t="shared" si="9"/>
        <v>0.04151241898148149</v>
      </c>
      <c r="I139" s="17">
        <f>F139-INDEX($F$5:$F$230,MATCH(D139,$D$5:$D$230,0))</f>
        <v>0.012898784722222223</v>
      </c>
    </row>
    <row r="140" spans="1:9" ht="15" customHeight="1">
      <c r="A140" s="15">
        <v>136</v>
      </c>
      <c r="B140" s="16" t="s">
        <v>323</v>
      </c>
      <c r="C140" s="16" t="s">
        <v>31</v>
      </c>
      <c r="D140" s="15" t="s">
        <v>135</v>
      </c>
      <c r="E140" s="16" t="s">
        <v>324</v>
      </c>
      <c r="F140" s="17">
        <v>0.10245796296296296</v>
      </c>
      <c r="G140" s="15" t="str">
        <f t="shared" si="8"/>
        <v>7.02/km</v>
      </c>
      <c r="H140" s="17">
        <f t="shared" si="9"/>
        <v>0.04183630787037036</v>
      </c>
      <c r="I140" s="17">
        <f>F140-INDEX($F$5:$F$230,MATCH(D140,$D$5:$D$230,0))</f>
        <v>0.03262004629629629</v>
      </c>
    </row>
    <row r="141" spans="1:9" ht="15" customHeight="1">
      <c r="A141" s="15">
        <v>137</v>
      </c>
      <c r="B141" s="16" t="s">
        <v>325</v>
      </c>
      <c r="C141" s="16" t="s">
        <v>98</v>
      </c>
      <c r="D141" s="15" t="s">
        <v>231</v>
      </c>
      <c r="E141" s="16" t="s">
        <v>227</v>
      </c>
      <c r="F141" s="17">
        <v>0.10290083333333333</v>
      </c>
      <c r="G141" s="15" t="str">
        <f t="shared" si="8"/>
        <v>7.03/km</v>
      </c>
      <c r="H141" s="17">
        <f t="shared" si="9"/>
        <v>0.042279178240740733</v>
      </c>
      <c r="I141" s="17">
        <f>F141-INDEX($F$5:$F$230,MATCH(D141,$D$5:$D$230,0))</f>
        <v>0.014659212962962964</v>
      </c>
    </row>
    <row r="142" spans="1:9" ht="15" customHeight="1">
      <c r="A142" s="15">
        <v>138</v>
      </c>
      <c r="B142" s="16" t="s">
        <v>326</v>
      </c>
      <c r="C142" s="16" t="s">
        <v>74</v>
      </c>
      <c r="D142" s="15" t="s">
        <v>122</v>
      </c>
      <c r="E142" s="16" t="s">
        <v>187</v>
      </c>
      <c r="F142" s="17">
        <v>0.10309464120370371</v>
      </c>
      <c r="G142" s="15" t="str">
        <f t="shared" si="8"/>
        <v>7.04/km</v>
      </c>
      <c r="H142" s="17">
        <f t="shared" si="9"/>
        <v>0.04247298611111111</v>
      </c>
      <c r="I142" s="17">
        <f>F142-INDEX($F$5:$F$230,MATCH(D142,$D$5:$D$230,0))</f>
        <v>0.036520717592592594</v>
      </c>
    </row>
    <row r="143" spans="1:9" ht="15" customHeight="1">
      <c r="A143" s="15">
        <v>139</v>
      </c>
      <c r="B143" s="16" t="s">
        <v>105</v>
      </c>
      <c r="C143" s="16" t="s">
        <v>76</v>
      </c>
      <c r="D143" s="15" t="s">
        <v>135</v>
      </c>
      <c r="E143" s="16" t="s">
        <v>327</v>
      </c>
      <c r="F143" s="17">
        <v>0.10341581018518518</v>
      </c>
      <c r="G143" s="15" t="str">
        <f t="shared" si="8"/>
        <v>7.05/km</v>
      </c>
      <c r="H143" s="17">
        <f t="shared" si="9"/>
        <v>0.04279415509259259</v>
      </c>
      <c r="I143" s="17">
        <f>F143-INDEX($F$5:$F$230,MATCH(D143,$D$5:$D$230,0))</f>
        <v>0.03357789351851852</v>
      </c>
    </row>
    <row r="144" spans="1:9" ht="15" customHeight="1">
      <c r="A144" s="15">
        <v>140</v>
      </c>
      <c r="B144" s="16" t="s">
        <v>328</v>
      </c>
      <c r="C144" s="16" t="s">
        <v>31</v>
      </c>
      <c r="D144" s="15" t="s">
        <v>115</v>
      </c>
      <c r="E144" s="16" t="s">
        <v>329</v>
      </c>
      <c r="F144" s="17">
        <v>0.10345924768518518</v>
      </c>
      <c r="G144" s="15" t="str">
        <f t="shared" si="8"/>
        <v>7.06/km</v>
      </c>
      <c r="H144" s="17">
        <f t="shared" si="9"/>
        <v>0.04283759259259258</v>
      </c>
      <c r="I144" s="17">
        <f>F144-INDEX($F$5:$F$230,MATCH(D144,$D$5:$D$230,0))</f>
        <v>0.03836107638888889</v>
      </c>
    </row>
    <row r="145" spans="1:9" ht="15" customHeight="1">
      <c r="A145" s="15">
        <v>141</v>
      </c>
      <c r="B145" s="16" t="s">
        <v>330</v>
      </c>
      <c r="C145" s="16" t="s">
        <v>331</v>
      </c>
      <c r="D145" s="15" t="s">
        <v>212</v>
      </c>
      <c r="E145" s="16" t="s">
        <v>332</v>
      </c>
      <c r="F145" s="17">
        <v>0.10379491898148148</v>
      </c>
      <c r="G145" s="15" t="str">
        <f t="shared" si="8"/>
        <v>7.07/km</v>
      </c>
      <c r="H145" s="17">
        <f t="shared" si="9"/>
        <v>0.04317326388888888</v>
      </c>
      <c r="I145" s="17">
        <f>F145-INDEX($F$5:$F$230,MATCH(D145,$D$5:$D$230,0))</f>
        <v>0.019020034722222218</v>
      </c>
    </row>
    <row r="146" spans="1:9" ht="15" customHeight="1">
      <c r="A146" s="15">
        <v>142</v>
      </c>
      <c r="B146" s="16" t="s">
        <v>333</v>
      </c>
      <c r="C146" s="16" t="s">
        <v>67</v>
      </c>
      <c r="D146" s="15" t="s">
        <v>156</v>
      </c>
      <c r="E146" s="16" t="s">
        <v>279</v>
      </c>
      <c r="F146" s="17">
        <v>0.10389622685185185</v>
      </c>
      <c r="G146" s="15" t="str">
        <f t="shared" si="8"/>
        <v>7.07/km</v>
      </c>
      <c r="H146" s="17">
        <f t="shared" si="9"/>
        <v>0.04327457175925925</v>
      </c>
      <c r="I146" s="17">
        <f>F146-INDEX($F$5:$F$230,MATCH(D146,$D$5:$D$230,0))</f>
        <v>0.0282421875</v>
      </c>
    </row>
    <row r="147" spans="1:9" ht="15" customHeight="1">
      <c r="A147" s="15">
        <v>143</v>
      </c>
      <c r="B147" s="16" t="s">
        <v>334</v>
      </c>
      <c r="C147" s="16" t="s">
        <v>74</v>
      </c>
      <c r="D147" s="15" t="s">
        <v>135</v>
      </c>
      <c r="E147" s="16" t="s">
        <v>303</v>
      </c>
      <c r="F147" s="17">
        <v>0.10423762731481483</v>
      </c>
      <c r="G147" s="15" t="str">
        <f t="shared" si="8"/>
        <v>7.09/km</v>
      </c>
      <c r="H147" s="17">
        <f t="shared" si="9"/>
        <v>0.04361597222222223</v>
      </c>
      <c r="I147" s="17">
        <f>F147-INDEX($F$5:$F$230,MATCH(D147,$D$5:$D$230,0))</f>
        <v>0.03439971064814816</v>
      </c>
    </row>
    <row r="148" spans="1:9" ht="15" customHeight="1">
      <c r="A148" s="15">
        <v>144</v>
      </c>
      <c r="B148" s="16" t="s">
        <v>335</v>
      </c>
      <c r="C148" s="16" t="s">
        <v>336</v>
      </c>
      <c r="D148" s="15" t="s">
        <v>231</v>
      </c>
      <c r="E148" s="16" t="s">
        <v>37</v>
      </c>
      <c r="F148" s="17">
        <v>0.10426362268518519</v>
      </c>
      <c r="G148" s="15" t="str">
        <f t="shared" si="8"/>
        <v>7.09/km</v>
      </c>
      <c r="H148" s="17">
        <f t="shared" si="9"/>
        <v>0.04364196759259259</v>
      </c>
      <c r="I148" s="17">
        <f>F148-INDEX($F$5:$F$230,MATCH(D148,$D$5:$D$230,0))</f>
        <v>0.01602200231481482</v>
      </c>
    </row>
    <row r="149" spans="1:9" ht="15" customHeight="1">
      <c r="A149" s="15">
        <v>145</v>
      </c>
      <c r="B149" s="16" t="s">
        <v>337</v>
      </c>
      <c r="C149" s="16" t="s">
        <v>100</v>
      </c>
      <c r="D149" s="15" t="s">
        <v>122</v>
      </c>
      <c r="E149" s="16" t="s">
        <v>168</v>
      </c>
      <c r="F149" s="17">
        <v>0.10477017361111111</v>
      </c>
      <c r="G149" s="15" t="str">
        <f t="shared" si="8"/>
        <v>7.11/km</v>
      </c>
      <c r="H149" s="17">
        <f t="shared" si="9"/>
        <v>0.04414851851851852</v>
      </c>
      <c r="I149" s="17">
        <f>F149-INDEX($F$5:$F$230,MATCH(D149,$D$5:$D$230,0))</f>
        <v>0.03819625</v>
      </c>
    </row>
    <row r="150" spans="1:9" ht="15" customHeight="1">
      <c r="A150" s="15">
        <v>146</v>
      </c>
      <c r="B150" s="16" t="s">
        <v>338</v>
      </c>
      <c r="C150" s="16" t="s">
        <v>80</v>
      </c>
      <c r="D150" s="15" t="s">
        <v>135</v>
      </c>
      <c r="E150" s="16" t="s">
        <v>187</v>
      </c>
      <c r="F150" s="17">
        <v>0.10601431712962962</v>
      </c>
      <c r="G150" s="15" t="str">
        <f t="shared" si="8"/>
        <v>7.16/km</v>
      </c>
      <c r="H150" s="17">
        <f t="shared" si="9"/>
        <v>0.045392662037037027</v>
      </c>
      <c r="I150" s="17">
        <f>F150-INDEX($F$5:$F$230,MATCH(D150,$D$5:$D$230,0))</f>
        <v>0.03617640046296296</v>
      </c>
    </row>
    <row r="151" spans="1:9" ht="15" customHeight="1">
      <c r="A151" s="15">
        <v>147</v>
      </c>
      <c r="B151" s="16" t="s">
        <v>339</v>
      </c>
      <c r="C151" s="16" t="s">
        <v>340</v>
      </c>
      <c r="D151" s="15" t="s">
        <v>231</v>
      </c>
      <c r="E151" s="16" t="s">
        <v>168</v>
      </c>
      <c r="F151" s="17">
        <v>0.10628351851851851</v>
      </c>
      <c r="G151" s="15" t="str">
        <f t="shared" si="8"/>
        <v>7.17/km</v>
      </c>
      <c r="H151" s="17">
        <f t="shared" si="9"/>
        <v>0.045661863425925917</v>
      </c>
      <c r="I151" s="17">
        <f>F151-INDEX($F$5:$F$230,MATCH(D151,$D$5:$D$230,0))</f>
        <v>0.018041898148148147</v>
      </c>
    </row>
    <row r="152" spans="1:9" ht="15" customHeight="1">
      <c r="A152" s="18">
        <v>148</v>
      </c>
      <c r="B152" s="19" t="s">
        <v>341</v>
      </c>
      <c r="C152" s="19" t="s">
        <v>342</v>
      </c>
      <c r="D152" s="18" t="s">
        <v>122</v>
      </c>
      <c r="E152" s="19" t="s">
        <v>101</v>
      </c>
      <c r="F152" s="20">
        <v>0.10668857638888889</v>
      </c>
      <c r="G152" s="18" t="str">
        <f t="shared" si="8"/>
        <v>7.19/km</v>
      </c>
      <c r="H152" s="20">
        <f t="shared" si="9"/>
        <v>0.04606692129629629</v>
      </c>
      <c r="I152" s="20">
        <f>F152-INDEX($F$5:$F$230,MATCH(D152,$D$5:$D$230,0))</f>
        <v>0.04011465277777777</v>
      </c>
    </row>
    <row r="153" spans="1:9" ht="15" customHeight="1">
      <c r="A153" s="18">
        <v>149</v>
      </c>
      <c r="B153" s="19" t="s">
        <v>343</v>
      </c>
      <c r="C153" s="19" t="s">
        <v>22</v>
      </c>
      <c r="D153" s="18" t="s">
        <v>115</v>
      </c>
      <c r="E153" s="19" t="s">
        <v>101</v>
      </c>
      <c r="F153" s="20">
        <v>0.10841310185185186</v>
      </c>
      <c r="G153" s="18" t="str">
        <f t="shared" si="8"/>
        <v>7.26/km</v>
      </c>
      <c r="H153" s="20">
        <f t="shared" si="9"/>
        <v>0.04779144675925927</v>
      </c>
      <c r="I153" s="20">
        <f>F153-INDEX($F$5:$F$230,MATCH(D153,$D$5:$D$230,0))</f>
        <v>0.043314930555555575</v>
      </c>
    </row>
    <row r="154" spans="1:9" ht="15" customHeight="1">
      <c r="A154" s="15">
        <v>150</v>
      </c>
      <c r="B154" s="16" t="s">
        <v>34</v>
      </c>
      <c r="C154" s="16" t="s">
        <v>13</v>
      </c>
      <c r="D154" s="15" t="s">
        <v>212</v>
      </c>
      <c r="E154" s="16" t="s">
        <v>277</v>
      </c>
      <c r="F154" s="17">
        <v>0.10845655092592593</v>
      </c>
      <c r="G154" s="15" t="str">
        <f t="shared" si="8"/>
        <v>7.26/km</v>
      </c>
      <c r="H154" s="17">
        <f t="shared" si="9"/>
        <v>0.047834895833333335</v>
      </c>
      <c r="I154" s="17">
        <f>F154-INDEX($F$5:$F$230,MATCH(D154,$D$5:$D$230,0))</f>
        <v>0.02368166666666667</v>
      </c>
    </row>
    <row r="155" spans="1:9" ht="15" customHeight="1">
      <c r="A155" s="18">
        <v>151</v>
      </c>
      <c r="B155" s="19" t="s">
        <v>344</v>
      </c>
      <c r="C155" s="19" t="s">
        <v>345</v>
      </c>
      <c r="D155" s="18" t="s">
        <v>231</v>
      </c>
      <c r="E155" s="19" t="s">
        <v>101</v>
      </c>
      <c r="F155" s="20">
        <v>0.10856369212962963</v>
      </c>
      <c r="G155" s="18" t="str">
        <f aca="true" t="shared" si="10" ref="G155:G174">TEXT(INT((HOUR(F155)*3600+MINUTE(F155)*60+SECOND(F155))/$I$3/60),"0")&amp;"."&amp;TEXT(MOD((HOUR(F155)*3600+MINUTE(F155)*60+SECOND(F155))/$I$3,60),"00")&amp;"/km"</f>
        <v>7.27/km</v>
      </c>
      <c r="H155" s="20">
        <f aca="true" t="shared" si="11" ref="H155:H174">F155-$F$5</f>
        <v>0.04794203703703703</v>
      </c>
      <c r="I155" s="20">
        <f>F155-INDEX($F$5:$F$230,MATCH(D155,$D$5:$D$230,0))</f>
        <v>0.020322071759259264</v>
      </c>
    </row>
    <row r="156" spans="1:9" ht="15" customHeight="1">
      <c r="A156" s="15">
        <v>152</v>
      </c>
      <c r="B156" s="16" t="s">
        <v>346</v>
      </c>
      <c r="C156" s="16" t="s">
        <v>51</v>
      </c>
      <c r="D156" s="15" t="s">
        <v>156</v>
      </c>
      <c r="E156" s="16" t="s">
        <v>162</v>
      </c>
      <c r="F156" s="17">
        <v>0.1087374537037037</v>
      </c>
      <c r="G156" s="15" t="str">
        <f t="shared" si="10"/>
        <v>7.27/km</v>
      </c>
      <c r="H156" s="17">
        <f t="shared" si="11"/>
        <v>0.04811579861111111</v>
      </c>
      <c r="I156" s="17">
        <f>F156-INDEX($F$5:$F$230,MATCH(D156,$D$5:$D$230,0))</f>
        <v>0.03308341435185186</v>
      </c>
    </row>
    <row r="157" spans="1:9" ht="15" customHeight="1">
      <c r="A157" s="18">
        <v>153</v>
      </c>
      <c r="B157" s="19" t="s">
        <v>69</v>
      </c>
      <c r="C157" s="19" t="s">
        <v>110</v>
      </c>
      <c r="D157" s="18" t="s">
        <v>231</v>
      </c>
      <c r="E157" s="19" t="s">
        <v>101</v>
      </c>
      <c r="F157" s="20">
        <v>0.10915688657407407</v>
      </c>
      <c r="G157" s="18" t="str">
        <f t="shared" si="10"/>
        <v>7.29/km</v>
      </c>
      <c r="H157" s="20">
        <f t="shared" si="11"/>
        <v>0.04853523148148148</v>
      </c>
      <c r="I157" s="20">
        <f>F157-INDEX($F$5:$F$230,MATCH(D157,$D$5:$D$230,0))</f>
        <v>0.02091526620370371</v>
      </c>
    </row>
    <row r="158" spans="1:9" ht="15" customHeight="1">
      <c r="A158" s="15">
        <v>154</v>
      </c>
      <c r="B158" s="16" t="s">
        <v>347</v>
      </c>
      <c r="C158" s="16" t="s">
        <v>56</v>
      </c>
      <c r="D158" s="15" t="s">
        <v>122</v>
      </c>
      <c r="E158" s="16" t="s">
        <v>168</v>
      </c>
      <c r="F158" s="17">
        <v>0.10971239583333332</v>
      </c>
      <c r="G158" s="15" t="str">
        <f t="shared" si="10"/>
        <v>7.31/km</v>
      </c>
      <c r="H158" s="17">
        <f t="shared" si="11"/>
        <v>0.049090740740740726</v>
      </c>
      <c r="I158" s="17">
        <f>F158-INDEX($F$5:$F$230,MATCH(D158,$D$5:$D$230,0))</f>
        <v>0.04313847222222221</v>
      </c>
    </row>
    <row r="159" spans="1:9" ht="15" customHeight="1">
      <c r="A159" s="15">
        <v>155</v>
      </c>
      <c r="B159" s="16" t="s">
        <v>348</v>
      </c>
      <c r="C159" s="16" t="s">
        <v>66</v>
      </c>
      <c r="D159" s="15" t="s">
        <v>122</v>
      </c>
      <c r="E159" s="16" t="s">
        <v>349</v>
      </c>
      <c r="F159" s="17">
        <v>0.1098195949074074</v>
      </c>
      <c r="G159" s="15" t="str">
        <f t="shared" si="10"/>
        <v>7.32/km</v>
      </c>
      <c r="H159" s="17">
        <f t="shared" si="11"/>
        <v>0.04919793981481481</v>
      </c>
      <c r="I159" s="17">
        <f>F159-INDEX($F$5:$F$230,MATCH(D159,$D$5:$D$230,0))</f>
        <v>0.04324567129629629</v>
      </c>
    </row>
    <row r="160" spans="1:9" ht="15" customHeight="1">
      <c r="A160" s="15">
        <v>156</v>
      </c>
      <c r="B160" s="16" t="s">
        <v>350</v>
      </c>
      <c r="C160" s="16" t="s">
        <v>62</v>
      </c>
      <c r="D160" s="15" t="s">
        <v>212</v>
      </c>
      <c r="E160" s="16" t="s">
        <v>349</v>
      </c>
      <c r="F160" s="17">
        <v>0.10982243055555556</v>
      </c>
      <c r="G160" s="15" t="str">
        <f t="shared" si="10"/>
        <v>7.32/km</v>
      </c>
      <c r="H160" s="17">
        <f t="shared" si="11"/>
        <v>0.04920077546296296</v>
      </c>
      <c r="I160" s="17">
        <f>F160-INDEX($F$5:$F$230,MATCH(D160,$D$5:$D$230,0))</f>
        <v>0.025047546296296297</v>
      </c>
    </row>
    <row r="161" spans="1:9" ht="15" customHeight="1">
      <c r="A161" s="18">
        <v>157</v>
      </c>
      <c r="B161" s="19" t="s">
        <v>351</v>
      </c>
      <c r="C161" s="19" t="s">
        <v>62</v>
      </c>
      <c r="D161" s="18" t="s">
        <v>128</v>
      </c>
      <c r="E161" s="19" t="s">
        <v>101</v>
      </c>
      <c r="F161" s="20">
        <v>0.1110955324074074</v>
      </c>
      <c r="G161" s="18" t="str">
        <f t="shared" si="10"/>
        <v>7.37/km</v>
      </c>
      <c r="H161" s="20">
        <f t="shared" si="11"/>
        <v>0.0504738773148148</v>
      </c>
      <c r="I161" s="20">
        <f>F161-INDEX($F$5:$F$230,MATCH(D161,$D$5:$D$230,0))</f>
        <v>0.04286946759259258</v>
      </c>
    </row>
    <row r="162" spans="1:9" ht="15" customHeight="1">
      <c r="A162" s="18">
        <v>158</v>
      </c>
      <c r="B162" s="19" t="s">
        <v>352</v>
      </c>
      <c r="C162" s="19" t="s">
        <v>353</v>
      </c>
      <c r="D162" s="18" t="s">
        <v>231</v>
      </c>
      <c r="E162" s="19" t="s">
        <v>101</v>
      </c>
      <c r="F162" s="20">
        <v>0.11120282407407407</v>
      </c>
      <c r="G162" s="18" t="str">
        <f t="shared" si="10"/>
        <v>7.38/km</v>
      </c>
      <c r="H162" s="20">
        <f t="shared" si="11"/>
        <v>0.050581168981481475</v>
      </c>
      <c r="I162" s="20">
        <f>F162-INDEX($F$5:$F$230,MATCH(D162,$D$5:$D$230,0))</f>
        <v>0.022961203703703706</v>
      </c>
    </row>
    <row r="163" spans="1:9" ht="15" customHeight="1">
      <c r="A163" s="15">
        <v>159</v>
      </c>
      <c r="B163" s="16" t="s">
        <v>354</v>
      </c>
      <c r="C163" s="16" t="s">
        <v>75</v>
      </c>
      <c r="D163" s="15" t="s">
        <v>128</v>
      </c>
      <c r="E163" s="16" t="s">
        <v>355</v>
      </c>
      <c r="F163" s="17">
        <v>0.11129821759259258</v>
      </c>
      <c r="G163" s="15" t="str">
        <f t="shared" si="10"/>
        <v>7.38/km</v>
      </c>
      <c r="H163" s="17">
        <f t="shared" si="11"/>
        <v>0.05067656249999998</v>
      </c>
      <c r="I163" s="17">
        <f>F163-INDEX($F$5:$F$230,MATCH(D163,$D$5:$D$230,0))</f>
        <v>0.04307215277777776</v>
      </c>
    </row>
    <row r="164" spans="1:9" ht="15" customHeight="1">
      <c r="A164" s="15">
        <v>160</v>
      </c>
      <c r="B164" s="16" t="s">
        <v>356</v>
      </c>
      <c r="C164" s="16" t="s">
        <v>15</v>
      </c>
      <c r="D164" s="15" t="s">
        <v>241</v>
      </c>
      <c r="E164" s="16" t="s">
        <v>357</v>
      </c>
      <c r="F164" s="17">
        <v>0.11171769675925926</v>
      </c>
      <c r="G164" s="15" t="str">
        <f t="shared" si="10"/>
        <v>7.40/km</v>
      </c>
      <c r="H164" s="17">
        <f t="shared" si="11"/>
        <v>0.05109604166666666</v>
      </c>
      <c r="I164" s="17">
        <f>F164-INDEX($F$5:$F$230,MATCH(D164,$D$5:$D$230,0))</f>
        <v>0.022482407407407395</v>
      </c>
    </row>
    <row r="165" spans="1:9" ht="15" customHeight="1">
      <c r="A165" s="15">
        <v>161</v>
      </c>
      <c r="B165" s="16" t="s">
        <v>358</v>
      </c>
      <c r="C165" s="16" t="s">
        <v>38</v>
      </c>
      <c r="D165" s="15" t="s">
        <v>115</v>
      </c>
      <c r="E165" s="16" t="s">
        <v>359</v>
      </c>
      <c r="F165" s="17">
        <v>0.11222989583333333</v>
      </c>
      <c r="G165" s="15" t="str">
        <f t="shared" si="10"/>
        <v>7.42/km</v>
      </c>
      <c r="H165" s="17">
        <f t="shared" si="11"/>
        <v>0.05160824074074073</v>
      </c>
      <c r="I165" s="17">
        <f>F165-INDEX($F$5:$F$230,MATCH(D165,$D$5:$D$230,0))</f>
        <v>0.04713172453703704</v>
      </c>
    </row>
    <row r="166" spans="1:9" ht="15" customHeight="1">
      <c r="A166" s="15">
        <v>162</v>
      </c>
      <c r="B166" s="16" t="s">
        <v>360</v>
      </c>
      <c r="C166" s="16" t="s">
        <v>36</v>
      </c>
      <c r="D166" s="15" t="s">
        <v>112</v>
      </c>
      <c r="E166" s="16" t="s">
        <v>361</v>
      </c>
      <c r="F166" s="17">
        <v>0.11268710648148149</v>
      </c>
      <c r="G166" s="15" t="str">
        <f t="shared" si="10"/>
        <v>7.44/km</v>
      </c>
      <c r="H166" s="17">
        <f t="shared" si="11"/>
        <v>0.05206545138888889</v>
      </c>
      <c r="I166" s="17">
        <f>F166-INDEX($F$5:$F$230,MATCH(D166,$D$5:$D$230,0))</f>
        <v>0.05206545138888889</v>
      </c>
    </row>
    <row r="167" spans="1:9" ht="15" customHeight="1">
      <c r="A167" s="15">
        <v>163</v>
      </c>
      <c r="B167" s="16" t="s">
        <v>362</v>
      </c>
      <c r="C167" s="16" t="s">
        <v>109</v>
      </c>
      <c r="D167" s="15" t="s">
        <v>156</v>
      </c>
      <c r="E167" s="16" t="s">
        <v>363</v>
      </c>
      <c r="F167" s="17">
        <v>0.11269</v>
      </c>
      <c r="G167" s="15" t="str">
        <f t="shared" si="10"/>
        <v>7.44/km</v>
      </c>
      <c r="H167" s="17">
        <f t="shared" si="11"/>
        <v>0.0520683449074074</v>
      </c>
      <c r="I167" s="17">
        <f>F167-INDEX($F$5:$F$230,MATCH(D167,$D$5:$D$230,0))</f>
        <v>0.03703596064814815</v>
      </c>
    </row>
    <row r="168" spans="1:9" ht="15" customHeight="1">
      <c r="A168" s="15">
        <v>164</v>
      </c>
      <c r="B168" s="16" t="s">
        <v>94</v>
      </c>
      <c r="C168" s="16" t="s">
        <v>13</v>
      </c>
      <c r="D168" s="15" t="s">
        <v>212</v>
      </c>
      <c r="E168" s="16" t="s">
        <v>364</v>
      </c>
      <c r="F168" s="17">
        <v>0.11350305555555555</v>
      </c>
      <c r="G168" s="15" t="str">
        <f t="shared" si="10"/>
        <v>7.47/km</v>
      </c>
      <c r="H168" s="17">
        <f t="shared" si="11"/>
        <v>0.052881400462962955</v>
      </c>
      <c r="I168" s="17">
        <f>F168-INDEX($F$5:$F$230,MATCH(D168,$D$5:$D$230,0))</f>
        <v>0.02872817129629629</v>
      </c>
    </row>
    <row r="169" spans="1:9" ht="15" customHeight="1">
      <c r="A169" s="18">
        <v>165</v>
      </c>
      <c r="B169" s="19" t="s">
        <v>365</v>
      </c>
      <c r="C169" s="19" t="s">
        <v>36</v>
      </c>
      <c r="D169" s="18" t="s">
        <v>122</v>
      </c>
      <c r="E169" s="19" t="s">
        <v>101</v>
      </c>
      <c r="F169" s="20">
        <v>0.1146142361111111</v>
      </c>
      <c r="G169" s="18" t="str">
        <f t="shared" si="10"/>
        <v>7.52/km</v>
      </c>
      <c r="H169" s="20">
        <f t="shared" si="11"/>
        <v>0.053992581018518504</v>
      </c>
      <c r="I169" s="20">
        <f>F169-INDEX($F$5:$F$230,MATCH(D169,$D$5:$D$230,0))</f>
        <v>0.04804031249999999</v>
      </c>
    </row>
    <row r="170" spans="1:9" ht="15" customHeight="1">
      <c r="A170" s="18">
        <v>166</v>
      </c>
      <c r="B170" s="19" t="s">
        <v>366</v>
      </c>
      <c r="C170" s="19" t="s">
        <v>45</v>
      </c>
      <c r="D170" s="18" t="s">
        <v>184</v>
      </c>
      <c r="E170" s="19" t="s">
        <v>101</v>
      </c>
      <c r="F170" s="20">
        <v>0.11465480324074073</v>
      </c>
      <c r="G170" s="18" t="str">
        <f t="shared" si="10"/>
        <v>7.52/km</v>
      </c>
      <c r="H170" s="20">
        <f t="shared" si="11"/>
        <v>0.054033148148148136</v>
      </c>
      <c r="I170" s="20">
        <f>F170-INDEX($F$5:$F$230,MATCH(D170,$D$5:$D$230,0))</f>
        <v>0.03399751157407406</v>
      </c>
    </row>
    <row r="171" spans="1:9" ht="15" customHeight="1">
      <c r="A171" s="15">
        <v>167</v>
      </c>
      <c r="B171" s="16" t="s">
        <v>367</v>
      </c>
      <c r="C171" s="16" t="s">
        <v>368</v>
      </c>
      <c r="D171" s="15" t="s">
        <v>156</v>
      </c>
      <c r="E171" s="16" t="s">
        <v>168</v>
      </c>
      <c r="F171" s="17">
        <v>0.11488923611111111</v>
      </c>
      <c r="G171" s="15" t="str">
        <f t="shared" si="10"/>
        <v>7.53/km</v>
      </c>
      <c r="H171" s="17">
        <f t="shared" si="11"/>
        <v>0.054267581018518515</v>
      </c>
      <c r="I171" s="17">
        <f>F171-INDEX($F$5:$F$230,MATCH(D171,$D$5:$D$230,0))</f>
        <v>0.039235196759259267</v>
      </c>
    </row>
    <row r="172" spans="1:9" ht="15" customHeight="1">
      <c r="A172" s="15">
        <v>168</v>
      </c>
      <c r="B172" s="16" t="s">
        <v>369</v>
      </c>
      <c r="C172" s="16" t="s">
        <v>370</v>
      </c>
      <c r="D172" s="15" t="s">
        <v>156</v>
      </c>
      <c r="E172" s="16" t="s">
        <v>168</v>
      </c>
      <c r="F172" s="17">
        <v>0.1149948263888889</v>
      </c>
      <c r="G172" s="15" t="str">
        <f t="shared" si="10"/>
        <v>7.53/km</v>
      </c>
      <c r="H172" s="17">
        <f t="shared" si="11"/>
        <v>0.054373171296296305</v>
      </c>
      <c r="I172" s="17">
        <f>F172-INDEX($F$5:$F$230,MATCH(D172,$D$5:$D$230,0))</f>
        <v>0.039340787037037056</v>
      </c>
    </row>
    <row r="173" spans="1:9" ht="15" customHeight="1">
      <c r="A173" s="15">
        <v>169</v>
      </c>
      <c r="B173" s="16" t="s">
        <v>371</v>
      </c>
      <c r="C173" s="16" t="s">
        <v>91</v>
      </c>
      <c r="D173" s="15" t="s">
        <v>156</v>
      </c>
      <c r="E173" s="16" t="s">
        <v>95</v>
      </c>
      <c r="F173" s="17">
        <v>0.11518153935185184</v>
      </c>
      <c r="G173" s="15" t="str">
        <f t="shared" si="10"/>
        <v>7.54/km</v>
      </c>
      <c r="H173" s="17">
        <f t="shared" si="11"/>
        <v>0.05455988425925924</v>
      </c>
      <c r="I173" s="17">
        <f>F173-INDEX($F$5:$F$230,MATCH(D173,$D$5:$D$230,0))</f>
        <v>0.03952749999999999</v>
      </c>
    </row>
    <row r="174" spans="1:9" ht="15" customHeight="1">
      <c r="A174" s="15">
        <v>170</v>
      </c>
      <c r="B174" s="16" t="s">
        <v>372</v>
      </c>
      <c r="C174" s="16" t="s">
        <v>373</v>
      </c>
      <c r="D174" s="15" t="s">
        <v>135</v>
      </c>
      <c r="E174" s="16" t="s">
        <v>168</v>
      </c>
      <c r="F174" s="17">
        <v>0.11574565972222223</v>
      </c>
      <c r="G174" s="15" t="str">
        <f t="shared" si="10"/>
        <v>7.56/km</v>
      </c>
      <c r="H174" s="17">
        <f t="shared" si="11"/>
        <v>0.05512400462962963</v>
      </c>
      <c r="I174" s="17">
        <f>F174-INDEX($F$5:$F$230,MATCH(D174,$D$5:$D$230,0))</f>
        <v>0.04590774305555556</v>
      </c>
    </row>
    <row r="175" spans="1:9" ht="15" customHeight="1">
      <c r="A175" s="15">
        <v>171</v>
      </c>
      <c r="B175" s="16" t="s">
        <v>374</v>
      </c>
      <c r="C175" s="16" t="s">
        <v>28</v>
      </c>
      <c r="D175" s="15" t="s">
        <v>122</v>
      </c>
      <c r="E175" s="16" t="s">
        <v>168</v>
      </c>
      <c r="F175" s="17">
        <v>0.1157516550925926</v>
      </c>
      <c r="G175" s="15" t="str">
        <f aca="true" t="shared" si="12" ref="G175:G205">TEXT(INT((HOUR(F175)*3600+MINUTE(F175)*60+SECOND(F175))/$I$3/60),"0")&amp;"."&amp;TEXT(MOD((HOUR(F175)*3600+MINUTE(F175)*60+SECOND(F175))/$I$3,60),"00")&amp;"/km"</f>
        <v>7.56/km</v>
      </c>
      <c r="H175" s="17">
        <f aca="true" t="shared" si="13" ref="H175:H205">F175-$F$5</f>
        <v>0.05513</v>
      </c>
      <c r="I175" s="17">
        <f>F175-INDEX($F$5:$F$230,MATCH(D175,$D$5:$D$230,0))</f>
        <v>0.04917773148148148</v>
      </c>
    </row>
    <row r="176" spans="1:9" ht="15" customHeight="1">
      <c r="A176" s="15">
        <v>172</v>
      </c>
      <c r="B176" s="16" t="s">
        <v>375</v>
      </c>
      <c r="C176" s="16" t="s">
        <v>51</v>
      </c>
      <c r="D176" s="15" t="s">
        <v>156</v>
      </c>
      <c r="E176" s="16" t="s">
        <v>120</v>
      </c>
      <c r="F176" s="17">
        <v>0.11576311342592593</v>
      </c>
      <c r="G176" s="15" t="str">
        <f t="shared" si="12"/>
        <v>7.56/km</v>
      </c>
      <c r="H176" s="17">
        <f t="shared" si="13"/>
        <v>0.05514145833333334</v>
      </c>
      <c r="I176" s="17">
        <f>F176-INDEX($F$5:$F$230,MATCH(D176,$D$5:$D$230,0))</f>
        <v>0.04010907407407409</v>
      </c>
    </row>
    <row r="177" spans="1:9" ht="15" customHeight="1">
      <c r="A177" s="15">
        <v>173</v>
      </c>
      <c r="B177" s="16" t="s">
        <v>376</v>
      </c>
      <c r="C177" s="16" t="s">
        <v>17</v>
      </c>
      <c r="D177" s="15" t="s">
        <v>115</v>
      </c>
      <c r="E177" s="16" t="s">
        <v>120</v>
      </c>
      <c r="F177" s="17">
        <v>0.11576362268518518</v>
      </c>
      <c r="G177" s="15" t="str">
        <f t="shared" si="12"/>
        <v>7.56/km</v>
      </c>
      <c r="H177" s="17">
        <f t="shared" si="13"/>
        <v>0.055141967592592586</v>
      </c>
      <c r="I177" s="17">
        <f>F177-INDEX($F$5:$F$230,MATCH(D177,$D$5:$D$230,0))</f>
        <v>0.050665451388888894</v>
      </c>
    </row>
    <row r="178" spans="1:9" ht="15" customHeight="1">
      <c r="A178" s="15">
        <v>174</v>
      </c>
      <c r="B178" s="16" t="s">
        <v>377</v>
      </c>
      <c r="C178" s="16" t="s">
        <v>378</v>
      </c>
      <c r="D178" s="15" t="s">
        <v>212</v>
      </c>
      <c r="E178" s="16" t="s">
        <v>120</v>
      </c>
      <c r="F178" s="17">
        <v>0.11631577546296297</v>
      </c>
      <c r="G178" s="15" t="str">
        <f t="shared" si="12"/>
        <v>7.59/km</v>
      </c>
      <c r="H178" s="17">
        <f t="shared" si="13"/>
        <v>0.05569412037037037</v>
      </c>
      <c r="I178" s="17">
        <f>F178-INDEX($F$5:$F$230,MATCH(D178,$D$5:$D$230,0))</f>
        <v>0.03154089120370371</v>
      </c>
    </row>
    <row r="179" spans="1:9" ht="15" customHeight="1">
      <c r="A179" s="18">
        <v>175</v>
      </c>
      <c r="B179" s="19" t="s">
        <v>379</v>
      </c>
      <c r="C179" s="19" t="s">
        <v>50</v>
      </c>
      <c r="D179" s="18" t="s">
        <v>156</v>
      </c>
      <c r="E179" s="19" t="s">
        <v>101</v>
      </c>
      <c r="F179" s="20">
        <v>0.11753987268518518</v>
      </c>
      <c r="G179" s="18" t="str">
        <f t="shared" si="12"/>
        <v>8.04/km</v>
      </c>
      <c r="H179" s="20">
        <f t="shared" si="13"/>
        <v>0.05691821759259258</v>
      </c>
      <c r="I179" s="20">
        <f>F179-INDEX($F$5:$F$230,MATCH(D179,$D$5:$D$230,0))</f>
        <v>0.04188583333333333</v>
      </c>
    </row>
    <row r="180" spans="1:9" ht="15" customHeight="1">
      <c r="A180" s="15">
        <v>176</v>
      </c>
      <c r="B180" s="16" t="s">
        <v>380</v>
      </c>
      <c r="C180" s="16" t="s">
        <v>381</v>
      </c>
      <c r="D180" s="15" t="s">
        <v>212</v>
      </c>
      <c r="E180" s="16" t="s">
        <v>415</v>
      </c>
      <c r="F180" s="17">
        <v>0.1181098263888889</v>
      </c>
      <c r="G180" s="15" t="str">
        <f t="shared" si="12"/>
        <v>8.06/km</v>
      </c>
      <c r="H180" s="17">
        <f t="shared" si="13"/>
        <v>0.0574881712962963</v>
      </c>
      <c r="I180" s="17">
        <f>F180-INDEX($F$5:$F$230,MATCH(D180,$D$5:$D$230,0))</f>
        <v>0.03333494212962963</v>
      </c>
    </row>
    <row r="181" spans="1:9" ht="15" customHeight="1">
      <c r="A181" s="18">
        <v>177</v>
      </c>
      <c r="B181" s="19" t="s">
        <v>382</v>
      </c>
      <c r="C181" s="19" t="s">
        <v>383</v>
      </c>
      <c r="D181" s="18" t="s">
        <v>184</v>
      </c>
      <c r="E181" s="19" t="s">
        <v>101</v>
      </c>
      <c r="F181" s="20">
        <v>0.12118296296296298</v>
      </c>
      <c r="G181" s="18" t="str">
        <f t="shared" si="12"/>
        <v>8.19/km</v>
      </c>
      <c r="H181" s="20">
        <f t="shared" si="13"/>
        <v>0.06056130787037038</v>
      </c>
      <c r="I181" s="20">
        <f>F181-INDEX($F$5:$F$230,MATCH(D181,$D$5:$D$230,0))</f>
        <v>0.040525671296296306</v>
      </c>
    </row>
    <row r="182" spans="1:9" ht="15" customHeight="1">
      <c r="A182" s="15">
        <v>178</v>
      </c>
      <c r="B182" s="16" t="s">
        <v>384</v>
      </c>
      <c r="C182" s="16" t="s">
        <v>31</v>
      </c>
      <c r="D182" s="15" t="s">
        <v>122</v>
      </c>
      <c r="E182" s="16" t="s">
        <v>120</v>
      </c>
      <c r="F182" s="17">
        <v>0.12318850694444444</v>
      </c>
      <c r="G182" s="15" t="str">
        <f t="shared" si="12"/>
        <v>8.27/km</v>
      </c>
      <c r="H182" s="17">
        <f t="shared" si="13"/>
        <v>0.06256685185185185</v>
      </c>
      <c r="I182" s="17">
        <f>F182-INDEX($F$5:$F$230,MATCH(D182,$D$5:$D$230,0))</f>
        <v>0.05661458333333333</v>
      </c>
    </row>
    <row r="183" spans="1:9" ht="15" customHeight="1">
      <c r="A183" s="15">
        <v>179</v>
      </c>
      <c r="B183" s="16" t="s">
        <v>385</v>
      </c>
      <c r="C183" s="16" t="s">
        <v>386</v>
      </c>
      <c r="D183" s="15" t="s">
        <v>231</v>
      </c>
      <c r="E183" s="16" t="s">
        <v>303</v>
      </c>
      <c r="F183" s="17">
        <v>0.12366849537037038</v>
      </c>
      <c r="G183" s="15" t="str">
        <f t="shared" si="12"/>
        <v>8.29/km</v>
      </c>
      <c r="H183" s="17">
        <f t="shared" si="13"/>
        <v>0.06304684027777778</v>
      </c>
      <c r="I183" s="17">
        <f>F183-INDEX($F$5:$F$230,MATCH(D183,$D$5:$D$230,0))</f>
        <v>0.03542687500000001</v>
      </c>
    </row>
    <row r="184" spans="1:9" ht="15" customHeight="1">
      <c r="A184" s="18">
        <v>180</v>
      </c>
      <c r="B184" s="19" t="s">
        <v>108</v>
      </c>
      <c r="C184" s="19" t="s">
        <v>12</v>
      </c>
      <c r="D184" s="18" t="s">
        <v>115</v>
      </c>
      <c r="E184" s="19" t="s">
        <v>101</v>
      </c>
      <c r="F184" s="20">
        <v>0.12383060185185185</v>
      </c>
      <c r="G184" s="18" t="str">
        <f t="shared" si="12"/>
        <v>8.29/km</v>
      </c>
      <c r="H184" s="20">
        <f t="shared" si="13"/>
        <v>0.06320894675925925</v>
      </c>
      <c r="I184" s="20">
        <f>F184-INDEX($F$5:$F$230,MATCH(D184,$D$5:$D$230,0))</f>
        <v>0.05873243055555556</v>
      </c>
    </row>
    <row r="185" spans="1:9" ht="15" customHeight="1">
      <c r="A185" s="15">
        <v>181</v>
      </c>
      <c r="B185" s="16" t="s">
        <v>387</v>
      </c>
      <c r="C185" s="16" t="s">
        <v>30</v>
      </c>
      <c r="D185" s="15" t="s">
        <v>115</v>
      </c>
      <c r="E185" s="16" t="s">
        <v>168</v>
      </c>
      <c r="F185" s="17">
        <v>0.12415061342592593</v>
      </c>
      <c r="G185" s="15" t="str">
        <f t="shared" si="12"/>
        <v>8.31/km</v>
      </c>
      <c r="H185" s="17">
        <f t="shared" si="13"/>
        <v>0.06352895833333333</v>
      </c>
      <c r="I185" s="17">
        <f>F185-INDEX($F$5:$F$230,MATCH(D185,$D$5:$D$230,0))</f>
        <v>0.05905244212962964</v>
      </c>
    </row>
    <row r="186" spans="1:9" ht="15" customHeight="1">
      <c r="A186" s="15">
        <v>182</v>
      </c>
      <c r="B186" s="16" t="s">
        <v>388</v>
      </c>
      <c r="C186" s="16" t="s">
        <v>80</v>
      </c>
      <c r="D186" s="15" t="s">
        <v>212</v>
      </c>
      <c r="E186" s="16" t="s">
        <v>235</v>
      </c>
      <c r="F186" s="17">
        <v>0.1246524537037037</v>
      </c>
      <c r="G186" s="15" t="str">
        <f t="shared" si="12"/>
        <v>8.33/km</v>
      </c>
      <c r="H186" s="17">
        <f t="shared" si="13"/>
        <v>0.0640307986111111</v>
      </c>
      <c r="I186" s="17">
        <f>F186-INDEX($F$5:$F$230,MATCH(D186,$D$5:$D$230,0))</f>
        <v>0.03987756944444444</v>
      </c>
    </row>
    <row r="187" spans="1:9" ht="15" customHeight="1">
      <c r="A187" s="15">
        <v>183</v>
      </c>
      <c r="B187" s="16" t="s">
        <v>389</v>
      </c>
      <c r="C187" s="16" t="s">
        <v>44</v>
      </c>
      <c r="D187" s="15" t="s">
        <v>122</v>
      </c>
      <c r="E187" s="16" t="s">
        <v>390</v>
      </c>
      <c r="F187" s="17">
        <v>0.12516457175925924</v>
      </c>
      <c r="G187" s="15" t="str">
        <f t="shared" si="12"/>
        <v>8.35/km</v>
      </c>
      <c r="H187" s="17">
        <f t="shared" si="13"/>
        <v>0.06454291666666664</v>
      </c>
      <c r="I187" s="17">
        <f>F187-INDEX($F$5:$F$230,MATCH(D187,$D$5:$D$230,0))</f>
        <v>0.05859064814814813</v>
      </c>
    </row>
    <row r="188" spans="1:9" ht="15" customHeight="1">
      <c r="A188" s="15">
        <v>184</v>
      </c>
      <c r="B188" s="16" t="s">
        <v>391</v>
      </c>
      <c r="C188" s="16" t="s">
        <v>70</v>
      </c>
      <c r="D188" s="15" t="s">
        <v>156</v>
      </c>
      <c r="E188" s="16" t="s">
        <v>390</v>
      </c>
      <c r="F188" s="17">
        <v>0.12517028935185184</v>
      </c>
      <c r="G188" s="15" t="str">
        <f t="shared" si="12"/>
        <v>8.35/km</v>
      </c>
      <c r="H188" s="17">
        <f t="shared" si="13"/>
        <v>0.06454863425925925</v>
      </c>
      <c r="I188" s="17">
        <f>F188-INDEX($F$5:$F$230,MATCH(D188,$D$5:$D$230,0))</f>
        <v>0.04951625</v>
      </c>
    </row>
    <row r="189" spans="1:9" ht="15" customHeight="1">
      <c r="A189" s="15">
        <v>185</v>
      </c>
      <c r="B189" s="16" t="s">
        <v>392</v>
      </c>
      <c r="C189" s="16" t="s">
        <v>51</v>
      </c>
      <c r="D189" s="15" t="s">
        <v>156</v>
      </c>
      <c r="E189" s="16" t="s">
        <v>132</v>
      </c>
      <c r="F189" s="17">
        <v>0.1279482175925926</v>
      </c>
      <c r="G189" s="15" t="str">
        <f t="shared" si="12"/>
        <v>8.46/km</v>
      </c>
      <c r="H189" s="17">
        <f t="shared" si="13"/>
        <v>0.06732656249999999</v>
      </c>
      <c r="I189" s="17">
        <f>F189-INDEX($F$5:$F$230,MATCH(D189,$D$5:$D$230,0))</f>
        <v>0.052294178240740744</v>
      </c>
    </row>
    <row r="190" spans="1:9" ht="15" customHeight="1">
      <c r="A190" s="15">
        <v>186</v>
      </c>
      <c r="B190" s="16" t="s">
        <v>393</v>
      </c>
      <c r="C190" s="16" t="s">
        <v>97</v>
      </c>
      <c r="D190" s="15" t="s">
        <v>156</v>
      </c>
      <c r="E190" s="16" t="s">
        <v>415</v>
      </c>
      <c r="F190" s="17">
        <v>0.12794824074074074</v>
      </c>
      <c r="G190" s="15" t="str">
        <f t="shared" si="12"/>
        <v>8.46/km</v>
      </c>
      <c r="H190" s="17">
        <f t="shared" si="13"/>
        <v>0.06732658564814814</v>
      </c>
      <c r="I190" s="17">
        <f>F190-INDEX($F$5:$F$230,MATCH(D190,$D$5:$D$230,0))</f>
        <v>0.05229420138888889</v>
      </c>
    </row>
    <row r="191" spans="1:9" ht="15" customHeight="1">
      <c r="A191" s="15">
        <v>187</v>
      </c>
      <c r="B191" s="16" t="s">
        <v>394</v>
      </c>
      <c r="C191" s="16" t="s">
        <v>60</v>
      </c>
      <c r="D191" s="15" t="s">
        <v>115</v>
      </c>
      <c r="E191" s="16" t="s">
        <v>120</v>
      </c>
      <c r="F191" s="17">
        <v>0.12796013888888888</v>
      </c>
      <c r="G191" s="15" t="str">
        <f t="shared" si="12"/>
        <v>8.46/km</v>
      </c>
      <c r="H191" s="17">
        <f t="shared" si="13"/>
        <v>0.06733848379629628</v>
      </c>
      <c r="I191" s="17">
        <f>F191-INDEX($F$5:$F$230,MATCH(D191,$D$5:$D$230,0))</f>
        <v>0.06286196759259259</v>
      </c>
    </row>
    <row r="192" spans="1:9" ht="15" customHeight="1">
      <c r="A192" s="18">
        <v>188</v>
      </c>
      <c r="B192" s="19" t="s">
        <v>395</v>
      </c>
      <c r="C192" s="19" t="s">
        <v>396</v>
      </c>
      <c r="D192" s="18" t="s">
        <v>156</v>
      </c>
      <c r="E192" s="19" t="s">
        <v>101</v>
      </c>
      <c r="F192" s="20">
        <v>0.12854135416666665</v>
      </c>
      <c r="G192" s="18" t="str">
        <f t="shared" si="12"/>
        <v>8.49/km</v>
      </c>
      <c r="H192" s="20">
        <f t="shared" si="13"/>
        <v>0.06791969907407405</v>
      </c>
      <c r="I192" s="20">
        <f>F192-INDEX($F$5:$F$230,MATCH(D192,$D$5:$D$230,0))</f>
        <v>0.052887314814814804</v>
      </c>
    </row>
    <row r="193" spans="1:9" ht="15" customHeight="1">
      <c r="A193" s="15">
        <v>189</v>
      </c>
      <c r="B193" s="16" t="s">
        <v>397</v>
      </c>
      <c r="C193" s="16" t="s">
        <v>13</v>
      </c>
      <c r="D193" s="15" t="s">
        <v>241</v>
      </c>
      <c r="E193" s="16" t="s">
        <v>324</v>
      </c>
      <c r="F193" s="17">
        <v>0.12898707175925925</v>
      </c>
      <c r="G193" s="15" t="str">
        <f t="shared" si="12"/>
        <v>8.51/km</v>
      </c>
      <c r="H193" s="17">
        <f t="shared" si="13"/>
        <v>0.06836541666666665</v>
      </c>
      <c r="I193" s="17">
        <f>F193-INDEX($F$5:$F$230,MATCH(D193,$D$5:$D$230,0))</f>
        <v>0.039751782407407385</v>
      </c>
    </row>
    <row r="194" spans="1:9" ht="15" customHeight="1">
      <c r="A194" s="18">
        <v>190</v>
      </c>
      <c r="B194" s="19" t="s">
        <v>398</v>
      </c>
      <c r="C194" s="19" t="s">
        <v>78</v>
      </c>
      <c r="D194" s="18" t="s">
        <v>156</v>
      </c>
      <c r="E194" s="19" t="s">
        <v>101</v>
      </c>
      <c r="F194" s="20">
        <v>0.13022841435185187</v>
      </c>
      <c r="G194" s="18" t="str">
        <f t="shared" si="12"/>
        <v>8.56/km</v>
      </c>
      <c r="H194" s="20">
        <f t="shared" si="13"/>
        <v>0.06960675925925927</v>
      </c>
      <c r="I194" s="20">
        <f>F194-INDEX($F$5:$F$230,MATCH(D194,$D$5:$D$230,0))</f>
        <v>0.05457437500000002</v>
      </c>
    </row>
    <row r="195" spans="1:9" ht="15" customHeight="1">
      <c r="A195" s="18">
        <v>191</v>
      </c>
      <c r="B195" s="19" t="s">
        <v>399</v>
      </c>
      <c r="C195" s="19" t="s">
        <v>56</v>
      </c>
      <c r="D195" s="18" t="s">
        <v>115</v>
      </c>
      <c r="E195" s="19" t="s">
        <v>101</v>
      </c>
      <c r="F195" s="20">
        <v>0.13023134259259259</v>
      </c>
      <c r="G195" s="18" t="str">
        <f t="shared" si="12"/>
        <v>8.56/km</v>
      </c>
      <c r="H195" s="20">
        <f t="shared" si="13"/>
        <v>0.06960968749999999</v>
      </c>
      <c r="I195" s="20">
        <f>F195-INDEX($F$5:$F$230,MATCH(D195,$D$5:$D$230,0))</f>
        <v>0.0651331712962963</v>
      </c>
    </row>
    <row r="196" spans="1:9" ht="15" customHeight="1">
      <c r="A196" s="15">
        <v>192</v>
      </c>
      <c r="B196" s="16" t="s">
        <v>400</v>
      </c>
      <c r="C196" s="16" t="s">
        <v>106</v>
      </c>
      <c r="D196" s="15" t="s">
        <v>156</v>
      </c>
      <c r="E196" s="16" t="s">
        <v>120</v>
      </c>
      <c r="F196" s="17">
        <v>0.13800381944444443</v>
      </c>
      <c r="G196" s="15" t="str">
        <f t="shared" si="12"/>
        <v>9.28/km</v>
      </c>
      <c r="H196" s="17">
        <f t="shared" si="13"/>
        <v>0.07738216435185183</v>
      </c>
      <c r="I196" s="17">
        <f>F196-INDEX($F$5:$F$230,MATCH(D196,$D$5:$D$230,0))</f>
        <v>0.06234978009259258</v>
      </c>
    </row>
    <row r="197" spans="1:9" ht="15" customHeight="1">
      <c r="A197" s="15">
        <v>193</v>
      </c>
      <c r="B197" s="16" t="s">
        <v>401</v>
      </c>
      <c r="C197" s="16" t="s">
        <v>13</v>
      </c>
      <c r="D197" s="15" t="s">
        <v>135</v>
      </c>
      <c r="E197" s="16" t="s">
        <v>120</v>
      </c>
      <c r="F197" s="17">
        <v>0.13800395833333334</v>
      </c>
      <c r="G197" s="15" t="str">
        <f t="shared" si="12"/>
        <v>9.28/km</v>
      </c>
      <c r="H197" s="17">
        <f t="shared" si="13"/>
        <v>0.07738230324074075</v>
      </c>
      <c r="I197" s="17">
        <f>F197-INDEX($F$5:$F$230,MATCH(D197,$D$5:$D$230,0))</f>
        <v>0.06816604166666668</v>
      </c>
    </row>
    <row r="198" spans="1:9" ht="15" customHeight="1">
      <c r="A198" s="15">
        <v>194</v>
      </c>
      <c r="B198" s="16" t="s">
        <v>63</v>
      </c>
      <c r="C198" s="16" t="s">
        <v>42</v>
      </c>
      <c r="D198" s="15" t="s">
        <v>135</v>
      </c>
      <c r="E198" s="16" t="s">
        <v>225</v>
      </c>
      <c r="F198" s="17">
        <v>0.13805858796296297</v>
      </c>
      <c r="G198" s="15" t="str">
        <f t="shared" si="12"/>
        <v>9.28/km</v>
      </c>
      <c r="H198" s="17">
        <f t="shared" si="13"/>
        <v>0.07743693287037037</v>
      </c>
      <c r="I198" s="17">
        <f>F198-INDEX($F$5:$F$230,MATCH(D198,$D$5:$D$230,0))</f>
        <v>0.0682206712962963</v>
      </c>
    </row>
    <row r="199" spans="1:9" ht="15" customHeight="1">
      <c r="A199" s="15">
        <v>195</v>
      </c>
      <c r="B199" s="16" t="s">
        <v>402</v>
      </c>
      <c r="C199" s="16" t="s">
        <v>30</v>
      </c>
      <c r="D199" s="15" t="s">
        <v>135</v>
      </c>
      <c r="E199" s="16" t="s">
        <v>225</v>
      </c>
      <c r="F199" s="17">
        <v>0.13807729166666668</v>
      </c>
      <c r="G199" s="15" t="str">
        <f t="shared" si="12"/>
        <v>9.28/km</v>
      </c>
      <c r="H199" s="17">
        <f t="shared" si="13"/>
        <v>0.07745563657407409</v>
      </c>
      <c r="I199" s="17">
        <f>F199-INDEX($F$5:$F$230,MATCH(D199,$D$5:$D$230,0))</f>
        <v>0.06823937500000002</v>
      </c>
    </row>
    <row r="200" spans="1:9" ht="15" customHeight="1">
      <c r="A200" s="15">
        <v>196</v>
      </c>
      <c r="B200" s="16" t="s">
        <v>403</v>
      </c>
      <c r="C200" s="16" t="s">
        <v>404</v>
      </c>
      <c r="D200" s="15" t="s">
        <v>231</v>
      </c>
      <c r="E200" s="16" t="s">
        <v>405</v>
      </c>
      <c r="F200" s="17">
        <v>0.1390771990740741</v>
      </c>
      <c r="G200" s="15" t="str">
        <f t="shared" si="12"/>
        <v>9.32/km</v>
      </c>
      <c r="H200" s="17">
        <f t="shared" si="13"/>
        <v>0.0784555439814815</v>
      </c>
      <c r="I200" s="17">
        <f>F200-INDEX($F$5:$F$230,MATCH(D200,$D$5:$D$230,0))</f>
        <v>0.05083557870370373</v>
      </c>
    </row>
    <row r="201" spans="1:9" ht="15" customHeight="1">
      <c r="A201" s="15">
        <v>197</v>
      </c>
      <c r="B201" s="16" t="s">
        <v>406</v>
      </c>
      <c r="C201" s="16" t="s">
        <v>407</v>
      </c>
      <c r="D201" s="15" t="s">
        <v>184</v>
      </c>
      <c r="E201" s="16" t="s">
        <v>168</v>
      </c>
      <c r="F201" s="17">
        <v>0.14231525462962963</v>
      </c>
      <c r="G201" s="15" t="str">
        <f t="shared" si="12"/>
        <v>9.46/km</v>
      </c>
      <c r="H201" s="17">
        <f t="shared" si="13"/>
        <v>0.08169359953703703</v>
      </c>
      <c r="I201" s="17">
        <f>F201-INDEX($F$5:$F$230,MATCH(D201,$D$5:$D$230,0))</f>
        <v>0.061657962962962956</v>
      </c>
    </row>
    <row r="202" spans="1:9" ht="15" customHeight="1">
      <c r="A202" s="15">
        <v>198</v>
      </c>
      <c r="B202" s="16" t="s">
        <v>408</v>
      </c>
      <c r="C202" s="16" t="s">
        <v>79</v>
      </c>
      <c r="D202" s="15" t="s">
        <v>156</v>
      </c>
      <c r="E202" s="16" t="s">
        <v>415</v>
      </c>
      <c r="F202" s="17">
        <v>0.14858859953703704</v>
      </c>
      <c r="G202" s="15" t="str">
        <f t="shared" si="12"/>
        <v>10.11/km</v>
      </c>
      <c r="H202" s="17">
        <f t="shared" si="13"/>
        <v>0.08796694444444444</v>
      </c>
      <c r="I202" s="17">
        <f>F202-INDEX($F$5:$F$230,MATCH(D202,$D$5:$D$230,0))</f>
        <v>0.0729345601851852</v>
      </c>
    </row>
    <row r="203" spans="1:9" ht="15" customHeight="1">
      <c r="A203" s="15">
        <v>199</v>
      </c>
      <c r="B203" s="16" t="s">
        <v>409</v>
      </c>
      <c r="C203" s="16" t="s">
        <v>410</v>
      </c>
      <c r="D203" s="15" t="s">
        <v>115</v>
      </c>
      <c r="E203" s="16" t="s">
        <v>303</v>
      </c>
      <c r="F203" s="17">
        <v>0.15140708333333333</v>
      </c>
      <c r="G203" s="15" t="str">
        <f t="shared" si="12"/>
        <v>10.23/km</v>
      </c>
      <c r="H203" s="17">
        <f t="shared" si="13"/>
        <v>0.09078542824074073</v>
      </c>
      <c r="I203" s="17">
        <f>F203-INDEX($F$5:$F$230,MATCH(D203,$D$5:$D$230,0))</f>
        <v>0.08630891203703704</v>
      </c>
    </row>
    <row r="204" spans="1:9" ht="15" customHeight="1">
      <c r="A204" s="18">
        <v>200</v>
      </c>
      <c r="B204" s="19" t="s">
        <v>411</v>
      </c>
      <c r="C204" s="19" t="s">
        <v>58</v>
      </c>
      <c r="D204" s="18" t="s">
        <v>241</v>
      </c>
      <c r="E204" s="19" t="s">
        <v>101</v>
      </c>
      <c r="F204" s="20">
        <v>0.15248346064814813</v>
      </c>
      <c r="G204" s="18" t="str">
        <f t="shared" si="12"/>
        <v>10.27/km</v>
      </c>
      <c r="H204" s="20">
        <f t="shared" si="13"/>
        <v>0.09186180555555554</v>
      </c>
      <c r="I204" s="20">
        <f>F204-INDEX($F$5:$F$230,MATCH(D204,$D$5:$D$230,0))</f>
        <v>0.06324817129629627</v>
      </c>
    </row>
    <row r="205" spans="1:9" ht="15" customHeight="1">
      <c r="A205" s="41">
        <v>201</v>
      </c>
      <c r="B205" s="42" t="s">
        <v>412</v>
      </c>
      <c r="C205" s="42" t="s">
        <v>78</v>
      </c>
      <c r="D205" s="41" t="s">
        <v>231</v>
      </c>
      <c r="E205" s="42" t="s">
        <v>101</v>
      </c>
      <c r="F205" s="43">
        <v>0.17361111111111113</v>
      </c>
      <c r="G205" s="41" t="str">
        <f t="shared" si="12"/>
        <v>11.54/km</v>
      </c>
      <c r="H205" s="43">
        <f t="shared" si="13"/>
        <v>0.11298945601851854</v>
      </c>
      <c r="I205" s="43">
        <f>F205-INDEX($F$5:$F$230,MATCH(D205,$D$5:$D$230,0))</f>
        <v>0.08536949074074077</v>
      </c>
    </row>
  </sheetData>
  <sheetProtection/>
  <autoFilter ref="A4:I2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Trail Mezzaluna dell'Acqua</v>
      </c>
      <c r="B1" s="37"/>
      <c r="C1" s="38"/>
    </row>
    <row r="2" spans="1:3" ht="24" customHeight="1">
      <c r="A2" s="39" t="str">
        <f>Individuale!A2</f>
        <v>3ª edizione</v>
      </c>
      <c r="B2" s="39"/>
      <c r="C2" s="39"/>
    </row>
    <row r="3" spans="1:3" ht="24" customHeight="1">
      <c r="A3" s="40" t="str">
        <f>Individuale!A3</f>
        <v>Allumiere (RM) Italia - Domenica 05/02/2017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6">
        <v>1</v>
      </c>
      <c r="B5" s="47" t="s">
        <v>101</v>
      </c>
      <c r="C5" s="48">
        <v>26</v>
      </c>
    </row>
    <row r="6" spans="1:3" ht="15" customHeight="1">
      <c r="A6" s="21">
        <v>2</v>
      </c>
      <c r="B6" s="22" t="s">
        <v>120</v>
      </c>
      <c r="C6" s="44">
        <v>21</v>
      </c>
    </row>
    <row r="7" spans="1:3" ht="15" customHeight="1">
      <c r="A7" s="21">
        <v>3</v>
      </c>
      <c r="B7" s="22" t="s">
        <v>168</v>
      </c>
      <c r="C7" s="44">
        <v>12</v>
      </c>
    </row>
    <row r="8" spans="1:3" ht="15" customHeight="1">
      <c r="A8" s="21">
        <v>4</v>
      </c>
      <c r="B8" s="22" t="s">
        <v>415</v>
      </c>
      <c r="C8" s="44">
        <v>11</v>
      </c>
    </row>
    <row r="9" spans="1:3" ht="15" customHeight="1">
      <c r="A9" s="21">
        <v>5</v>
      </c>
      <c r="B9" s="22" t="s">
        <v>187</v>
      </c>
      <c r="C9" s="44">
        <v>8</v>
      </c>
    </row>
    <row r="10" spans="1:3" ht="15" customHeight="1">
      <c r="A10" s="21">
        <v>6</v>
      </c>
      <c r="B10" s="22" t="s">
        <v>204</v>
      </c>
      <c r="C10" s="44">
        <v>5</v>
      </c>
    </row>
    <row r="11" spans="1:3" ht="15" customHeight="1">
      <c r="A11" s="21">
        <v>7</v>
      </c>
      <c r="B11" s="22" t="s">
        <v>225</v>
      </c>
      <c r="C11" s="44">
        <v>5</v>
      </c>
    </row>
    <row r="12" spans="1:3" ht="15" customHeight="1">
      <c r="A12" s="21">
        <v>8</v>
      </c>
      <c r="B12" s="22" t="s">
        <v>227</v>
      </c>
      <c r="C12" s="44">
        <v>4</v>
      </c>
    </row>
    <row r="13" spans="1:3" ht="15" customHeight="1">
      <c r="A13" s="21">
        <v>9</v>
      </c>
      <c r="B13" s="22" t="s">
        <v>303</v>
      </c>
      <c r="C13" s="44">
        <v>4</v>
      </c>
    </row>
    <row r="14" spans="1:3" ht="15" customHeight="1">
      <c r="A14" s="21">
        <v>10</v>
      </c>
      <c r="B14" s="22" t="s">
        <v>132</v>
      </c>
      <c r="C14" s="44">
        <v>4</v>
      </c>
    </row>
    <row r="15" spans="1:3" ht="15" customHeight="1">
      <c r="A15" s="21">
        <v>11</v>
      </c>
      <c r="B15" s="22" t="s">
        <v>147</v>
      </c>
      <c r="C15" s="44">
        <v>4</v>
      </c>
    </row>
    <row r="16" spans="1:3" ht="15" customHeight="1">
      <c r="A16" s="21">
        <v>12</v>
      </c>
      <c r="B16" s="22" t="s">
        <v>125</v>
      </c>
      <c r="C16" s="44">
        <v>4</v>
      </c>
    </row>
    <row r="17" spans="1:3" ht="15" customHeight="1">
      <c r="A17" s="21">
        <v>13</v>
      </c>
      <c r="B17" s="22" t="s">
        <v>138</v>
      </c>
      <c r="C17" s="44">
        <v>3</v>
      </c>
    </row>
    <row r="18" spans="1:3" ht="15" customHeight="1">
      <c r="A18" s="21">
        <v>14</v>
      </c>
      <c r="B18" s="22" t="s">
        <v>37</v>
      </c>
      <c r="C18" s="44">
        <v>3</v>
      </c>
    </row>
    <row r="19" spans="1:3" ht="15" customHeight="1">
      <c r="A19" s="21">
        <v>15</v>
      </c>
      <c r="B19" s="22" t="s">
        <v>277</v>
      </c>
      <c r="C19" s="44">
        <v>3</v>
      </c>
    </row>
    <row r="20" spans="1:3" ht="15" customHeight="1">
      <c r="A20" s="21">
        <v>16</v>
      </c>
      <c r="B20" s="22" t="s">
        <v>149</v>
      </c>
      <c r="C20" s="44">
        <v>3</v>
      </c>
    </row>
    <row r="21" spans="1:3" ht="15" customHeight="1">
      <c r="A21" s="21">
        <v>17</v>
      </c>
      <c r="B21" s="22" t="s">
        <v>158</v>
      </c>
      <c r="C21" s="44">
        <v>3</v>
      </c>
    </row>
    <row r="22" spans="1:3" ht="15" customHeight="1">
      <c r="A22" s="21">
        <v>18</v>
      </c>
      <c r="B22" s="22" t="s">
        <v>246</v>
      </c>
      <c r="C22" s="44">
        <v>3</v>
      </c>
    </row>
    <row r="23" spans="1:3" ht="15" customHeight="1">
      <c r="A23" s="21">
        <v>19</v>
      </c>
      <c r="B23" s="22" t="s">
        <v>215</v>
      </c>
      <c r="C23" s="44">
        <v>3</v>
      </c>
    </row>
    <row r="24" spans="1:3" ht="15" customHeight="1">
      <c r="A24" s="21">
        <v>20</v>
      </c>
      <c r="B24" s="22" t="s">
        <v>59</v>
      </c>
      <c r="C24" s="44">
        <v>2</v>
      </c>
    </row>
    <row r="25" spans="1:3" ht="15" customHeight="1">
      <c r="A25" s="21">
        <v>21</v>
      </c>
      <c r="B25" s="22" t="s">
        <v>349</v>
      </c>
      <c r="C25" s="44">
        <v>2</v>
      </c>
    </row>
    <row r="26" spans="1:3" ht="15" customHeight="1">
      <c r="A26" s="21">
        <v>22</v>
      </c>
      <c r="B26" s="22" t="s">
        <v>205</v>
      </c>
      <c r="C26" s="44">
        <v>2</v>
      </c>
    </row>
    <row r="27" spans="1:3" ht="15" customHeight="1">
      <c r="A27" s="21">
        <v>23</v>
      </c>
      <c r="B27" s="22" t="s">
        <v>185</v>
      </c>
      <c r="C27" s="44">
        <v>2</v>
      </c>
    </row>
    <row r="28" spans="1:3" ht="15" customHeight="1">
      <c r="A28" s="21">
        <v>24</v>
      </c>
      <c r="B28" s="22" t="s">
        <v>324</v>
      </c>
      <c r="C28" s="44">
        <v>2</v>
      </c>
    </row>
    <row r="29" spans="1:3" ht="15" customHeight="1">
      <c r="A29" s="21">
        <v>25</v>
      </c>
      <c r="B29" s="22" t="s">
        <v>162</v>
      </c>
      <c r="C29" s="44">
        <v>2</v>
      </c>
    </row>
    <row r="30" spans="1:3" ht="15" customHeight="1">
      <c r="A30" s="21">
        <v>26</v>
      </c>
      <c r="B30" s="22" t="s">
        <v>202</v>
      </c>
      <c r="C30" s="44">
        <v>2</v>
      </c>
    </row>
    <row r="31" spans="1:3" ht="15" customHeight="1">
      <c r="A31" s="21">
        <v>27</v>
      </c>
      <c r="B31" s="22" t="s">
        <v>235</v>
      </c>
      <c r="C31" s="44">
        <v>2</v>
      </c>
    </row>
    <row r="32" spans="1:3" ht="15" customHeight="1">
      <c r="A32" s="21">
        <v>28</v>
      </c>
      <c r="B32" s="22" t="s">
        <v>196</v>
      </c>
      <c r="C32" s="44">
        <v>2</v>
      </c>
    </row>
    <row r="33" spans="1:3" ht="15" customHeight="1">
      <c r="A33" s="21">
        <v>29</v>
      </c>
      <c r="B33" s="22" t="s">
        <v>218</v>
      </c>
      <c r="C33" s="44">
        <v>2</v>
      </c>
    </row>
    <row r="34" spans="1:3" ht="15" customHeight="1">
      <c r="A34" s="21">
        <v>30</v>
      </c>
      <c r="B34" s="22" t="s">
        <v>213</v>
      </c>
      <c r="C34" s="44">
        <v>2</v>
      </c>
    </row>
    <row r="35" spans="1:3" ht="15" customHeight="1">
      <c r="A35" s="21">
        <v>31</v>
      </c>
      <c r="B35" s="22" t="s">
        <v>260</v>
      </c>
      <c r="C35" s="44">
        <v>2</v>
      </c>
    </row>
    <row r="36" spans="1:3" ht="15" customHeight="1">
      <c r="A36" s="21">
        <v>32</v>
      </c>
      <c r="B36" s="22" t="s">
        <v>170</v>
      </c>
      <c r="C36" s="44">
        <v>2</v>
      </c>
    </row>
    <row r="37" spans="1:3" ht="15" customHeight="1">
      <c r="A37" s="21">
        <v>33</v>
      </c>
      <c r="B37" s="22" t="s">
        <v>390</v>
      </c>
      <c r="C37" s="44">
        <v>2</v>
      </c>
    </row>
    <row r="38" spans="1:3" ht="15" customHeight="1">
      <c r="A38" s="21">
        <v>34</v>
      </c>
      <c r="B38" s="22" t="s">
        <v>279</v>
      </c>
      <c r="C38" s="44">
        <v>2</v>
      </c>
    </row>
    <row r="39" spans="1:3" ht="15" customHeight="1">
      <c r="A39" s="21">
        <v>35</v>
      </c>
      <c r="B39" s="22" t="s">
        <v>116</v>
      </c>
      <c r="C39" s="44">
        <v>2</v>
      </c>
    </row>
    <row r="40" spans="1:3" ht="15" customHeight="1">
      <c r="A40" s="21">
        <v>36</v>
      </c>
      <c r="B40" s="22" t="s">
        <v>315</v>
      </c>
      <c r="C40" s="44">
        <v>1</v>
      </c>
    </row>
    <row r="41" spans="1:3" ht="15" customHeight="1">
      <c r="A41" s="21">
        <v>37</v>
      </c>
      <c r="B41" s="22" t="s">
        <v>173</v>
      </c>
      <c r="C41" s="44">
        <v>1</v>
      </c>
    </row>
    <row r="42" spans="1:3" ht="15" customHeight="1">
      <c r="A42" s="21">
        <v>38</v>
      </c>
      <c r="B42" s="22" t="s">
        <v>200</v>
      </c>
      <c r="C42" s="44">
        <v>1</v>
      </c>
    </row>
    <row r="43" spans="1:3" ht="15" customHeight="1">
      <c r="A43" s="21">
        <v>39</v>
      </c>
      <c r="B43" s="22" t="s">
        <v>143</v>
      </c>
      <c r="C43" s="44">
        <v>1</v>
      </c>
    </row>
    <row r="44" spans="1:3" ht="15" customHeight="1">
      <c r="A44" s="21">
        <v>40</v>
      </c>
      <c r="B44" s="22" t="s">
        <v>95</v>
      </c>
      <c r="C44" s="44">
        <v>1</v>
      </c>
    </row>
    <row r="45" spans="1:3" ht="15" customHeight="1">
      <c r="A45" s="21">
        <v>41</v>
      </c>
      <c r="B45" s="22" t="s">
        <v>284</v>
      </c>
      <c r="C45" s="44">
        <v>1</v>
      </c>
    </row>
    <row r="46" spans="1:3" ht="15" customHeight="1">
      <c r="A46" s="21">
        <v>42</v>
      </c>
      <c r="B46" s="22" t="s">
        <v>154</v>
      </c>
      <c r="C46" s="44">
        <v>1</v>
      </c>
    </row>
    <row r="47" spans="1:3" ht="15" customHeight="1">
      <c r="A47" s="21">
        <v>43</v>
      </c>
      <c r="B47" s="22" t="s">
        <v>332</v>
      </c>
      <c r="C47" s="44">
        <v>1</v>
      </c>
    </row>
    <row r="48" spans="1:3" ht="15" customHeight="1">
      <c r="A48" s="21">
        <v>44</v>
      </c>
      <c r="B48" s="22" t="s">
        <v>300</v>
      </c>
      <c r="C48" s="44">
        <v>1</v>
      </c>
    </row>
    <row r="49" spans="1:3" ht="15" customHeight="1">
      <c r="A49" s="21">
        <v>45</v>
      </c>
      <c r="B49" s="22" t="s">
        <v>136</v>
      </c>
      <c r="C49" s="44">
        <v>1</v>
      </c>
    </row>
    <row r="50" spans="1:3" ht="15" customHeight="1">
      <c r="A50" s="21">
        <v>46</v>
      </c>
      <c r="B50" s="22" t="s">
        <v>405</v>
      </c>
      <c r="C50" s="44">
        <v>1</v>
      </c>
    </row>
    <row r="51" spans="1:3" ht="15" customHeight="1">
      <c r="A51" s="21">
        <v>47</v>
      </c>
      <c r="B51" s="22" t="s">
        <v>359</v>
      </c>
      <c r="C51" s="44">
        <v>1</v>
      </c>
    </row>
    <row r="52" spans="1:3" ht="15" customHeight="1">
      <c r="A52" s="21">
        <v>48</v>
      </c>
      <c r="B52" s="22" t="s">
        <v>123</v>
      </c>
      <c r="C52" s="44">
        <v>1</v>
      </c>
    </row>
    <row r="53" spans="1:3" ht="15" customHeight="1">
      <c r="A53" s="21">
        <v>49</v>
      </c>
      <c r="B53" s="22" t="s">
        <v>118</v>
      </c>
      <c r="C53" s="44">
        <v>1</v>
      </c>
    </row>
    <row r="54" spans="1:3" ht="15" customHeight="1">
      <c r="A54" s="21">
        <v>50</v>
      </c>
      <c r="B54" s="22" t="s">
        <v>327</v>
      </c>
      <c r="C54" s="44">
        <v>1</v>
      </c>
    </row>
    <row r="55" spans="1:3" ht="15" customHeight="1">
      <c r="A55" s="21">
        <v>51</v>
      </c>
      <c r="B55" s="22" t="s">
        <v>254</v>
      </c>
      <c r="C55" s="44">
        <v>1</v>
      </c>
    </row>
    <row r="56" spans="1:3" ht="15" customHeight="1">
      <c r="A56" s="21">
        <v>52</v>
      </c>
      <c r="B56" s="22" t="s">
        <v>251</v>
      </c>
      <c r="C56" s="44">
        <v>1</v>
      </c>
    </row>
    <row r="57" spans="1:3" ht="15" customHeight="1">
      <c r="A57" s="21">
        <v>53</v>
      </c>
      <c r="B57" s="22" t="s">
        <v>233</v>
      </c>
      <c r="C57" s="44">
        <v>1</v>
      </c>
    </row>
    <row r="58" spans="1:3" ht="15" customHeight="1">
      <c r="A58" s="21">
        <v>54</v>
      </c>
      <c r="B58" s="22" t="s">
        <v>364</v>
      </c>
      <c r="C58" s="44">
        <v>1</v>
      </c>
    </row>
    <row r="59" spans="1:3" ht="15" customHeight="1">
      <c r="A59" s="21">
        <v>55</v>
      </c>
      <c r="B59" s="22" t="s">
        <v>178</v>
      </c>
      <c r="C59" s="44">
        <v>1</v>
      </c>
    </row>
    <row r="60" spans="1:3" ht="15" customHeight="1">
      <c r="A60" s="21">
        <v>56</v>
      </c>
      <c r="B60" s="22" t="s">
        <v>294</v>
      </c>
      <c r="C60" s="44">
        <v>1</v>
      </c>
    </row>
    <row r="61" spans="1:3" ht="15" customHeight="1">
      <c r="A61" s="21">
        <v>57</v>
      </c>
      <c r="B61" s="22" t="s">
        <v>310</v>
      </c>
      <c r="C61" s="44">
        <v>1</v>
      </c>
    </row>
    <row r="62" spans="1:3" ht="15" customHeight="1">
      <c r="A62" s="21">
        <v>58</v>
      </c>
      <c r="B62" s="22" t="s">
        <v>355</v>
      </c>
      <c r="C62" s="44">
        <v>1</v>
      </c>
    </row>
    <row r="63" spans="1:3" ht="15" customHeight="1">
      <c r="A63" s="21">
        <v>59</v>
      </c>
      <c r="B63" s="22" t="s">
        <v>242</v>
      </c>
      <c r="C63" s="44">
        <v>1</v>
      </c>
    </row>
    <row r="64" spans="1:3" ht="15" customHeight="1">
      <c r="A64" s="21">
        <v>60</v>
      </c>
      <c r="B64" s="22" t="s">
        <v>145</v>
      </c>
      <c r="C64" s="44">
        <v>1</v>
      </c>
    </row>
    <row r="65" spans="1:3" ht="15" customHeight="1">
      <c r="A65" s="21">
        <v>61</v>
      </c>
      <c r="B65" s="22" t="s">
        <v>165</v>
      </c>
      <c r="C65" s="44">
        <v>1</v>
      </c>
    </row>
    <row r="66" spans="1:3" ht="15" customHeight="1">
      <c r="A66" s="21">
        <v>62</v>
      </c>
      <c r="B66" s="22" t="s">
        <v>129</v>
      </c>
      <c r="C66" s="44">
        <v>1</v>
      </c>
    </row>
    <row r="67" spans="1:3" ht="15" customHeight="1">
      <c r="A67" s="21">
        <v>63</v>
      </c>
      <c r="B67" s="22" t="s">
        <v>361</v>
      </c>
      <c r="C67" s="44">
        <v>1</v>
      </c>
    </row>
    <row r="68" spans="1:3" ht="15" customHeight="1">
      <c r="A68" s="21">
        <v>64</v>
      </c>
      <c r="B68" s="22" t="s">
        <v>72</v>
      </c>
      <c r="C68" s="44">
        <v>1</v>
      </c>
    </row>
    <row r="69" spans="1:3" ht="15" customHeight="1">
      <c r="A69" s="21">
        <v>65</v>
      </c>
      <c r="B69" s="22" t="s">
        <v>329</v>
      </c>
      <c r="C69" s="44">
        <v>1</v>
      </c>
    </row>
    <row r="70" spans="1:3" ht="15" customHeight="1">
      <c r="A70" s="21">
        <v>66</v>
      </c>
      <c r="B70" s="22" t="s">
        <v>285</v>
      </c>
      <c r="C70" s="44">
        <v>1</v>
      </c>
    </row>
    <row r="71" spans="1:3" ht="15" customHeight="1">
      <c r="A71" s="21">
        <v>67</v>
      </c>
      <c r="B71" s="22" t="s">
        <v>281</v>
      </c>
      <c r="C71" s="44">
        <v>1</v>
      </c>
    </row>
    <row r="72" spans="1:3" ht="15" customHeight="1">
      <c r="A72" s="21">
        <v>68</v>
      </c>
      <c r="B72" s="22" t="s">
        <v>113</v>
      </c>
      <c r="C72" s="44">
        <v>1</v>
      </c>
    </row>
    <row r="73" spans="1:3" ht="15" customHeight="1">
      <c r="A73" s="21">
        <v>69</v>
      </c>
      <c r="B73" s="22" t="s">
        <v>181</v>
      </c>
      <c r="C73" s="44">
        <v>1</v>
      </c>
    </row>
    <row r="74" spans="1:3" ht="15" customHeight="1">
      <c r="A74" s="21">
        <v>70</v>
      </c>
      <c r="B74" s="22" t="s">
        <v>193</v>
      </c>
      <c r="C74" s="44">
        <v>1</v>
      </c>
    </row>
    <row r="75" spans="1:3" ht="15" customHeight="1">
      <c r="A75" s="21">
        <v>71</v>
      </c>
      <c r="B75" s="22" t="s">
        <v>264</v>
      </c>
      <c r="C75" s="44">
        <v>1</v>
      </c>
    </row>
    <row r="76" spans="1:3" ht="15" customHeight="1">
      <c r="A76" s="21">
        <v>72</v>
      </c>
      <c r="B76" s="22" t="s">
        <v>363</v>
      </c>
      <c r="C76" s="44">
        <v>1</v>
      </c>
    </row>
    <row r="77" spans="1:3" ht="15" customHeight="1">
      <c r="A77" s="21">
        <v>73</v>
      </c>
      <c r="B77" s="22" t="s">
        <v>357</v>
      </c>
      <c r="C77" s="44">
        <v>1</v>
      </c>
    </row>
    <row r="78" spans="1:3" ht="15" customHeight="1">
      <c r="A78" s="21">
        <v>74</v>
      </c>
      <c r="B78" s="22" t="s">
        <v>320</v>
      </c>
      <c r="C78" s="44">
        <v>1</v>
      </c>
    </row>
    <row r="79" spans="1:3" ht="15" customHeight="1">
      <c r="A79" s="23">
        <v>75</v>
      </c>
      <c r="B79" s="24" t="s">
        <v>249</v>
      </c>
      <c r="C79" s="45">
        <v>1</v>
      </c>
    </row>
    <row r="80" ht="12.75">
      <c r="C80" s="2">
        <f>SUM(C5:C79)</f>
        <v>201</v>
      </c>
    </row>
  </sheetData>
  <sheetProtection/>
  <autoFilter ref="A4:C4">
    <sortState ref="A5:C80">
      <sortCondition descending="1" sortBy="value" ref="C5:C8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2017-02-06T16:37:15Z</dcterms:modified>
  <cp:category/>
  <cp:version/>
  <cp:contentType/>
  <cp:contentStatus/>
</cp:coreProperties>
</file>