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<sst xmlns="http://schemas.openxmlformats.org/spreadsheetml/2006/main" count="250" uniqueCount="118">
  <si>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</si>
  <si>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</si>
  <si>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</si>
  <si>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</si>
  <si>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</si>
  <si>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</si>
  <si>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</si>
  <si>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</si>
  <si>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</si>
  <si>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</si>
  <si>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</si>
  <si>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CRAL POLIGRAFICO DELLO STATO</t>
  </si>
  <si>
    <t>RIFONDAZIONE PODISTICA</t>
  </si>
  <si>
    <t>D'INNOCENTI MARCO</t>
  </si>
  <si>
    <t>B</t>
  </si>
  <si>
    <t>G.M.S. SUBIACO</t>
  </si>
  <si>
    <t>BUCCIARELLO GABRIELE</t>
  </si>
  <si>
    <t>A</t>
  </si>
  <si>
    <t>MANCINI MARCO</t>
  </si>
  <si>
    <t>D</t>
  </si>
  <si>
    <t>CIURLEO VINCENZO</t>
  </si>
  <si>
    <t>C</t>
  </si>
  <si>
    <t>TROMBETTA ROBERTO</t>
  </si>
  <si>
    <t>SALVO RADDUSO FILIPPO</t>
  </si>
  <si>
    <t>ATLETICA TUSCULUM</t>
  </si>
  <si>
    <t>D'ANGIO EMANUELA</t>
  </si>
  <si>
    <t>COPPARI MARCO</t>
  </si>
  <si>
    <t>E</t>
  </si>
  <si>
    <t>OLD STAR OSTIA</t>
  </si>
  <si>
    <t>FIRMANI MAURO</t>
  </si>
  <si>
    <t>F</t>
  </si>
  <si>
    <t>PROIETTI FRANCESCO</t>
  </si>
  <si>
    <t>TUFANI ROBERTO</t>
  </si>
  <si>
    <t>MARIANO ELIA</t>
  </si>
  <si>
    <t>PIRROTTINA ANTONIO</t>
  </si>
  <si>
    <t>RUNNING EVOLUTION</t>
  </si>
  <si>
    <t>MARSILI FELICETTO</t>
  </si>
  <si>
    <t>ROMA ROAD RUNNERS CLUB</t>
  </si>
  <si>
    <t>GUIDOBALDI MASSIMO</t>
  </si>
  <si>
    <t>DUO ELMES</t>
  </si>
  <si>
    <t>BATTISTELLI LIVIANO</t>
  </si>
  <si>
    <t>H</t>
  </si>
  <si>
    <t>ROMA ROAD RUNNER CLUB</t>
  </si>
  <si>
    <t>DI PIETRO CALOGERO</t>
  </si>
  <si>
    <t>TORELLI GIOVANNI BATTISTA</t>
  </si>
  <si>
    <t>FUSCO CATERINA</t>
  </si>
  <si>
    <t>M</t>
  </si>
  <si>
    <t>CRESCA GIUSEPPE</t>
  </si>
  <si>
    <t>ANGUILLARA SABAZIA RUNNING CLU</t>
  </si>
  <si>
    <t>CAPITANI ROBERTO</t>
  </si>
  <si>
    <t>BIZZARRI GIUSEPPE</t>
  </si>
  <si>
    <t>CETRONI ALICE</t>
  </si>
  <si>
    <t>MIGNOGNA MARIA GRAZIA</t>
  </si>
  <si>
    <t>O</t>
  </si>
  <si>
    <t>TEDESCHI CARLO</t>
  </si>
  <si>
    <t>ATLETICA CEPRANO</t>
  </si>
  <si>
    <t>RICCI CARLO</t>
  </si>
  <si>
    <t>PIZZOLI CARLO ALBERTO</t>
  </si>
  <si>
    <t>ADANTI EMILIANO</t>
  </si>
  <si>
    <t>CAMERTONI ANTONIO</t>
  </si>
  <si>
    <t>LOLLOBRIGIDA EMANUELE</t>
  </si>
  <si>
    <t>IORI VLADIMIR</t>
  </si>
  <si>
    <t>BATTISTI DANIELE</t>
  </si>
  <si>
    <t>GUERRINI ALESSANDRO</t>
  </si>
  <si>
    <t>SPIRITO TRAIL</t>
  </si>
  <si>
    <t>MONTI ENRICO</t>
  </si>
  <si>
    <t>BARRETTA ALFREDO</t>
  </si>
  <si>
    <t>PANEI CLAUDIO</t>
  </si>
  <si>
    <t>MARATONA DI ROMA</t>
  </si>
  <si>
    <t>BAGNANI GIORGIO</t>
  </si>
  <si>
    <t>ATLETICA OSTIA</t>
  </si>
  <si>
    <t>TALONE DAVIDE</t>
  </si>
  <si>
    <t>G</t>
  </si>
  <si>
    <t>MARCOTULLI MARIA LUISA</t>
  </si>
  <si>
    <t>FABRIZI FABRIZIO</t>
  </si>
  <si>
    <t>TAGLIAFERRI ALESSANDRA</t>
  </si>
  <si>
    <t>TOSTI PAOLO</t>
  </si>
  <si>
    <t>ATHLETIC SEA RUNNER</t>
  </si>
  <si>
    <t>COLLEPICCOLO ANDREA</t>
  </si>
  <si>
    <t>MANGIONE RITA</t>
  </si>
  <si>
    <t>N</t>
  </si>
  <si>
    <t>BOBO' MAURO</t>
  </si>
  <si>
    <t>AMATORI CASTELFUSANO</t>
  </si>
  <si>
    <t>TROMBETTA SIMONE</t>
  </si>
  <si>
    <t>MIRIELLO CLAUDIO</t>
  </si>
  <si>
    <t>CICERCHIA MAURIZIO</t>
  </si>
  <si>
    <t>MIRELLO EMILIANO</t>
  </si>
  <si>
    <t>SERMONETA ALESSANDRA</t>
  </si>
  <si>
    <t>US ROMA 83</t>
  </si>
  <si>
    <t>RICCI MIRKO</t>
  </si>
  <si>
    <t>X</t>
  </si>
  <si>
    <t>DI PASTENA VINCENZO</t>
  </si>
  <si>
    <t>PODISTICA TIBURTINA</t>
  </si>
  <si>
    <t>DE ROSSI ALESSANDRO</t>
  </si>
  <si>
    <t>CECILI SANDRO</t>
  </si>
  <si>
    <t>RICCI LUCA</t>
  </si>
  <si>
    <t>SCAFETTA ALESSANDRO</t>
  </si>
  <si>
    <t>I</t>
  </si>
  <si>
    <t>RICCI MATTEO</t>
  </si>
  <si>
    <t>DEL SORDO CATERINA</t>
  </si>
  <si>
    <t>DE SANTIS MARIA PAOLA</t>
  </si>
  <si>
    <t>P</t>
  </si>
  <si>
    <t>BATTISTA MARIO</t>
  </si>
  <si>
    <t>DAGGIANTI ANNA</t>
  </si>
  <si>
    <t>PROIETTI FRANCO</t>
  </si>
  <si>
    <t>D'ASCENZO ANTONIO</t>
  </si>
  <si>
    <t>TARQUINI MARTINA</t>
  </si>
  <si>
    <t>PAPALUGA ANTONIA</t>
  </si>
  <si>
    <t>COSMI MASSIMO</t>
  </si>
  <si>
    <t>CASTELLI IVANA</t>
  </si>
  <si>
    <t>PRIORI ANNA</t>
  </si>
  <si>
    <t>SEMPRONI CANDIDA</t>
  </si>
  <si>
    <t>ZOLLI MAURIZIO</t>
  </si>
  <si>
    <t>LOMBARDOZZI SAVINA</t>
  </si>
  <si>
    <t>La Ciaspeata 0ª edizione</t>
  </si>
  <si>
    <t>Monte Livata - Subiaco (RM) Italia - Domenica 22/02/2009</t>
  </si>
  <si>
    <t>A.S.D. PODISTICA SOLIDARIETA</t>
  </si>
  <si>
    <t>INDIPENDENTE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</si>
</sst>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5" fontId="0" fillId="0" borderId="5" xfId="0" applyNumberFormat="1" applyBorder="1" applyAlignment="1">
      <alignment horizontal="center" vertical="center"/>
    </xf>
    <xf numFmtId="45" fontId="0" fillId="0" borderId="3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5" fontId="14" fillId="0" borderId="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3" t="s">
        <v>114</v>
      </c>
      <c r="B1" s="63"/>
      <c r="C1" s="63"/>
      <c r="D1" s="63"/>
      <c r="E1" s="63"/>
      <c r="F1" s="63"/>
      <c r="G1" s="64"/>
      <c r="H1" s="64"/>
      <c r="I1" s="64"/>
    </row>
    <row r="2" spans="1:9" ht="24.75" customHeight="1" thickBot="1">
      <c r="A2" s="65" t="s">
        <v>115</v>
      </c>
      <c r="B2" s="66"/>
      <c r="C2" s="66"/>
      <c r="D2" s="66"/>
      <c r="E2" s="66"/>
      <c r="F2" s="66"/>
      <c r="G2" s="67"/>
      <c r="H2" s="6" t="s">
        <v>0</v>
      </c>
      <c r="I2" s="7">
        <v>6</v>
      </c>
    </row>
    <row r="3" spans="1:9" ht="37.5" customHeight="1" thickBot="1">
      <c r="A3" s="27" t="s">
        <v>1</v>
      </c>
      <c r="B3" s="48" t="s">
        <v>2</v>
      </c>
      <c r="C3" s="49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9" t="s">
        <v>9</v>
      </c>
    </row>
    <row r="4" spans="1:9" s="1" customFormat="1" ht="15" customHeight="1">
      <c r="A4" s="41">
        <v>1</v>
      </c>
      <c r="B4" s="50" t="s">
        <v>13</v>
      </c>
      <c r="C4" s="51"/>
      <c r="D4" s="43" t="s">
        <v>14</v>
      </c>
      <c r="E4" s="42" t="s">
        <v>15</v>
      </c>
      <c r="F4" s="56">
        <v>0.016342592592592593</v>
      </c>
      <c r="G4" s="30" t="str">
        <f aca="true" t="shared" si="0" ref="G4:G67">TEXT(INT((HOUR(F4)*3600+MINUTE(F4)*60+SECOND(F4))/$I$2/60),"0")&amp;"."&amp;TEXT(MOD((HOUR(F4)*3600+MINUTE(F4)*60+SECOND(F4))/$I$2,60),"00")&amp;"/km"</f>
        <v>3.55/km</v>
      </c>
      <c r="H4" s="13">
        <f aca="true" t="shared" si="1" ref="H4:H31">F4-$F$4</f>
        <v>0</v>
      </c>
      <c r="I4" s="13">
        <f aca="true" t="shared" si="2" ref="I4:I35">F4-INDEX($F$4:$F$926,MATCH(D4,$D$4:$D$926,0))</f>
        <v>0</v>
      </c>
    </row>
    <row r="5" spans="1:9" s="1" customFormat="1" ht="15" customHeight="1">
      <c r="A5" s="28">
        <v>2</v>
      </c>
      <c r="B5" s="52" t="s">
        <v>16</v>
      </c>
      <c r="C5" s="53"/>
      <c r="D5" s="45" t="s">
        <v>17</v>
      </c>
      <c r="E5" s="44" t="s">
        <v>117</v>
      </c>
      <c r="F5" s="57">
        <v>0.016777777777777777</v>
      </c>
      <c r="G5" s="11" t="str">
        <f t="shared" si="0"/>
        <v>4.02/km</v>
      </c>
      <c r="H5" s="14">
        <f t="shared" si="1"/>
        <v>0.0004351851851851843</v>
      </c>
      <c r="I5" s="14">
        <f t="shared" si="2"/>
        <v>0</v>
      </c>
    </row>
    <row r="6" spans="1:9" s="1" customFormat="1" ht="15" customHeight="1">
      <c r="A6" s="28">
        <v>3</v>
      </c>
      <c r="B6" s="52" t="s">
        <v>18</v>
      </c>
      <c r="C6" s="53"/>
      <c r="D6" s="45" t="s">
        <v>19</v>
      </c>
      <c r="E6" s="44" t="s">
        <v>15</v>
      </c>
      <c r="F6" s="57">
        <v>0.017155092592592593</v>
      </c>
      <c r="G6" s="11" t="str">
        <f t="shared" si="0"/>
        <v>4.07/km</v>
      </c>
      <c r="H6" s="14">
        <f t="shared" si="1"/>
        <v>0.0008125000000000007</v>
      </c>
      <c r="I6" s="14">
        <f t="shared" si="2"/>
        <v>0</v>
      </c>
    </row>
    <row r="7" spans="1:9" s="1" customFormat="1" ht="15" customHeight="1">
      <c r="A7" s="28">
        <v>4</v>
      </c>
      <c r="B7" s="52" t="s">
        <v>20</v>
      </c>
      <c r="C7" s="53"/>
      <c r="D7" s="45" t="s">
        <v>21</v>
      </c>
      <c r="E7" s="44" t="s">
        <v>11</v>
      </c>
      <c r="F7" s="57">
        <v>0.018062500000000002</v>
      </c>
      <c r="G7" s="11" t="str">
        <f t="shared" si="0"/>
        <v>4.20/km</v>
      </c>
      <c r="H7" s="14">
        <f t="shared" si="1"/>
        <v>0.0017199074074074096</v>
      </c>
      <c r="I7" s="14">
        <f t="shared" si="2"/>
        <v>0</v>
      </c>
    </row>
    <row r="8" spans="1:9" s="1" customFormat="1" ht="15" customHeight="1">
      <c r="A8" s="28">
        <v>5</v>
      </c>
      <c r="B8" s="52" t="s">
        <v>22</v>
      </c>
      <c r="C8" s="53"/>
      <c r="D8" s="45" t="s">
        <v>21</v>
      </c>
      <c r="E8" s="44" t="s">
        <v>15</v>
      </c>
      <c r="F8" s="57">
        <v>0.01886689814814815</v>
      </c>
      <c r="G8" s="11" t="str">
        <f t="shared" si="0"/>
        <v>4.32/km</v>
      </c>
      <c r="H8" s="14">
        <f t="shared" si="1"/>
        <v>0.0025243055555555574</v>
      </c>
      <c r="I8" s="14">
        <f t="shared" si="2"/>
        <v>0.0008043981481481478</v>
      </c>
    </row>
    <row r="9" spans="1:9" s="1" customFormat="1" ht="15" customHeight="1">
      <c r="A9" s="28">
        <v>6</v>
      </c>
      <c r="B9" s="52" t="s">
        <v>23</v>
      </c>
      <c r="C9" s="53"/>
      <c r="D9" s="45" t="s">
        <v>21</v>
      </c>
      <c r="E9" s="44" t="s">
        <v>24</v>
      </c>
      <c r="F9" s="57">
        <v>0.019596064814814816</v>
      </c>
      <c r="G9" s="11" t="str">
        <f t="shared" si="0"/>
        <v>4.42/km</v>
      </c>
      <c r="H9" s="14">
        <f t="shared" si="1"/>
        <v>0.0032534722222222236</v>
      </c>
      <c r="I9" s="14">
        <f t="shared" si="2"/>
        <v>0.001533564814814814</v>
      </c>
    </row>
    <row r="10" spans="1:9" s="1" customFormat="1" ht="15" customHeight="1">
      <c r="A10" s="28">
        <v>7</v>
      </c>
      <c r="B10" s="52" t="s">
        <v>25</v>
      </c>
      <c r="C10" s="53"/>
      <c r="D10" s="45" t="s">
        <v>17</v>
      </c>
      <c r="E10" s="44" t="s">
        <v>117</v>
      </c>
      <c r="F10" s="57">
        <v>0.019613425925925927</v>
      </c>
      <c r="G10" s="11" t="str">
        <f t="shared" si="0"/>
        <v>4.43/km</v>
      </c>
      <c r="H10" s="14">
        <f t="shared" si="1"/>
        <v>0.003270833333333334</v>
      </c>
      <c r="I10" s="14">
        <f t="shared" si="2"/>
        <v>0.0028356481481481496</v>
      </c>
    </row>
    <row r="11" spans="1:9" s="1" customFormat="1" ht="15" customHeight="1">
      <c r="A11" s="28">
        <v>8</v>
      </c>
      <c r="B11" s="52" t="s">
        <v>26</v>
      </c>
      <c r="C11" s="53"/>
      <c r="D11" s="45" t="s">
        <v>27</v>
      </c>
      <c r="E11" s="44" t="s">
        <v>28</v>
      </c>
      <c r="F11" s="57">
        <v>0.020046296296296295</v>
      </c>
      <c r="G11" s="11" t="str">
        <f t="shared" si="0"/>
        <v>4.49/km</v>
      </c>
      <c r="H11" s="14">
        <f t="shared" si="1"/>
        <v>0.003703703703703702</v>
      </c>
      <c r="I11" s="14">
        <f t="shared" si="2"/>
        <v>0</v>
      </c>
    </row>
    <row r="12" spans="1:9" s="1" customFormat="1" ht="15" customHeight="1">
      <c r="A12" s="28">
        <v>9</v>
      </c>
      <c r="B12" s="52" t="s">
        <v>29</v>
      </c>
      <c r="C12" s="53"/>
      <c r="D12" s="45" t="s">
        <v>30</v>
      </c>
      <c r="E12" s="44" t="s">
        <v>11</v>
      </c>
      <c r="F12" s="57">
        <v>0.020341435185185188</v>
      </c>
      <c r="G12" s="11" t="str">
        <f t="shared" si="0"/>
        <v>4.53/km</v>
      </c>
      <c r="H12" s="14">
        <f t="shared" si="1"/>
        <v>0.0039988425925925955</v>
      </c>
      <c r="I12" s="14">
        <f t="shared" si="2"/>
        <v>0</v>
      </c>
    </row>
    <row r="13" spans="1:9" s="1" customFormat="1" ht="15" customHeight="1">
      <c r="A13" s="28">
        <v>10</v>
      </c>
      <c r="B13" s="52" t="s">
        <v>31</v>
      </c>
      <c r="C13" s="53"/>
      <c r="D13" s="45" t="s">
        <v>19</v>
      </c>
      <c r="E13" s="44" t="s">
        <v>15</v>
      </c>
      <c r="F13" s="57">
        <v>0.020881944444444443</v>
      </c>
      <c r="G13" s="11" t="str">
        <f t="shared" si="0"/>
        <v>5.01/km</v>
      </c>
      <c r="H13" s="14">
        <f t="shared" si="1"/>
        <v>0.00453935185185185</v>
      </c>
      <c r="I13" s="14">
        <f t="shared" si="2"/>
        <v>0.0037268518518518493</v>
      </c>
    </row>
    <row r="14" spans="1:9" s="1" customFormat="1" ht="15" customHeight="1">
      <c r="A14" s="28">
        <v>11</v>
      </c>
      <c r="B14" s="52" t="s">
        <v>32</v>
      </c>
      <c r="C14" s="53"/>
      <c r="D14" s="45" t="s">
        <v>21</v>
      </c>
      <c r="E14" s="44" t="s">
        <v>12</v>
      </c>
      <c r="F14" s="57">
        <v>0.02094212962962963</v>
      </c>
      <c r="G14" s="11" t="str">
        <f t="shared" si="0"/>
        <v>5.02/km</v>
      </c>
      <c r="H14" s="14">
        <f t="shared" si="1"/>
        <v>0.004599537037037037</v>
      </c>
      <c r="I14" s="14">
        <f t="shared" si="2"/>
        <v>0.002879629629629628</v>
      </c>
    </row>
    <row r="15" spans="1:9" s="1" customFormat="1" ht="15" customHeight="1">
      <c r="A15" s="28">
        <v>12</v>
      </c>
      <c r="B15" s="52" t="s">
        <v>33</v>
      </c>
      <c r="C15" s="53"/>
      <c r="D15" s="45" t="s">
        <v>27</v>
      </c>
      <c r="E15" s="44" t="s">
        <v>117</v>
      </c>
      <c r="F15" s="57">
        <v>0.021118055555555557</v>
      </c>
      <c r="G15" s="11" t="str">
        <f t="shared" si="0"/>
        <v>5.04/km</v>
      </c>
      <c r="H15" s="14">
        <f t="shared" si="1"/>
        <v>0.004775462962962964</v>
      </c>
      <c r="I15" s="14">
        <f t="shared" si="2"/>
        <v>0.0010717592592592619</v>
      </c>
    </row>
    <row r="16" spans="1:9" s="1" customFormat="1" ht="15" customHeight="1">
      <c r="A16" s="28">
        <v>13</v>
      </c>
      <c r="B16" s="52" t="s">
        <v>34</v>
      </c>
      <c r="C16" s="53"/>
      <c r="D16" s="45" t="s">
        <v>27</v>
      </c>
      <c r="E16" s="44" t="s">
        <v>35</v>
      </c>
      <c r="F16" s="57">
        <v>0.021650462962962965</v>
      </c>
      <c r="G16" s="11" t="str">
        <f t="shared" si="0"/>
        <v>5.12/km</v>
      </c>
      <c r="H16" s="14">
        <f t="shared" si="1"/>
        <v>0.0053078703703703725</v>
      </c>
      <c r="I16" s="14">
        <f t="shared" si="2"/>
        <v>0.0016041666666666704</v>
      </c>
    </row>
    <row r="17" spans="1:9" s="1" customFormat="1" ht="15" customHeight="1">
      <c r="A17" s="28">
        <v>14</v>
      </c>
      <c r="B17" s="52" t="s">
        <v>36</v>
      </c>
      <c r="C17" s="53"/>
      <c r="D17" s="45" t="s">
        <v>27</v>
      </c>
      <c r="E17" s="44" t="s">
        <v>37</v>
      </c>
      <c r="F17" s="57">
        <v>0.021769675925925925</v>
      </c>
      <c r="G17" s="11" t="str">
        <f t="shared" si="0"/>
        <v>5.14/km</v>
      </c>
      <c r="H17" s="14">
        <f t="shared" si="1"/>
        <v>0.005427083333333332</v>
      </c>
      <c r="I17" s="14">
        <f t="shared" si="2"/>
        <v>0.0017233796296296303</v>
      </c>
    </row>
    <row r="18" spans="1:9" s="1" customFormat="1" ht="15" customHeight="1">
      <c r="A18" s="28">
        <v>15</v>
      </c>
      <c r="B18" s="52" t="s">
        <v>38</v>
      </c>
      <c r="C18" s="53"/>
      <c r="D18" s="45" t="s">
        <v>30</v>
      </c>
      <c r="E18" s="44" t="s">
        <v>37</v>
      </c>
      <c r="F18" s="57">
        <v>0.021769675925925925</v>
      </c>
      <c r="G18" s="11" t="str">
        <f t="shared" si="0"/>
        <v>5.14/km</v>
      </c>
      <c r="H18" s="14">
        <f t="shared" si="1"/>
        <v>0.005427083333333332</v>
      </c>
      <c r="I18" s="14">
        <f t="shared" si="2"/>
        <v>0.0014282407407407369</v>
      </c>
    </row>
    <row r="19" spans="1:9" s="1" customFormat="1" ht="15" customHeight="1">
      <c r="A19" s="28">
        <v>16</v>
      </c>
      <c r="B19" s="52" t="s">
        <v>39</v>
      </c>
      <c r="C19" s="53"/>
      <c r="D19" s="45" t="s">
        <v>21</v>
      </c>
      <c r="E19" s="44" t="s">
        <v>24</v>
      </c>
      <c r="F19" s="57">
        <v>0.022003472222222223</v>
      </c>
      <c r="G19" s="11" t="str">
        <f t="shared" si="0"/>
        <v>5.17/km</v>
      </c>
      <c r="H19" s="14">
        <f t="shared" si="1"/>
        <v>0.00566087962962963</v>
      </c>
      <c r="I19" s="14">
        <f t="shared" si="2"/>
        <v>0.003940972222222221</v>
      </c>
    </row>
    <row r="20" spans="1:9" s="1" customFormat="1" ht="15" customHeight="1">
      <c r="A20" s="28">
        <v>17</v>
      </c>
      <c r="B20" s="52" t="s">
        <v>40</v>
      </c>
      <c r="C20" s="53"/>
      <c r="D20" s="45" t="s">
        <v>41</v>
      </c>
      <c r="E20" s="44" t="s">
        <v>42</v>
      </c>
      <c r="F20" s="57">
        <v>0.022180555555555554</v>
      </c>
      <c r="G20" s="11" t="str">
        <f t="shared" si="0"/>
        <v>5.19/km</v>
      </c>
      <c r="H20" s="14">
        <f t="shared" si="1"/>
        <v>0.0058379629629629615</v>
      </c>
      <c r="I20" s="14">
        <f t="shared" si="2"/>
        <v>0</v>
      </c>
    </row>
    <row r="21" spans="1:9" s="1" customFormat="1" ht="15" customHeight="1">
      <c r="A21" s="28">
        <v>18</v>
      </c>
      <c r="B21" s="52" t="s">
        <v>43</v>
      </c>
      <c r="C21" s="53"/>
      <c r="D21" s="45" t="s">
        <v>19</v>
      </c>
      <c r="E21" s="44" t="s">
        <v>11</v>
      </c>
      <c r="F21" s="57">
        <v>0.02218287037037037</v>
      </c>
      <c r="G21" s="11" t="str">
        <f t="shared" si="0"/>
        <v>5.20/km</v>
      </c>
      <c r="H21" s="14">
        <f t="shared" si="1"/>
        <v>0.005840277777777778</v>
      </c>
      <c r="I21" s="14">
        <f t="shared" si="2"/>
        <v>0.005027777777777777</v>
      </c>
    </row>
    <row r="22" spans="1:9" s="1" customFormat="1" ht="15" customHeight="1">
      <c r="A22" s="28">
        <v>19</v>
      </c>
      <c r="B22" s="52" t="s">
        <v>44</v>
      </c>
      <c r="C22" s="53"/>
      <c r="D22" s="45" t="s">
        <v>30</v>
      </c>
      <c r="E22" s="44" t="s">
        <v>37</v>
      </c>
      <c r="F22" s="57">
        <v>0.02237152777777778</v>
      </c>
      <c r="G22" s="11" t="str">
        <f t="shared" si="0"/>
        <v>5.22/km</v>
      </c>
      <c r="H22" s="14">
        <f t="shared" si="1"/>
        <v>0.006028935185185186</v>
      </c>
      <c r="I22" s="14">
        <f t="shared" si="2"/>
        <v>0.0020300925925925903</v>
      </c>
    </row>
    <row r="23" spans="1:9" s="1" customFormat="1" ht="15" customHeight="1">
      <c r="A23" s="28">
        <v>20</v>
      </c>
      <c r="B23" s="52" t="s">
        <v>45</v>
      </c>
      <c r="C23" s="53"/>
      <c r="D23" s="45" t="s">
        <v>46</v>
      </c>
      <c r="E23" s="44" t="s">
        <v>117</v>
      </c>
      <c r="F23" s="57">
        <v>0.022379629629629628</v>
      </c>
      <c r="G23" s="11" t="str">
        <f t="shared" si="0"/>
        <v>5.22/km</v>
      </c>
      <c r="H23" s="14">
        <f t="shared" si="1"/>
        <v>0.006037037037037035</v>
      </c>
      <c r="I23" s="14">
        <f t="shared" si="2"/>
        <v>0</v>
      </c>
    </row>
    <row r="24" spans="1:9" s="1" customFormat="1" ht="15" customHeight="1">
      <c r="A24" s="28">
        <v>21</v>
      </c>
      <c r="B24" s="52" t="s">
        <v>47</v>
      </c>
      <c r="C24" s="53"/>
      <c r="D24" s="45" t="s">
        <v>19</v>
      </c>
      <c r="E24" s="44" t="s">
        <v>48</v>
      </c>
      <c r="F24" s="57">
        <v>0.022379629629629628</v>
      </c>
      <c r="G24" s="11" t="str">
        <f t="shared" si="0"/>
        <v>5.22/km</v>
      </c>
      <c r="H24" s="14">
        <f t="shared" si="1"/>
        <v>0.006037037037037035</v>
      </c>
      <c r="I24" s="14">
        <f t="shared" si="2"/>
        <v>0.0052245370370370345</v>
      </c>
    </row>
    <row r="25" spans="1:9" s="1" customFormat="1" ht="15" customHeight="1">
      <c r="A25" s="28">
        <v>22</v>
      </c>
      <c r="B25" s="52" t="s">
        <v>49</v>
      </c>
      <c r="C25" s="53"/>
      <c r="D25" s="45" t="s">
        <v>19</v>
      </c>
      <c r="E25" s="44" t="s">
        <v>117</v>
      </c>
      <c r="F25" s="57">
        <v>0.02298726851851852</v>
      </c>
      <c r="G25" s="11" t="str">
        <f t="shared" si="0"/>
        <v>5.31/km</v>
      </c>
      <c r="H25" s="14">
        <f t="shared" si="1"/>
        <v>0.006644675925925929</v>
      </c>
      <c r="I25" s="14">
        <f t="shared" si="2"/>
        <v>0.005832175925925928</v>
      </c>
    </row>
    <row r="26" spans="1:9" s="1" customFormat="1" ht="15" customHeight="1">
      <c r="A26" s="28">
        <v>23</v>
      </c>
      <c r="B26" s="52" t="s">
        <v>50</v>
      </c>
      <c r="C26" s="53"/>
      <c r="D26" s="45" t="s">
        <v>30</v>
      </c>
      <c r="E26" s="44" t="s">
        <v>117</v>
      </c>
      <c r="F26" s="57">
        <v>0.02324421296296296</v>
      </c>
      <c r="G26" s="11" t="str">
        <f t="shared" si="0"/>
        <v>5.35/km</v>
      </c>
      <c r="H26" s="14">
        <f t="shared" si="1"/>
        <v>0.006901620370370367</v>
      </c>
      <c r="I26" s="14">
        <f t="shared" si="2"/>
        <v>0.0029027777777777715</v>
      </c>
    </row>
    <row r="27" spans="1:9" s="2" customFormat="1" ht="15" customHeight="1">
      <c r="A27" s="28">
        <v>24</v>
      </c>
      <c r="B27" s="52" t="s">
        <v>51</v>
      </c>
      <c r="C27" s="53"/>
      <c r="D27" s="45" t="s">
        <v>46</v>
      </c>
      <c r="E27" s="44" t="s">
        <v>37</v>
      </c>
      <c r="F27" s="57">
        <v>0.023363425925925926</v>
      </c>
      <c r="G27" s="11" t="str">
        <f t="shared" si="0"/>
        <v>5.37/km</v>
      </c>
      <c r="H27" s="14">
        <f t="shared" si="1"/>
        <v>0.007020833333333334</v>
      </c>
      <c r="I27" s="14">
        <f t="shared" si="2"/>
        <v>0.0009837962962962986</v>
      </c>
    </row>
    <row r="28" spans="1:9" s="1" customFormat="1" ht="15" customHeight="1">
      <c r="A28" s="28">
        <v>25</v>
      </c>
      <c r="B28" s="52" t="s">
        <v>52</v>
      </c>
      <c r="C28" s="53"/>
      <c r="D28" s="45" t="s">
        <v>53</v>
      </c>
      <c r="E28" s="44" t="s">
        <v>48</v>
      </c>
      <c r="F28" s="57">
        <v>0.02367476851851852</v>
      </c>
      <c r="G28" s="11" t="str">
        <f t="shared" si="0"/>
        <v>5.41/km</v>
      </c>
      <c r="H28" s="14">
        <f t="shared" si="1"/>
        <v>0.007332175925925926</v>
      </c>
      <c r="I28" s="14">
        <f t="shared" si="2"/>
        <v>0</v>
      </c>
    </row>
    <row r="29" spans="1:9" s="1" customFormat="1" ht="15" customHeight="1">
      <c r="A29" s="28">
        <v>26</v>
      </c>
      <c r="B29" s="52" t="s">
        <v>54</v>
      </c>
      <c r="C29" s="53"/>
      <c r="D29" s="45" t="s">
        <v>14</v>
      </c>
      <c r="E29" s="44" t="s">
        <v>55</v>
      </c>
      <c r="F29" s="57">
        <v>0.023871527777777776</v>
      </c>
      <c r="G29" s="11" t="str">
        <f t="shared" si="0"/>
        <v>5.44/km</v>
      </c>
      <c r="H29" s="14">
        <f t="shared" si="1"/>
        <v>0.007528935185185184</v>
      </c>
      <c r="I29" s="14">
        <f t="shared" si="2"/>
        <v>0.007528935185185184</v>
      </c>
    </row>
    <row r="30" spans="1:9" s="1" customFormat="1" ht="15" customHeight="1">
      <c r="A30" s="28">
        <v>27</v>
      </c>
      <c r="B30" s="52" t="s">
        <v>56</v>
      </c>
      <c r="C30" s="53"/>
      <c r="D30" s="45" t="s">
        <v>27</v>
      </c>
      <c r="E30" s="44" t="s">
        <v>48</v>
      </c>
      <c r="F30" s="57">
        <v>0.024027777777777776</v>
      </c>
      <c r="G30" s="11" t="str">
        <f t="shared" si="0"/>
        <v>5.46/km</v>
      </c>
      <c r="H30" s="14">
        <f t="shared" si="1"/>
        <v>0.007685185185185184</v>
      </c>
      <c r="I30" s="14">
        <f t="shared" si="2"/>
        <v>0.003981481481481482</v>
      </c>
    </row>
    <row r="31" spans="1:9" s="1" customFormat="1" ht="15" customHeight="1">
      <c r="A31" s="28">
        <v>28</v>
      </c>
      <c r="B31" s="52" t="s">
        <v>57</v>
      </c>
      <c r="C31" s="53"/>
      <c r="D31" s="45" t="s">
        <v>30</v>
      </c>
      <c r="E31" s="44" t="s">
        <v>11</v>
      </c>
      <c r="F31" s="57">
        <v>0.024201388888888887</v>
      </c>
      <c r="G31" s="11" t="str">
        <f t="shared" si="0"/>
        <v>5.49/km</v>
      </c>
      <c r="H31" s="14">
        <f t="shared" si="1"/>
        <v>0.007858796296296294</v>
      </c>
      <c r="I31" s="14">
        <f t="shared" si="2"/>
        <v>0.0038599537037036988</v>
      </c>
    </row>
    <row r="32" spans="1:9" s="1" customFormat="1" ht="15" customHeight="1">
      <c r="A32" s="28">
        <v>29</v>
      </c>
      <c r="B32" s="52" t="s">
        <v>58</v>
      </c>
      <c r="C32" s="53"/>
      <c r="D32" s="45" t="s">
        <v>21</v>
      </c>
      <c r="E32" s="44" t="s">
        <v>37</v>
      </c>
      <c r="F32" s="57">
        <v>0.02468402777777778</v>
      </c>
      <c r="G32" s="11" t="str">
        <f t="shared" si="0"/>
        <v>5.56/km</v>
      </c>
      <c r="H32" s="14">
        <f aca="true" t="shared" si="3" ref="H32:H75">F32-$F$4</f>
        <v>0.008341435185185188</v>
      </c>
      <c r="I32" s="14">
        <f t="shared" si="2"/>
        <v>0.006621527777777778</v>
      </c>
    </row>
    <row r="33" spans="1:9" s="1" customFormat="1" ht="15" customHeight="1">
      <c r="A33" s="28">
        <v>30</v>
      </c>
      <c r="B33" s="52" t="s">
        <v>59</v>
      </c>
      <c r="C33" s="53"/>
      <c r="D33" s="45" t="s">
        <v>41</v>
      </c>
      <c r="E33" s="44" t="s">
        <v>37</v>
      </c>
      <c r="F33" s="57">
        <v>0.02468402777777778</v>
      </c>
      <c r="G33" s="11" t="str">
        <f t="shared" si="0"/>
        <v>5.56/km</v>
      </c>
      <c r="H33" s="14">
        <f t="shared" si="3"/>
        <v>0.008341435185185188</v>
      </c>
      <c r="I33" s="14">
        <f t="shared" si="2"/>
        <v>0.0025034722222222264</v>
      </c>
    </row>
    <row r="34" spans="1:9" s="1" customFormat="1" ht="15" customHeight="1">
      <c r="A34" s="28">
        <v>31</v>
      </c>
      <c r="B34" s="52" t="s">
        <v>60</v>
      </c>
      <c r="C34" s="53"/>
      <c r="D34" s="45" t="s">
        <v>19</v>
      </c>
      <c r="E34" s="44" t="s">
        <v>117</v>
      </c>
      <c r="F34" s="57">
        <v>0.02496064814814815</v>
      </c>
      <c r="G34" s="11" t="str">
        <f t="shared" si="0"/>
        <v>5.60/km</v>
      </c>
      <c r="H34" s="14">
        <f t="shared" si="3"/>
        <v>0.008618055555555556</v>
      </c>
      <c r="I34" s="14">
        <f t="shared" si="2"/>
        <v>0.007805555555555555</v>
      </c>
    </row>
    <row r="35" spans="1:9" s="1" customFormat="1" ht="15" customHeight="1">
      <c r="A35" s="28">
        <v>32</v>
      </c>
      <c r="B35" s="52" t="s">
        <v>61</v>
      </c>
      <c r="C35" s="53"/>
      <c r="D35" s="45" t="s">
        <v>21</v>
      </c>
      <c r="E35" s="44" t="s">
        <v>117</v>
      </c>
      <c r="F35" s="57">
        <v>0.025628472222222223</v>
      </c>
      <c r="G35" s="11" t="str">
        <f t="shared" si="0"/>
        <v>6.09/km</v>
      </c>
      <c r="H35" s="14">
        <f t="shared" si="3"/>
        <v>0.00928587962962963</v>
      </c>
      <c r="I35" s="14">
        <f t="shared" si="2"/>
        <v>0.0075659722222222205</v>
      </c>
    </row>
    <row r="36" spans="1:9" s="1" customFormat="1" ht="15" customHeight="1">
      <c r="A36" s="28">
        <v>33</v>
      </c>
      <c r="B36" s="52" t="s">
        <v>62</v>
      </c>
      <c r="C36" s="53"/>
      <c r="D36" s="45" t="s">
        <v>27</v>
      </c>
      <c r="E36" s="44" t="s">
        <v>117</v>
      </c>
      <c r="F36" s="57">
        <v>0.02569097222222222</v>
      </c>
      <c r="G36" s="11" t="str">
        <f t="shared" si="0"/>
        <v>6.10/km</v>
      </c>
      <c r="H36" s="14">
        <f t="shared" si="3"/>
        <v>0.009348379629629627</v>
      </c>
      <c r="I36" s="14">
        <f aca="true" t="shared" si="4" ref="I36:I67">F36-INDEX($F$4:$F$926,MATCH(D36,$D$4:$D$926,0))</f>
        <v>0.0056446759259259245</v>
      </c>
    </row>
    <row r="37" spans="1:9" s="1" customFormat="1" ht="15" customHeight="1">
      <c r="A37" s="28">
        <v>34</v>
      </c>
      <c r="B37" s="52" t="s">
        <v>63</v>
      </c>
      <c r="C37" s="53"/>
      <c r="D37" s="45" t="s">
        <v>21</v>
      </c>
      <c r="E37" s="44" t="s">
        <v>64</v>
      </c>
      <c r="F37" s="57">
        <v>0.0262025462962963</v>
      </c>
      <c r="G37" s="11" t="str">
        <f t="shared" si="0"/>
        <v>6.17/km</v>
      </c>
      <c r="H37" s="14">
        <f t="shared" si="3"/>
        <v>0.009859953703703708</v>
      </c>
      <c r="I37" s="14">
        <f t="shared" si="4"/>
        <v>0.008140046296296298</v>
      </c>
    </row>
    <row r="38" spans="1:9" s="1" customFormat="1" ht="15" customHeight="1">
      <c r="A38" s="28">
        <v>35</v>
      </c>
      <c r="B38" s="52" t="s">
        <v>65</v>
      </c>
      <c r="C38" s="53"/>
      <c r="D38" s="45" t="s">
        <v>19</v>
      </c>
      <c r="E38" s="44" t="s">
        <v>11</v>
      </c>
      <c r="F38" s="57">
        <v>0.026392361111111113</v>
      </c>
      <c r="G38" s="11" t="str">
        <f t="shared" si="0"/>
        <v>6.20/km</v>
      </c>
      <c r="H38" s="14">
        <f t="shared" si="3"/>
        <v>0.01004976851851852</v>
      </c>
      <c r="I38" s="14">
        <f t="shared" si="4"/>
        <v>0.00923726851851852</v>
      </c>
    </row>
    <row r="39" spans="1:9" s="1" customFormat="1" ht="15" customHeight="1">
      <c r="A39" s="28">
        <v>36</v>
      </c>
      <c r="B39" s="52" t="s">
        <v>66</v>
      </c>
      <c r="C39" s="53"/>
      <c r="D39" s="45" t="s">
        <v>41</v>
      </c>
      <c r="E39" s="44" t="s">
        <v>11</v>
      </c>
      <c r="F39" s="57">
        <v>0.026392361111111113</v>
      </c>
      <c r="G39" s="11" t="str">
        <f t="shared" si="0"/>
        <v>6.20/km</v>
      </c>
      <c r="H39" s="14">
        <f t="shared" si="3"/>
        <v>0.01004976851851852</v>
      </c>
      <c r="I39" s="14">
        <f t="shared" si="4"/>
        <v>0.004211805555555559</v>
      </c>
    </row>
    <row r="40" spans="1:9" s="1" customFormat="1" ht="15" customHeight="1">
      <c r="A40" s="28">
        <v>37</v>
      </c>
      <c r="B40" s="52" t="s">
        <v>67</v>
      </c>
      <c r="C40" s="53"/>
      <c r="D40" s="45" t="s">
        <v>19</v>
      </c>
      <c r="E40" s="44" t="s">
        <v>68</v>
      </c>
      <c r="F40" s="57">
        <v>0.027039351851851853</v>
      </c>
      <c r="G40" s="11" t="str">
        <f t="shared" si="0"/>
        <v>6.29/km</v>
      </c>
      <c r="H40" s="14">
        <f t="shared" si="3"/>
        <v>0.01069675925925926</v>
      </c>
      <c r="I40" s="14">
        <f t="shared" si="4"/>
        <v>0.00988425925925926</v>
      </c>
    </row>
    <row r="41" spans="1:9" s="1" customFormat="1" ht="15" customHeight="1">
      <c r="A41" s="28">
        <v>38</v>
      </c>
      <c r="B41" s="52" t="s">
        <v>69</v>
      </c>
      <c r="C41" s="53"/>
      <c r="D41" s="45" t="s">
        <v>19</v>
      </c>
      <c r="E41" s="44" t="s">
        <v>70</v>
      </c>
      <c r="F41" s="57">
        <v>0.027204861111111107</v>
      </c>
      <c r="G41" s="11" t="str">
        <f t="shared" si="0"/>
        <v>6.32/km</v>
      </c>
      <c r="H41" s="14">
        <f t="shared" si="3"/>
        <v>0.010862268518518514</v>
      </c>
      <c r="I41" s="14">
        <f t="shared" si="4"/>
        <v>0.010049768518518513</v>
      </c>
    </row>
    <row r="42" spans="1:9" s="1" customFormat="1" ht="15" customHeight="1">
      <c r="A42" s="28">
        <v>39</v>
      </c>
      <c r="B42" s="52" t="s">
        <v>71</v>
      </c>
      <c r="C42" s="53"/>
      <c r="D42" s="45" t="s">
        <v>72</v>
      </c>
      <c r="E42" s="44" t="s">
        <v>37</v>
      </c>
      <c r="F42" s="57">
        <v>0.02797337962962963</v>
      </c>
      <c r="G42" s="11" t="str">
        <f t="shared" si="0"/>
        <v>6.43/km</v>
      </c>
      <c r="H42" s="14">
        <f t="shared" si="3"/>
        <v>0.011630787037037037</v>
      </c>
      <c r="I42" s="14">
        <f t="shared" si="4"/>
        <v>0</v>
      </c>
    </row>
    <row r="43" spans="1:9" s="1" customFormat="1" ht="15" customHeight="1">
      <c r="A43" s="37">
        <v>40</v>
      </c>
      <c r="B43" s="60" t="s">
        <v>73</v>
      </c>
      <c r="C43" s="61"/>
      <c r="D43" s="35" t="s">
        <v>53</v>
      </c>
      <c r="E43" s="34" t="s">
        <v>116</v>
      </c>
      <c r="F43" s="62">
        <v>0.02837615740740741</v>
      </c>
      <c r="G43" s="35" t="str">
        <f t="shared" si="0"/>
        <v>6.49/km</v>
      </c>
      <c r="H43" s="36">
        <f t="shared" si="3"/>
        <v>0.012033564814814816</v>
      </c>
      <c r="I43" s="36">
        <f t="shared" si="4"/>
        <v>0.00470138888888889</v>
      </c>
    </row>
    <row r="44" spans="1:9" s="1" customFormat="1" ht="15" customHeight="1">
      <c r="A44" s="28">
        <v>41</v>
      </c>
      <c r="B44" s="52" t="s">
        <v>74</v>
      </c>
      <c r="C44" s="53"/>
      <c r="D44" s="45" t="s">
        <v>19</v>
      </c>
      <c r="E44" s="44" t="s">
        <v>37</v>
      </c>
      <c r="F44" s="57">
        <v>0.028909722222222226</v>
      </c>
      <c r="G44" s="11" t="str">
        <f t="shared" si="0"/>
        <v>6.56/km</v>
      </c>
      <c r="H44" s="14">
        <f t="shared" si="3"/>
        <v>0.012567129629629633</v>
      </c>
      <c r="I44" s="14">
        <f t="shared" si="4"/>
        <v>0.011754629629629632</v>
      </c>
    </row>
    <row r="45" spans="1:9" s="1" customFormat="1" ht="15" customHeight="1">
      <c r="A45" s="28">
        <v>42</v>
      </c>
      <c r="B45" s="52" t="s">
        <v>75</v>
      </c>
      <c r="C45" s="53"/>
      <c r="D45" s="45" t="s">
        <v>46</v>
      </c>
      <c r="E45" s="44" t="s">
        <v>117</v>
      </c>
      <c r="F45" s="57">
        <v>0.02900462962962963</v>
      </c>
      <c r="G45" s="11" t="str">
        <f t="shared" si="0"/>
        <v>6.58/km</v>
      </c>
      <c r="H45" s="14">
        <f t="shared" si="3"/>
        <v>0.012662037037037038</v>
      </c>
      <c r="I45" s="14">
        <f t="shared" si="4"/>
        <v>0.006625000000000002</v>
      </c>
    </row>
    <row r="46" spans="1:9" s="1" customFormat="1" ht="15" customHeight="1">
      <c r="A46" s="28">
        <v>43</v>
      </c>
      <c r="B46" s="52" t="s">
        <v>76</v>
      </c>
      <c r="C46" s="53"/>
      <c r="D46" s="45" t="s">
        <v>21</v>
      </c>
      <c r="E46" s="44" t="s">
        <v>77</v>
      </c>
      <c r="F46" s="57">
        <v>0.02900462962962963</v>
      </c>
      <c r="G46" s="11" t="str">
        <f t="shared" si="0"/>
        <v>6.58/km</v>
      </c>
      <c r="H46" s="14">
        <f t="shared" si="3"/>
        <v>0.012662037037037038</v>
      </c>
      <c r="I46" s="14">
        <f t="shared" si="4"/>
        <v>0.010942129629629628</v>
      </c>
    </row>
    <row r="47" spans="1:9" s="1" customFormat="1" ht="15" customHeight="1">
      <c r="A47" s="28">
        <v>44</v>
      </c>
      <c r="B47" s="52" t="s">
        <v>78</v>
      </c>
      <c r="C47" s="53"/>
      <c r="D47" s="45" t="s">
        <v>27</v>
      </c>
      <c r="E47" s="44" t="s">
        <v>24</v>
      </c>
      <c r="F47" s="57">
        <v>0.029185185185185186</v>
      </c>
      <c r="G47" s="11" t="str">
        <f t="shared" si="0"/>
        <v>7.00/km</v>
      </c>
      <c r="H47" s="14">
        <f t="shared" si="3"/>
        <v>0.012842592592592593</v>
      </c>
      <c r="I47" s="14">
        <f t="shared" si="4"/>
        <v>0.00913888888888889</v>
      </c>
    </row>
    <row r="48" spans="1:9" s="1" customFormat="1" ht="15" customHeight="1">
      <c r="A48" s="28">
        <v>45</v>
      </c>
      <c r="B48" s="52" t="s">
        <v>79</v>
      </c>
      <c r="C48" s="53"/>
      <c r="D48" s="45" t="s">
        <v>80</v>
      </c>
      <c r="E48" s="44" t="s">
        <v>24</v>
      </c>
      <c r="F48" s="57">
        <v>0.029231481481481483</v>
      </c>
      <c r="G48" s="11" t="str">
        <f t="shared" si="0"/>
        <v>7.01/km</v>
      </c>
      <c r="H48" s="14">
        <f t="shared" si="3"/>
        <v>0.01288888888888889</v>
      </c>
      <c r="I48" s="14">
        <f t="shared" si="4"/>
        <v>0</v>
      </c>
    </row>
    <row r="49" spans="1:9" s="1" customFormat="1" ht="15" customHeight="1">
      <c r="A49" s="28">
        <v>46</v>
      </c>
      <c r="B49" s="52" t="s">
        <v>81</v>
      </c>
      <c r="C49" s="53"/>
      <c r="D49" s="45" t="s">
        <v>30</v>
      </c>
      <c r="E49" s="44" t="s">
        <v>82</v>
      </c>
      <c r="F49" s="57">
        <v>0.029248842592592594</v>
      </c>
      <c r="G49" s="11" t="str">
        <f t="shared" si="0"/>
        <v>7.01/km</v>
      </c>
      <c r="H49" s="14">
        <f t="shared" si="3"/>
        <v>0.012906250000000001</v>
      </c>
      <c r="I49" s="14">
        <f t="shared" si="4"/>
        <v>0.008907407407407406</v>
      </c>
    </row>
    <row r="50" spans="1:9" s="1" customFormat="1" ht="15" customHeight="1">
      <c r="A50" s="28">
        <v>47</v>
      </c>
      <c r="B50" s="52" t="s">
        <v>83</v>
      </c>
      <c r="C50" s="53"/>
      <c r="D50" s="45" t="s">
        <v>17</v>
      </c>
      <c r="E50" s="44" t="s">
        <v>117</v>
      </c>
      <c r="F50" s="57">
        <v>0.02928703703703704</v>
      </c>
      <c r="G50" s="11" t="str">
        <f t="shared" si="0"/>
        <v>7.02/km</v>
      </c>
      <c r="H50" s="14">
        <f t="shared" si="3"/>
        <v>0.012944444444444446</v>
      </c>
      <c r="I50" s="14">
        <f t="shared" si="4"/>
        <v>0.012509259259259262</v>
      </c>
    </row>
    <row r="51" spans="1:9" s="1" customFormat="1" ht="15" customHeight="1">
      <c r="A51" s="28">
        <v>48</v>
      </c>
      <c r="B51" s="52" t="s">
        <v>84</v>
      </c>
      <c r="C51" s="53"/>
      <c r="D51" s="45" t="s">
        <v>17</v>
      </c>
      <c r="E51" s="44" t="s">
        <v>117</v>
      </c>
      <c r="F51" s="57">
        <v>0.029312500000000002</v>
      </c>
      <c r="G51" s="11" t="str">
        <f t="shared" si="0"/>
        <v>7.02/km</v>
      </c>
      <c r="H51" s="14">
        <f t="shared" si="3"/>
        <v>0.01296990740740741</v>
      </c>
      <c r="I51" s="14">
        <f t="shared" si="4"/>
        <v>0.012534722222222225</v>
      </c>
    </row>
    <row r="52" spans="1:9" s="1" customFormat="1" ht="15" customHeight="1">
      <c r="A52" s="28">
        <v>49</v>
      </c>
      <c r="B52" s="52" t="s">
        <v>85</v>
      </c>
      <c r="C52" s="53"/>
      <c r="D52" s="45" t="s">
        <v>30</v>
      </c>
      <c r="E52" s="44" t="s">
        <v>117</v>
      </c>
      <c r="F52" s="57">
        <v>0.029312500000000002</v>
      </c>
      <c r="G52" s="11" t="str">
        <f t="shared" si="0"/>
        <v>7.02/km</v>
      </c>
      <c r="H52" s="14">
        <f t="shared" si="3"/>
        <v>0.01296990740740741</v>
      </c>
      <c r="I52" s="14">
        <f t="shared" si="4"/>
        <v>0.008971064814814814</v>
      </c>
    </row>
    <row r="53" spans="1:9" s="3" customFormat="1" ht="15" customHeight="1">
      <c r="A53" s="28">
        <v>50</v>
      </c>
      <c r="B53" s="52" t="s">
        <v>86</v>
      </c>
      <c r="C53" s="53"/>
      <c r="D53" s="45" t="s">
        <v>17</v>
      </c>
      <c r="E53" s="44" t="s">
        <v>117</v>
      </c>
      <c r="F53" s="57">
        <v>0.029644675925925925</v>
      </c>
      <c r="G53" s="11" t="str">
        <f t="shared" si="0"/>
        <v>7.07/km</v>
      </c>
      <c r="H53" s="14">
        <f t="shared" si="3"/>
        <v>0.013302083333333332</v>
      </c>
      <c r="I53" s="14">
        <f t="shared" si="4"/>
        <v>0.012866898148148148</v>
      </c>
    </row>
    <row r="54" spans="1:9" s="1" customFormat="1" ht="15" customHeight="1">
      <c r="A54" s="28">
        <v>51</v>
      </c>
      <c r="B54" s="52" t="s">
        <v>87</v>
      </c>
      <c r="C54" s="53"/>
      <c r="D54" s="45" t="s">
        <v>53</v>
      </c>
      <c r="E54" s="44" t="s">
        <v>88</v>
      </c>
      <c r="F54" s="57">
        <v>0.029836805555555557</v>
      </c>
      <c r="G54" s="11" t="str">
        <f t="shared" si="0"/>
        <v>7.10/km</v>
      </c>
      <c r="H54" s="14">
        <f t="shared" si="3"/>
        <v>0.013494212962962965</v>
      </c>
      <c r="I54" s="14">
        <f t="shared" si="4"/>
        <v>0.006162037037037039</v>
      </c>
    </row>
    <row r="55" spans="1:9" s="1" customFormat="1" ht="15" customHeight="1">
      <c r="A55" s="28">
        <v>52</v>
      </c>
      <c r="B55" s="52" t="s">
        <v>89</v>
      </c>
      <c r="C55" s="53"/>
      <c r="D55" s="45" t="s">
        <v>90</v>
      </c>
      <c r="E55" s="44" t="s">
        <v>48</v>
      </c>
      <c r="F55" s="57">
        <v>0.029890046296296297</v>
      </c>
      <c r="G55" s="11" t="str">
        <f t="shared" si="0"/>
        <v>7.11/km</v>
      </c>
      <c r="H55" s="14">
        <f t="shared" si="3"/>
        <v>0.013547453703703704</v>
      </c>
      <c r="I55" s="14">
        <f t="shared" si="4"/>
        <v>0</v>
      </c>
    </row>
    <row r="56" spans="1:9" s="1" customFormat="1" ht="15" customHeight="1">
      <c r="A56" s="28">
        <v>53</v>
      </c>
      <c r="B56" s="52" t="s">
        <v>91</v>
      </c>
      <c r="C56" s="53"/>
      <c r="D56" s="45" t="s">
        <v>30</v>
      </c>
      <c r="E56" s="44" t="s">
        <v>92</v>
      </c>
      <c r="F56" s="57">
        <v>0.030054398148148153</v>
      </c>
      <c r="G56" s="11" t="str">
        <f t="shared" si="0"/>
        <v>7.13/km</v>
      </c>
      <c r="H56" s="14">
        <f t="shared" si="3"/>
        <v>0.01371180555555556</v>
      </c>
      <c r="I56" s="14">
        <f t="shared" si="4"/>
        <v>0.009712962962962965</v>
      </c>
    </row>
    <row r="57" spans="1:9" s="1" customFormat="1" ht="15" customHeight="1">
      <c r="A57" s="28">
        <v>54</v>
      </c>
      <c r="B57" s="52" t="s">
        <v>93</v>
      </c>
      <c r="C57" s="53"/>
      <c r="D57" s="45" t="s">
        <v>27</v>
      </c>
      <c r="E57" s="44" t="s">
        <v>117</v>
      </c>
      <c r="F57" s="57">
        <v>0.03015740740740741</v>
      </c>
      <c r="G57" s="11" t="str">
        <f t="shared" si="0"/>
        <v>7.14/km</v>
      </c>
      <c r="H57" s="14">
        <f t="shared" si="3"/>
        <v>0.013814814814814818</v>
      </c>
      <c r="I57" s="14">
        <f t="shared" si="4"/>
        <v>0.010111111111111116</v>
      </c>
    </row>
    <row r="58" spans="1:9" s="1" customFormat="1" ht="15" customHeight="1">
      <c r="A58" s="28">
        <v>55</v>
      </c>
      <c r="B58" s="52" t="s">
        <v>94</v>
      </c>
      <c r="C58" s="53"/>
      <c r="D58" s="45" t="s">
        <v>30</v>
      </c>
      <c r="E58" s="44" t="s">
        <v>37</v>
      </c>
      <c r="F58" s="57">
        <v>0.030237268518518517</v>
      </c>
      <c r="G58" s="11" t="str">
        <f t="shared" si="0"/>
        <v>7.15/km</v>
      </c>
      <c r="H58" s="14">
        <f t="shared" si="3"/>
        <v>0.013894675925925925</v>
      </c>
      <c r="I58" s="14">
        <f t="shared" si="4"/>
        <v>0.00989583333333333</v>
      </c>
    </row>
    <row r="59" spans="1:9" s="1" customFormat="1" ht="15" customHeight="1">
      <c r="A59" s="28">
        <v>56</v>
      </c>
      <c r="B59" s="52" t="s">
        <v>95</v>
      </c>
      <c r="C59" s="53"/>
      <c r="D59" s="45" t="s">
        <v>90</v>
      </c>
      <c r="E59" s="44" t="s">
        <v>48</v>
      </c>
      <c r="F59" s="57">
        <v>0.03090277777777778</v>
      </c>
      <c r="G59" s="11" t="str">
        <f t="shared" si="0"/>
        <v>7.25/km</v>
      </c>
      <c r="H59" s="14">
        <f t="shared" si="3"/>
        <v>0.014560185185185186</v>
      </c>
      <c r="I59" s="14">
        <f t="shared" si="4"/>
        <v>0.0010127314814814825</v>
      </c>
    </row>
    <row r="60" spans="1:9" s="1" customFormat="1" ht="15" customHeight="1">
      <c r="A60" s="28">
        <v>57</v>
      </c>
      <c r="B60" s="52" t="s">
        <v>96</v>
      </c>
      <c r="C60" s="53"/>
      <c r="D60" s="45" t="s">
        <v>97</v>
      </c>
      <c r="E60" s="44" t="s">
        <v>117</v>
      </c>
      <c r="F60" s="57">
        <v>0.031004629629629632</v>
      </c>
      <c r="G60" s="11" t="str">
        <f t="shared" si="0"/>
        <v>7.27/km</v>
      </c>
      <c r="H60" s="14">
        <f t="shared" si="3"/>
        <v>0.01466203703703704</v>
      </c>
      <c r="I60" s="14">
        <f t="shared" si="4"/>
        <v>0</v>
      </c>
    </row>
    <row r="61" spans="1:9" s="1" customFormat="1" ht="15" customHeight="1">
      <c r="A61" s="28">
        <v>58</v>
      </c>
      <c r="B61" s="52" t="s">
        <v>98</v>
      </c>
      <c r="C61" s="53"/>
      <c r="D61" s="45" t="s">
        <v>90</v>
      </c>
      <c r="E61" s="44" t="s">
        <v>117</v>
      </c>
      <c r="F61" s="57">
        <v>0.03134606481481481</v>
      </c>
      <c r="G61" s="11" t="str">
        <f t="shared" si="0"/>
        <v>7.31/km</v>
      </c>
      <c r="H61" s="14">
        <f t="shared" si="3"/>
        <v>0.01500347222222222</v>
      </c>
      <c r="I61" s="14">
        <f t="shared" si="4"/>
        <v>0.0014560185185185162</v>
      </c>
    </row>
    <row r="62" spans="1:9" s="1" customFormat="1" ht="15" customHeight="1">
      <c r="A62" s="28">
        <v>59</v>
      </c>
      <c r="B62" s="52" t="s">
        <v>99</v>
      </c>
      <c r="C62" s="53"/>
      <c r="D62" s="45" t="s">
        <v>53</v>
      </c>
      <c r="E62" s="44" t="s">
        <v>37</v>
      </c>
      <c r="F62" s="57">
        <v>0.032267361111111115</v>
      </c>
      <c r="G62" s="11" t="str">
        <f t="shared" si="0"/>
        <v>7.45/km</v>
      </c>
      <c r="H62" s="14">
        <f t="shared" si="3"/>
        <v>0.015924768518518522</v>
      </c>
      <c r="I62" s="14">
        <f t="shared" si="4"/>
        <v>0.008592592592592596</v>
      </c>
    </row>
    <row r="63" spans="1:9" s="1" customFormat="1" ht="15" customHeight="1">
      <c r="A63" s="28">
        <v>60</v>
      </c>
      <c r="B63" s="52" t="s">
        <v>100</v>
      </c>
      <c r="C63" s="53"/>
      <c r="D63" s="45" t="s">
        <v>101</v>
      </c>
      <c r="E63" s="44" t="s">
        <v>37</v>
      </c>
      <c r="F63" s="57">
        <v>0.03259143518518518</v>
      </c>
      <c r="G63" s="11" t="str">
        <f t="shared" si="0"/>
        <v>7.49/km</v>
      </c>
      <c r="H63" s="14">
        <f t="shared" si="3"/>
        <v>0.01624884259259259</v>
      </c>
      <c r="I63" s="14">
        <f t="shared" si="4"/>
        <v>0</v>
      </c>
    </row>
    <row r="64" spans="1:9" s="1" customFormat="1" ht="15" customHeight="1">
      <c r="A64" s="28">
        <v>61</v>
      </c>
      <c r="B64" s="52" t="s">
        <v>102</v>
      </c>
      <c r="C64" s="53"/>
      <c r="D64" s="45" t="s">
        <v>41</v>
      </c>
      <c r="E64" s="44" t="s">
        <v>88</v>
      </c>
      <c r="F64" s="57">
        <v>0.03412615740740741</v>
      </c>
      <c r="G64" s="11" t="str">
        <f t="shared" si="0"/>
        <v>8.12/km</v>
      </c>
      <c r="H64" s="14">
        <f t="shared" si="3"/>
        <v>0.017783564814814818</v>
      </c>
      <c r="I64" s="14">
        <f t="shared" si="4"/>
        <v>0.011945601851851857</v>
      </c>
    </row>
    <row r="65" spans="1:9" s="1" customFormat="1" ht="15" customHeight="1">
      <c r="A65" s="28">
        <v>62</v>
      </c>
      <c r="B65" s="52" t="s">
        <v>103</v>
      </c>
      <c r="C65" s="53"/>
      <c r="D65" s="45" t="s">
        <v>53</v>
      </c>
      <c r="E65" s="44" t="s">
        <v>92</v>
      </c>
      <c r="F65" s="57">
        <v>0.03474074074074074</v>
      </c>
      <c r="G65" s="11" t="str">
        <f t="shared" si="0"/>
        <v>8.20/km</v>
      </c>
      <c r="H65" s="14">
        <f t="shared" si="3"/>
        <v>0.018398148148148146</v>
      </c>
      <c r="I65" s="14">
        <f t="shared" si="4"/>
        <v>0.01106597222222222</v>
      </c>
    </row>
    <row r="66" spans="1:9" s="1" customFormat="1" ht="15" customHeight="1">
      <c r="A66" s="28">
        <v>63</v>
      </c>
      <c r="B66" s="52" t="s">
        <v>104</v>
      </c>
      <c r="C66" s="53"/>
      <c r="D66" s="45" t="s">
        <v>30</v>
      </c>
      <c r="E66" s="44" t="s">
        <v>117</v>
      </c>
      <c r="F66" s="57">
        <v>0.036357638888888884</v>
      </c>
      <c r="G66" s="11" t="str">
        <f t="shared" si="0"/>
        <v>8.44/km</v>
      </c>
      <c r="H66" s="14">
        <f t="shared" si="3"/>
        <v>0.02001504629629629</v>
      </c>
      <c r="I66" s="14">
        <f t="shared" si="4"/>
        <v>0.016016203703703696</v>
      </c>
    </row>
    <row r="67" spans="1:9" s="1" customFormat="1" ht="15" customHeight="1">
      <c r="A67" s="28">
        <v>64</v>
      </c>
      <c r="B67" s="52" t="s">
        <v>105</v>
      </c>
      <c r="C67" s="53"/>
      <c r="D67" s="45" t="s">
        <v>97</v>
      </c>
      <c r="E67" s="44" t="s">
        <v>92</v>
      </c>
      <c r="F67" s="57">
        <v>0.03644097222222222</v>
      </c>
      <c r="G67" s="11" t="str">
        <f t="shared" si="0"/>
        <v>8.45/km</v>
      </c>
      <c r="H67" s="14">
        <f t="shared" si="3"/>
        <v>0.02009837962962963</v>
      </c>
      <c r="I67" s="14">
        <f t="shared" si="4"/>
        <v>0.00543634259259259</v>
      </c>
    </row>
    <row r="68" spans="1:9" s="1" customFormat="1" ht="15" customHeight="1">
      <c r="A68" s="28">
        <v>65</v>
      </c>
      <c r="B68" s="52" t="s">
        <v>106</v>
      </c>
      <c r="C68" s="53"/>
      <c r="D68" s="45" t="s">
        <v>46</v>
      </c>
      <c r="E68" s="44" t="s">
        <v>117</v>
      </c>
      <c r="F68" s="57">
        <v>0.03781944444444445</v>
      </c>
      <c r="G68" s="11" t="str">
        <f aca="true" t="shared" si="5" ref="G68:G75">TEXT(INT((HOUR(F68)*3600+MINUTE(F68)*60+SECOND(F68))/$I$2/60),"0")&amp;"."&amp;TEXT(MOD((HOUR(F68)*3600+MINUTE(F68)*60+SECOND(F68))/$I$2,60),"00")&amp;"/km"</f>
        <v>9.05/km</v>
      </c>
      <c r="H68" s="14">
        <f t="shared" si="3"/>
        <v>0.021476851851851855</v>
      </c>
      <c r="I68" s="14">
        <f aca="true" t="shared" si="6" ref="I68:I75">F68-INDEX($F$4:$F$926,MATCH(D68,$D$4:$D$926,0))</f>
        <v>0.01543981481481482</v>
      </c>
    </row>
    <row r="69" spans="1:9" s="1" customFormat="1" ht="15" customHeight="1">
      <c r="A69" s="28">
        <v>66</v>
      </c>
      <c r="B69" s="52" t="s">
        <v>107</v>
      </c>
      <c r="C69" s="53"/>
      <c r="D69" s="45" t="s">
        <v>101</v>
      </c>
      <c r="E69" s="44" t="s">
        <v>117</v>
      </c>
      <c r="F69" s="58">
        <v>0.043186342592592596</v>
      </c>
      <c r="G69" s="11" t="str">
        <f t="shared" si="5"/>
        <v>10.22/km</v>
      </c>
      <c r="H69" s="14">
        <f t="shared" si="3"/>
        <v>0.026843750000000003</v>
      </c>
      <c r="I69" s="14">
        <f t="shared" si="6"/>
        <v>0.010594907407407414</v>
      </c>
    </row>
    <row r="70" spans="1:9" s="1" customFormat="1" ht="15" customHeight="1">
      <c r="A70" s="28">
        <v>67</v>
      </c>
      <c r="B70" s="52" t="s">
        <v>108</v>
      </c>
      <c r="C70" s="53"/>
      <c r="D70" s="45" t="s">
        <v>30</v>
      </c>
      <c r="E70" s="44" t="s">
        <v>37</v>
      </c>
      <c r="F70" s="58">
        <v>0.04412847222222222</v>
      </c>
      <c r="G70" s="11" t="str">
        <f t="shared" si="5"/>
        <v>10.36/km</v>
      </c>
      <c r="H70" s="14">
        <f t="shared" si="3"/>
        <v>0.02778587962962963</v>
      </c>
      <c r="I70" s="14">
        <f t="shared" si="6"/>
        <v>0.023787037037037034</v>
      </c>
    </row>
    <row r="71" spans="1:9" s="1" customFormat="1" ht="15" customHeight="1">
      <c r="A71" s="28">
        <v>68</v>
      </c>
      <c r="B71" s="52" t="s">
        <v>109</v>
      </c>
      <c r="C71" s="53"/>
      <c r="D71" s="45" t="s">
        <v>53</v>
      </c>
      <c r="E71" s="44" t="s">
        <v>37</v>
      </c>
      <c r="F71" s="58">
        <v>0.04415509259259259</v>
      </c>
      <c r="G71" s="11" t="str">
        <f t="shared" si="5"/>
        <v>10.36/km</v>
      </c>
      <c r="H71" s="14">
        <f t="shared" si="3"/>
        <v>0.0278125</v>
      </c>
      <c r="I71" s="14">
        <f t="shared" si="6"/>
        <v>0.020480324074074074</v>
      </c>
    </row>
    <row r="72" spans="1:9" s="1" customFormat="1" ht="15" customHeight="1">
      <c r="A72" s="28">
        <v>69</v>
      </c>
      <c r="B72" s="52" t="s">
        <v>110</v>
      </c>
      <c r="C72" s="53"/>
      <c r="D72" s="45" t="s">
        <v>53</v>
      </c>
      <c r="E72" s="44" t="s">
        <v>117</v>
      </c>
      <c r="F72" s="58">
        <v>0.046237268518518525</v>
      </c>
      <c r="G72" s="11" t="str">
        <f t="shared" si="5"/>
        <v>11.06/km</v>
      </c>
      <c r="H72" s="14">
        <f t="shared" si="3"/>
        <v>0.029894675925925932</v>
      </c>
      <c r="I72" s="14">
        <f t="shared" si="6"/>
        <v>0.022562500000000006</v>
      </c>
    </row>
    <row r="73" spans="1:9" s="1" customFormat="1" ht="15" customHeight="1">
      <c r="A73" s="28">
        <v>70</v>
      </c>
      <c r="B73" s="52" t="s">
        <v>111</v>
      </c>
      <c r="C73" s="53"/>
      <c r="D73" s="45" t="s">
        <v>53</v>
      </c>
      <c r="E73" s="44" t="s">
        <v>117</v>
      </c>
      <c r="F73" s="58">
        <v>0.04626157407407407</v>
      </c>
      <c r="G73" s="11" t="str">
        <f t="shared" si="5"/>
        <v>11.06/km</v>
      </c>
      <c r="H73" s="14">
        <f t="shared" si="3"/>
        <v>0.02991898148148148</v>
      </c>
      <c r="I73" s="14">
        <f t="shared" si="6"/>
        <v>0.022586805555555554</v>
      </c>
    </row>
    <row r="74" spans="1:9" s="1" customFormat="1" ht="15" customHeight="1">
      <c r="A74" s="28">
        <v>71</v>
      </c>
      <c r="B74" s="52" t="s">
        <v>112</v>
      </c>
      <c r="C74" s="53"/>
      <c r="D74" s="45" t="s">
        <v>19</v>
      </c>
      <c r="E74" s="44" t="s">
        <v>117</v>
      </c>
      <c r="F74" s="58">
        <v>0.047334490740740746</v>
      </c>
      <c r="G74" s="11" t="str">
        <f t="shared" si="5"/>
        <v>11.22/km</v>
      </c>
      <c r="H74" s="14">
        <f t="shared" si="3"/>
        <v>0.030991898148148154</v>
      </c>
      <c r="I74" s="14">
        <f t="shared" si="6"/>
        <v>0.030179398148148153</v>
      </c>
    </row>
    <row r="75" spans="1:9" s="1" customFormat="1" ht="15" customHeight="1" thickBot="1">
      <c r="A75" s="29">
        <v>72</v>
      </c>
      <c r="B75" s="54" t="s">
        <v>113</v>
      </c>
      <c r="C75" s="55"/>
      <c r="D75" s="47" t="s">
        <v>80</v>
      </c>
      <c r="E75" s="46" t="s">
        <v>117</v>
      </c>
      <c r="F75" s="59">
        <v>0.04735532407407408</v>
      </c>
      <c r="G75" s="12" t="str">
        <f t="shared" si="5"/>
        <v>11.22/km</v>
      </c>
      <c r="H75" s="15">
        <f t="shared" si="3"/>
        <v>0.031012731481481485</v>
      </c>
      <c r="I75" s="15">
        <f t="shared" si="6"/>
        <v>0.018123842592592594</v>
      </c>
    </row>
  </sheetData>
  <autoFilter ref="A3:I75"/>
  <mergeCells count="2">
    <mergeCell ref="A1:I1"/>
    <mergeCell ref="A2:G2"/>
  </mergeCells>
  <printOptions gridLines="1" horizontalCentered="1" verticalCentered="1"/>
  <pageMargins left="0.2362204724409449" right="0.2362204724409449" top="0.3937007874015748" bottom="0.5905511811023623" header="0.3937007874015748" footer="0.393700787401574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68" t="str">
        <f>Individuale!A1</f>
        <v>La Ciaspeata 0ª edizione</v>
      </c>
      <c r="B1" s="69"/>
      <c r="C1" s="70"/>
    </row>
    <row r="2" spans="1:3" ht="33" customHeight="1" thickBot="1">
      <c r="A2" s="71" t="str">
        <f>Individuale!A2&amp;" km. "&amp;Individuale!I2</f>
        <v>Monte Livata - Subiaco (RM) Italia - Domenica 22/02/2009 km. 6</v>
      </c>
      <c r="B2" s="72"/>
      <c r="C2" s="73"/>
    </row>
    <row r="3" spans="1:3" ht="24.75" customHeight="1" thickBot="1">
      <c r="A3" s="20" t="s">
        <v>1</v>
      </c>
      <c r="B3" s="21" t="s">
        <v>5</v>
      </c>
      <c r="C3" s="21" t="s">
        <v>10</v>
      </c>
    </row>
    <row r="4" spans="1:3" ht="12.75">
      <c r="A4" s="31">
        <v>1</v>
      </c>
      <c r="B4" s="32" t="s">
        <v>37</v>
      </c>
      <c r="C4" s="33">
        <v>13</v>
      </c>
    </row>
    <row r="5" spans="1:3" ht="12.75">
      <c r="A5" s="24">
        <v>2</v>
      </c>
      <c r="B5" s="22" t="s">
        <v>11</v>
      </c>
      <c r="C5" s="23">
        <v>6</v>
      </c>
    </row>
    <row r="6" spans="1:3" ht="12.75">
      <c r="A6" s="8">
        <v>3</v>
      </c>
      <c r="B6" s="22" t="s">
        <v>48</v>
      </c>
      <c r="C6" s="23">
        <v>5</v>
      </c>
    </row>
    <row r="7" spans="1:3" ht="12.75">
      <c r="A7" s="24">
        <v>4</v>
      </c>
      <c r="B7" s="22" t="s">
        <v>24</v>
      </c>
      <c r="C7" s="23">
        <v>4</v>
      </c>
    </row>
    <row r="8" spans="1:3" ht="12.75">
      <c r="A8" s="9">
        <v>4</v>
      </c>
      <c r="B8" s="22" t="s">
        <v>15</v>
      </c>
      <c r="C8" s="23">
        <v>4</v>
      </c>
    </row>
    <row r="9" spans="1:3" ht="12.75">
      <c r="A9" s="24">
        <v>6</v>
      </c>
      <c r="B9" s="22" t="s">
        <v>92</v>
      </c>
      <c r="C9" s="23">
        <v>3</v>
      </c>
    </row>
    <row r="10" spans="1:3" ht="12.75">
      <c r="A10" s="9">
        <v>7</v>
      </c>
      <c r="B10" s="22" t="s">
        <v>88</v>
      </c>
      <c r="C10" s="23">
        <v>2</v>
      </c>
    </row>
    <row r="11" spans="1:3" ht="14.25">
      <c r="A11" s="38">
        <v>8</v>
      </c>
      <c r="B11" s="39" t="s">
        <v>116</v>
      </c>
      <c r="C11" s="40">
        <v>1</v>
      </c>
    </row>
    <row r="12" spans="1:3" ht="13.5" customHeight="1">
      <c r="A12" s="9">
        <v>8</v>
      </c>
      <c r="B12" s="22" t="s">
        <v>82</v>
      </c>
      <c r="C12" s="23">
        <v>1</v>
      </c>
    </row>
    <row r="13" spans="1:3" ht="12.75">
      <c r="A13" s="9">
        <v>8</v>
      </c>
      <c r="B13" s="22" t="s">
        <v>77</v>
      </c>
      <c r="C13" s="23">
        <v>1</v>
      </c>
    </row>
    <row r="14" spans="1:3" ht="12.75">
      <c r="A14" s="9">
        <v>8</v>
      </c>
      <c r="B14" s="22" t="s">
        <v>55</v>
      </c>
      <c r="C14" s="23">
        <v>1</v>
      </c>
    </row>
    <row r="15" spans="1:3" ht="12.75">
      <c r="A15" s="9">
        <v>8</v>
      </c>
      <c r="B15" s="22" t="s">
        <v>70</v>
      </c>
      <c r="C15" s="23">
        <v>1</v>
      </c>
    </row>
    <row r="16" spans="1:3" ht="12.75">
      <c r="A16" s="9">
        <v>8</v>
      </c>
      <c r="B16" s="22" t="s">
        <v>68</v>
      </c>
      <c r="C16" s="23">
        <v>1</v>
      </c>
    </row>
    <row r="17" spans="1:3" ht="12.75">
      <c r="A17" s="9">
        <v>8</v>
      </c>
      <c r="B17" s="22" t="s">
        <v>28</v>
      </c>
      <c r="C17" s="23">
        <v>1</v>
      </c>
    </row>
    <row r="18" spans="1:3" ht="12.75">
      <c r="A18" s="9">
        <v>8</v>
      </c>
      <c r="B18" s="22" t="s">
        <v>12</v>
      </c>
      <c r="C18" s="23">
        <v>1</v>
      </c>
    </row>
    <row r="19" spans="1:3" ht="13.5" customHeight="1">
      <c r="A19" s="9">
        <v>8</v>
      </c>
      <c r="B19" s="22" t="s">
        <v>42</v>
      </c>
      <c r="C19" s="23">
        <v>1</v>
      </c>
    </row>
    <row r="20" spans="1:3" ht="12.75">
      <c r="A20" s="9">
        <v>8</v>
      </c>
      <c r="B20" s="22" t="s">
        <v>35</v>
      </c>
      <c r="C20" s="23">
        <v>1</v>
      </c>
    </row>
    <row r="21" spans="1:3" ht="12.75">
      <c r="A21" s="9">
        <v>8</v>
      </c>
      <c r="B21" s="22" t="s">
        <v>64</v>
      </c>
      <c r="C21" s="23">
        <v>1</v>
      </c>
    </row>
    <row r="22" spans="1:3" ht="13.5" thickBot="1">
      <c r="A22" s="10"/>
      <c r="B22" s="25" t="s">
        <v>117</v>
      </c>
      <c r="C22" s="26">
        <v>24</v>
      </c>
    </row>
    <row r="23" ht="12.75">
      <c r="C23" s="4">
        <f>SUM(C4:C22)</f>
        <v>72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2009-03-27T06:17:56Z</cp:lastPrinted>
  <dcterms:created xsi:type="dcterms:W3CDTF">2008-10-15T19:55:17Z</dcterms:created>
  <dcterms:modified xsi:type="dcterms:W3CDTF">2009-03-27T06:18:30Z</dcterms:modified>
  <cp:category/>
  <cp:version/>
  <cp:contentType/>
  <cp:contentStatus/>
</cp:coreProperties>
</file>