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'Individuale'!$A$4:$I$125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<sst xmlns="http://schemas.openxmlformats.org/spreadsheetml/2006/main" count="652" uniqueCount="323">
  <si>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</si>
  <si>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</si>
  <si>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</si>
  <si>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</si>
  <si>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</si>
  <si>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</si>
  <si>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</si>
  <si>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</si>
  <si>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</si>
  <si>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</si>
  <si>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</si>
  <si>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Podistica dei Fiori</t>
  </si>
  <si>
    <t>Ludovisi</t>
  </si>
  <si>
    <t>Emanuele</t>
  </si>
  <si>
    <t>Senior</t>
  </si>
  <si>
    <t>D+ Trail</t>
  </si>
  <si>
    <t>Carfagnini</t>
  </si>
  <si>
    <t>Antonio</t>
  </si>
  <si>
    <t>Master M40</t>
  </si>
  <si>
    <t>Mtb scanno-burgad</t>
  </si>
  <si>
    <t>Volpe</t>
  </si>
  <si>
    <t>Michele</t>
  </si>
  <si>
    <t>Master M45</t>
  </si>
  <si>
    <t>ASD Aequa Trail Running</t>
  </si>
  <si>
    <t>Novaria</t>
  </si>
  <si>
    <t>Alessandro</t>
  </si>
  <si>
    <t>SDS L'Aquila</t>
  </si>
  <si>
    <t>Tartaglia</t>
  </si>
  <si>
    <t>Giampiero</t>
  </si>
  <si>
    <t>Fiorini</t>
  </si>
  <si>
    <t>Nico</t>
  </si>
  <si>
    <t>Youth B</t>
  </si>
  <si>
    <t>Ernica Running</t>
  </si>
  <si>
    <t>Greco</t>
  </si>
  <si>
    <t>Roberto</t>
  </si>
  <si>
    <t>GSA CAI Sora</t>
  </si>
  <si>
    <t>Santoro</t>
  </si>
  <si>
    <t>Davide</t>
  </si>
  <si>
    <t>Atina Trail Running</t>
  </si>
  <si>
    <t>Mastropietro</t>
  </si>
  <si>
    <t>Gabriele</t>
  </si>
  <si>
    <t>Asd Corri Alvito</t>
  </si>
  <si>
    <t>Lilla</t>
  </si>
  <si>
    <t>Archimede</t>
  </si>
  <si>
    <t>Master M50</t>
  </si>
  <si>
    <t>Zaini</t>
  </si>
  <si>
    <t>Giovanbattista</t>
  </si>
  <si>
    <t>GP Monti della Tolfa</t>
  </si>
  <si>
    <t>Nasso</t>
  </si>
  <si>
    <t>Daniele</t>
  </si>
  <si>
    <t>D'Aurizio</t>
  </si>
  <si>
    <t>Francesco</t>
  </si>
  <si>
    <t>Cocuzzi</t>
  </si>
  <si>
    <t>Stefano</t>
  </si>
  <si>
    <t>Master M55</t>
  </si>
  <si>
    <t>Mountain lab</t>
  </si>
  <si>
    <t>Villani</t>
  </si>
  <si>
    <t>Mario</t>
  </si>
  <si>
    <t>Iovieno</t>
  </si>
  <si>
    <t>Luigi</t>
  </si>
  <si>
    <t>Cuccaro</t>
  </si>
  <si>
    <t>Giovanni</t>
  </si>
  <si>
    <t>Tempesta</t>
  </si>
  <si>
    <t>Raffaella</t>
  </si>
  <si>
    <t>Master F45</t>
  </si>
  <si>
    <t>Asd terminillo trail</t>
  </si>
  <si>
    <t>Antony</t>
  </si>
  <si>
    <t>Pellis</t>
  </si>
  <si>
    <t>Paolo</t>
  </si>
  <si>
    <t>Calcaterra Sport</t>
  </si>
  <si>
    <t>Mica</t>
  </si>
  <si>
    <t>Rifondazione Podistica</t>
  </si>
  <si>
    <t>Mazza</t>
  </si>
  <si>
    <t>Patriarca</t>
  </si>
  <si>
    <t>Runners Elite'</t>
  </si>
  <si>
    <t>Gentile</t>
  </si>
  <si>
    <t>D'Urso</t>
  </si>
  <si>
    <t>Augusto</t>
  </si>
  <si>
    <t>I Lupi di Monte Cairo</t>
  </si>
  <si>
    <t>Perna</t>
  </si>
  <si>
    <t>Ruggero</t>
  </si>
  <si>
    <t>Gizzi</t>
  </si>
  <si>
    <t>Tarullo</t>
  </si>
  <si>
    <t>Master M60</t>
  </si>
  <si>
    <t>MTB Scanno</t>
  </si>
  <si>
    <t>Bello</t>
  </si>
  <si>
    <t>ASDA Castellana</t>
  </si>
  <si>
    <t>Barone</t>
  </si>
  <si>
    <t>Gianni</t>
  </si>
  <si>
    <t>Aghiana</t>
  </si>
  <si>
    <t>Elisabetta</t>
  </si>
  <si>
    <t>Colipi</t>
  </si>
  <si>
    <t>Scaccia</t>
  </si>
  <si>
    <t>Raffaele</t>
  </si>
  <si>
    <t>D'ambrogio</t>
  </si>
  <si>
    <t>Matteo</t>
  </si>
  <si>
    <t>Giosi</t>
  </si>
  <si>
    <t>Domenico</t>
  </si>
  <si>
    <t>Parks Trail Promotion</t>
  </si>
  <si>
    <t>Fornari</t>
  </si>
  <si>
    <t>Arcangelo</t>
  </si>
  <si>
    <t>fondi runners 2010</t>
  </si>
  <si>
    <t>Alonzi</t>
  </si>
  <si>
    <t>Capraro</t>
  </si>
  <si>
    <t>Gagliardi</t>
  </si>
  <si>
    <t>Claudio</t>
  </si>
  <si>
    <t>Leva</t>
  </si>
  <si>
    <t>Giovanni Luca</t>
  </si>
  <si>
    <t>Mainarde Trail Runners</t>
  </si>
  <si>
    <t>Cestra</t>
  </si>
  <si>
    <t>Patrizio</t>
  </si>
  <si>
    <t>Antenucci</t>
  </si>
  <si>
    <t>Andrea</t>
  </si>
  <si>
    <t>Cignitti</t>
  </si>
  <si>
    <t>Camilla</t>
  </si>
  <si>
    <t>Trail dei Monti Simbruini</t>
  </si>
  <si>
    <t>Fiorelli</t>
  </si>
  <si>
    <t>Tony</t>
  </si>
  <si>
    <t>Alessandrini</t>
  </si>
  <si>
    <t>Maurizio</t>
  </si>
  <si>
    <t>Canali</t>
  </si>
  <si>
    <t>Atletica Morolo</t>
  </si>
  <si>
    <t>Tari</t>
  </si>
  <si>
    <t>Carmelino</t>
  </si>
  <si>
    <t>'I Lupi di Monte Cairo'</t>
  </si>
  <si>
    <t>Avallone</t>
  </si>
  <si>
    <t>Carlo</t>
  </si>
  <si>
    <t>Poligolfo Formia</t>
  </si>
  <si>
    <t>Ricci</t>
  </si>
  <si>
    <t>ASD Atletica Ceccano</t>
  </si>
  <si>
    <t>Acampora</t>
  </si>
  <si>
    <t>Pietro</t>
  </si>
  <si>
    <t>Under 23</t>
  </si>
  <si>
    <t>Sonia</t>
  </si>
  <si>
    <t>Master F40</t>
  </si>
  <si>
    <t>I.a.o. gym club</t>
  </si>
  <si>
    <t>Martinez</t>
  </si>
  <si>
    <t>Agustin daniel</t>
  </si>
  <si>
    <t>Evangelista</t>
  </si>
  <si>
    <t>Felice</t>
  </si>
  <si>
    <t>Colucci</t>
  </si>
  <si>
    <t>Onofrio</t>
  </si>
  <si>
    <t>Cicuzza</t>
  </si>
  <si>
    <t>Asd Prince</t>
  </si>
  <si>
    <t>Tramentozzi</t>
  </si>
  <si>
    <t>Centro Fitness Montello</t>
  </si>
  <si>
    <t>Terzini</t>
  </si>
  <si>
    <t>Pierfrancesco</t>
  </si>
  <si>
    <t>Campassi</t>
  </si>
  <si>
    <t>Emilio</t>
  </si>
  <si>
    <t>Atletica Neptunia</t>
  </si>
  <si>
    <t>Coppa</t>
  </si>
  <si>
    <t>Silvio</t>
  </si>
  <si>
    <t>Di pofi</t>
  </si>
  <si>
    <t>Luca</t>
  </si>
  <si>
    <t>Giustino</t>
  </si>
  <si>
    <t>Giuseppe</t>
  </si>
  <si>
    <t>Palma</t>
  </si>
  <si>
    <t>Riccardo</t>
  </si>
  <si>
    <t>Pol.dilett.maremoto</t>
  </si>
  <si>
    <t>Capasso</t>
  </si>
  <si>
    <t>Angione</t>
  </si>
  <si>
    <t>Franculli</t>
  </si>
  <si>
    <t>Atletica Tusculum RS 001</t>
  </si>
  <si>
    <t>Filardi</t>
  </si>
  <si>
    <t>Francesco maria</t>
  </si>
  <si>
    <t>Running alatri</t>
  </si>
  <si>
    <t>Ferrante</t>
  </si>
  <si>
    <t>Tamara</t>
  </si>
  <si>
    <t>Pascucci</t>
  </si>
  <si>
    <t>De santis</t>
  </si>
  <si>
    <t>Massimiliano</t>
  </si>
  <si>
    <t>Marco</t>
  </si>
  <si>
    <t>Romolo</t>
  </si>
  <si>
    <t>Ramona</t>
  </si>
  <si>
    <t>Fiamme argento</t>
  </si>
  <si>
    <t>Ciocchetti</t>
  </si>
  <si>
    <t>Azzarello</t>
  </si>
  <si>
    <t>Sergio</t>
  </si>
  <si>
    <t>Cannuccia</t>
  </si>
  <si>
    <t>Maria Teresa</t>
  </si>
  <si>
    <t>Romaecomaratona</t>
  </si>
  <si>
    <t>Stirpe</t>
  </si>
  <si>
    <t>Gargaro</t>
  </si>
  <si>
    <t>Massimo</t>
  </si>
  <si>
    <t>Pagano</t>
  </si>
  <si>
    <t>Alessio</t>
  </si>
  <si>
    <t>Martini</t>
  </si>
  <si>
    <t>Luciano</t>
  </si>
  <si>
    <t>Vicini</t>
  </si>
  <si>
    <t>Mauro</t>
  </si>
  <si>
    <t>forhans team</t>
  </si>
  <si>
    <t>Cinelli</t>
  </si>
  <si>
    <t>ASD Atletica Zagarolo</t>
  </si>
  <si>
    <t>Di mario</t>
  </si>
  <si>
    <t>Ezio</t>
  </si>
  <si>
    <t>ASD Liri Runners</t>
  </si>
  <si>
    <t>Dibattista</t>
  </si>
  <si>
    <t>Smart fit gravina</t>
  </si>
  <si>
    <t>Mastracci</t>
  </si>
  <si>
    <t>Alba</t>
  </si>
  <si>
    <t>Pietrobono</t>
  </si>
  <si>
    <t>Alessandra</t>
  </si>
  <si>
    <t>Amodei</t>
  </si>
  <si>
    <t>Pasquale</t>
  </si>
  <si>
    <t>Caschera</t>
  </si>
  <si>
    <t>Remo</t>
  </si>
  <si>
    <t>Ciardiello</t>
  </si>
  <si>
    <t>Lauri</t>
  </si>
  <si>
    <t>Vittorio</t>
  </si>
  <si>
    <t>Maffezzoni</t>
  </si>
  <si>
    <t>Atletica Sabaudia</t>
  </si>
  <si>
    <t>Delfine</t>
  </si>
  <si>
    <t>Emma</t>
  </si>
  <si>
    <t>Nadir on the road</t>
  </si>
  <si>
    <t>Ceci</t>
  </si>
  <si>
    <t>De Feo</t>
  </si>
  <si>
    <t>Vincenzo</t>
  </si>
  <si>
    <t>Master M65</t>
  </si>
  <si>
    <t>Anima trail</t>
  </si>
  <si>
    <t>De feo</t>
  </si>
  <si>
    <t>Daniela</t>
  </si>
  <si>
    <t>Sergola</t>
  </si>
  <si>
    <t>Maria Rita</t>
  </si>
  <si>
    <t>Master F55</t>
  </si>
  <si>
    <t>amatori podistica terni</t>
  </si>
  <si>
    <t>Pacitto</t>
  </si>
  <si>
    <t>Vinciguerra</t>
  </si>
  <si>
    <t>Angelo</t>
  </si>
  <si>
    <t>Antonella</t>
  </si>
  <si>
    <t>Master F50</t>
  </si>
  <si>
    <t>Gragnaniello</t>
  </si>
  <si>
    <t>Antimo</t>
  </si>
  <si>
    <t>Running Saviano</t>
  </si>
  <si>
    <t>Ronza</t>
  </si>
  <si>
    <t>Sabatino</t>
  </si>
  <si>
    <t>Salvatore</t>
  </si>
  <si>
    <t>Genzano marathon</t>
  </si>
  <si>
    <t>Carinci</t>
  </si>
  <si>
    <t>Di fazio</t>
  </si>
  <si>
    <t>Barbara</t>
  </si>
  <si>
    <t>ASD Torrice Runners</t>
  </si>
  <si>
    <t>Dicecca</t>
  </si>
  <si>
    <t>Dell'uomo</t>
  </si>
  <si>
    <t>Carofiglio</t>
  </si>
  <si>
    <t>Atletica capo di leuca</t>
  </si>
  <si>
    <t>Ugo</t>
  </si>
  <si>
    <t>Subiaco</t>
  </si>
  <si>
    <t>Sara</t>
  </si>
  <si>
    <t>Asd Podistica Pontinia</t>
  </si>
  <si>
    <t>Vignola</t>
  </si>
  <si>
    <t>Cristiana</t>
  </si>
  <si>
    <t>Lo savio</t>
  </si>
  <si>
    <t>Emanuela</t>
  </si>
  <si>
    <t>Paluzzi</t>
  </si>
  <si>
    <t>Sandro</t>
  </si>
  <si>
    <t>Sgammato</t>
  </si>
  <si>
    <t>Amelia</t>
  </si>
  <si>
    <t>Esposito</t>
  </si>
  <si>
    <t>Vitaliano</t>
  </si>
  <si>
    <t>Abballe</t>
  </si>
  <si>
    <t>Frattaroli</t>
  </si>
  <si>
    <t>Ionta</t>
  </si>
  <si>
    <t>Gianluca</t>
  </si>
  <si>
    <t>Libero</t>
  </si>
  <si>
    <t>Mastromattei</t>
  </si>
  <si>
    <t>Pol. ciociara a fava</t>
  </si>
  <si>
    <t>Iaboni</t>
  </si>
  <si>
    <t>Giuliano</t>
  </si>
  <si>
    <t>Verardo</t>
  </si>
  <si>
    <t>Fernando</t>
  </si>
  <si>
    <t>Hermada Runners</t>
  </si>
  <si>
    <t>Vitti</t>
  </si>
  <si>
    <t>Mirco</t>
  </si>
  <si>
    <t>Durante</t>
  </si>
  <si>
    <t>Fabrizio</t>
  </si>
  <si>
    <t>Pigliacelli</t>
  </si>
  <si>
    <t>Ilan</t>
  </si>
  <si>
    <t>Lupi</t>
  </si>
  <si>
    <t>Sabina Marathon Club</t>
  </si>
  <si>
    <t>Scognamiglio</t>
  </si>
  <si>
    <t>GS Celano</t>
  </si>
  <si>
    <t>Fabbiano</t>
  </si>
  <si>
    <t>Cinzia</t>
  </si>
  <si>
    <t>Patrizi</t>
  </si>
  <si>
    <t>Fabio</t>
  </si>
  <si>
    <t>Quattrocchi</t>
  </si>
  <si>
    <t>Oriana</t>
  </si>
  <si>
    <t>Free Runners</t>
  </si>
  <si>
    <t>Colato</t>
  </si>
  <si>
    <t>Uisp Latina</t>
  </si>
  <si>
    <t>Lucarelli</t>
  </si>
  <si>
    <t>Lecerra</t>
  </si>
  <si>
    <t>Fiorenzo</t>
  </si>
  <si>
    <t>Polisportiva Namaste'</t>
  </si>
  <si>
    <t>Pistolesi</t>
  </si>
  <si>
    <t>Tomaso</t>
  </si>
  <si>
    <t>Atletica Ceprano</t>
  </si>
  <si>
    <t>Previati</t>
  </si>
  <si>
    <t>Dario</t>
  </si>
  <si>
    <t>Di palma</t>
  </si>
  <si>
    <t>Sora San Casto Sky Race</t>
  </si>
  <si>
    <t>Gaetano</t>
  </si>
  <si>
    <t>Nardi</t>
  </si>
  <si>
    <t>Agostino</t>
  </si>
  <si>
    <t>ASD Mountain &amp; Freedom</t>
  </si>
  <si>
    <t>Zappaterreni</t>
  </si>
  <si>
    <t>Pisani</t>
  </si>
  <si>
    <t>Laura</t>
  </si>
  <si>
    <t>Savona</t>
  </si>
  <si>
    <t>Marcello</t>
  </si>
  <si>
    <t>Pelliconi</t>
  </si>
  <si>
    <t>Cozzi</t>
  </si>
  <si>
    <t>GS Bancari Romani</t>
  </si>
  <si>
    <t>Planes</t>
  </si>
  <si>
    <t>Elisenda</t>
  </si>
  <si>
    <t>Tulino</t>
  </si>
  <si>
    <t>Patrizia</t>
  </si>
  <si>
    <t>Gneo</t>
  </si>
  <si>
    <t>Pantano</t>
  </si>
  <si>
    <t>Ernica SkyRace3*2K</t>
  </si>
  <si>
    <t>4ª edizione</t>
  </si>
  <si>
    <t>Veroli (FR) Italia - Domenica 18/06/2017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</si>
</sst>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_-&quot;€&quot;\ * #,##0_-;\-&quot;€&quot;\ * #,##0_-;_-&quot;€&quot;\ * &quot;-&quot;_-;_-@_-"/>
    <numFmt numFmtId="182" formatCode="_-* #,##0_-;\-* #,##0_-;_-* &quot;-&quot;_-;_-@_-"/>
    <numFmt numFmtId="183" formatCode="_-&quot;€&quot;\ * #,##0.00_-;\-&quot;€&quot;\ * #,##0.00_-;_-&quot;€&quot;\ * &quot;-&quot;??_-;_-@_-"/>
    <numFmt numFmtId="184" formatCode="_-* #,##0.00_-;\-* #,##0.00_-;_-* &quot;-&quot;??_-;_-@_-"/>
    <numFmt numFmtId="185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17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20" borderId="0" applyNumberFormat="0" applyBorder="0" applyAlignment="0" applyProtection="0"/>
    <xf numFmtId="0" fontId="13" fillId="9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3" borderId="0" applyNumberFormat="0" applyBorder="0" applyAlignment="0" applyProtection="0"/>
    <xf numFmtId="0" fontId="34" fillId="24" borderId="0" applyNumberFormat="0" applyBorder="0" applyAlignment="0" applyProtection="0"/>
    <xf numFmtId="0" fontId="14" fillId="25" borderId="0" applyNumberFormat="0" applyBorder="0" applyAlignment="0" applyProtection="0"/>
    <xf numFmtId="0" fontId="34" fillId="26" borderId="0" applyNumberFormat="0" applyBorder="0" applyAlignment="0" applyProtection="0"/>
    <xf numFmtId="0" fontId="14" fillId="17" borderId="0" applyNumberFormat="0" applyBorder="0" applyAlignment="0" applyProtection="0"/>
    <xf numFmtId="0" fontId="34" fillId="27" borderId="0" applyNumberFormat="0" applyBorder="0" applyAlignment="0" applyProtection="0"/>
    <xf numFmtId="0" fontId="14" fillId="19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1" applyNumberFormat="0" applyAlignment="0" applyProtection="0"/>
    <xf numFmtId="0" fontId="15" fillId="35" borderId="2" applyNumberFormat="0" applyAlignment="0" applyProtection="0"/>
    <xf numFmtId="0" fontId="36" fillId="0" borderId="3" applyNumberFormat="0" applyFill="0" applyAlignment="0" applyProtection="0"/>
    <xf numFmtId="0" fontId="16" fillId="0" borderId="4" applyNumberFormat="0" applyFill="0" applyAlignment="0" applyProtection="0"/>
    <xf numFmtId="0" fontId="37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41" borderId="0" applyNumberFormat="0" applyBorder="0" applyAlignment="0" applyProtection="0"/>
    <xf numFmtId="0" fontId="34" fillId="42" borderId="0" applyNumberFormat="0" applyBorder="0" applyAlignment="0" applyProtection="0"/>
    <xf numFmtId="0" fontId="14" fillId="43" borderId="0" applyNumberFormat="0" applyBorder="0" applyAlignment="0" applyProtection="0"/>
    <xf numFmtId="0" fontId="34" fillId="44" borderId="0" applyNumberFormat="0" applyBorder="0" applyAlignment="0" applyProtection="0"/>
    <xf numFmtId="0" fontId="14" fillId="29" borderId="0" applyNumberFormat="0" applyBorder="0" applyAlignment="0" applyProtection="0"/>
    <xf numFmtId="0" fontId="34" fillId="45" borderId="0" applyNumberFormat="0" applyBorder="0" applyAlignment="0" applyProtection="0"/>
    <xf numFmtId="0" fontId="14" fillId="31" borderId="0" applyNumberFormat="0" applyBorder="0" applyAlignment="0" applyProtection="0"/>
    <xf numFmtId="0" fontId="34" fillId="46" borderId="0" applyNumberFormat="0" applyBorder="0" applyAlignment="0" applyProtection="0"/>
    <xf numFmtId="0" fontId="14" fillId="47" borderId="0" applyNumberFormat="0" applyBorder="0" applyAlignment="0" applyProtection="0"/>
    <xf numFmtId="179" fontId="0" fillId="0" borderId="0" applyFont="0" applyFill="0" applyBorder="0" applyAlignment="0" applyProtection="0"/>
    <xf numFmtId="0" fontId="38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6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7" fillId="0" borderId="18" applyNumberFormat="0" applyFill="0" applyAlignment="0" applyProtection="0"/>
    <xf numFmtId="0" fontId="49" fillId="53" borderId="0" applyNumberFormat="0" applyBorder="0" applyAlignment="0" applyProtection="0"/>
    <xf numFmtId="0" fontId="28" fillId="5" borderId="0" applyNumberFormat="0" applyBorder="0" applyAlignment="0" applyProtection="0"/>
    <xf numFmtId="0" fontId="50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3" fillId="55" borderId="32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6" xfId="0" applyFont="1" applyFill="1" applyBorder="1" applyAlignment="1">
      <alignment horizontal="center" vertical="center" wrapText="1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2" fillId="47" borderId="33" xfId="0" applyFont="1" applyFill="1" applyBorder="1" applyAlignment="1">
      <alignment horizontal="center" vertical="center"/>
    </xf>
    <xf numFmtId="0" fontId="11" fillId="55" borderId="32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21" fontId="31" fillId="0" borderId="33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185" fontId="31" fillId="0" borderId="21" xfId="0" applyNumberFormat="1" applyFont="1" applyFill="1" applyBorder="1" applyAlignment="1">
      <alignment horizontal="center" vertical="center"/>
    </xf>
    <xf numFmtId="185" fontId="31" fillId="0" borderId="22" xfId="0" applyNumberFormat="1" applyFont="1" applyFill="1" applyBorder="1" applyAlignment="1">
      <alignment horizontal="center" vertical="center"/>
    </xf>
    <xf numFmtId="185" fontId="31" fillId="0" borderId="33" xfId="0" applyNumberFormat="1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PageLayoutView="0" workbookViewId="0" topLeftCell="A1">
      <pane ySplit="4" topLeftCell="A120" activePane="bottomLeft" state="frozen"/>
      <selection pane="topLeft" activeCell="A1" sqref="A1"/>
      <selection pane="bottomLeft" activeCell="E130" sqref="E130"/>
    </sheetView>
  </sheetViews>
  <sheetFormatPr defaultColWidth="9.140625" defaultRowHeight="12.75"/>
  <cols>
    <col min="1" max="1" width="6.7109375" style="1" customWidth="1"/>
    <col min="2" max="3" width="25.7109375" style="11" customWidth="1"/>
    <col min="4" max="4" width="12.28125" style="2" bestFit="1" customWidth="1"/>
    <col min="5" max="5" width="35.7109375" style="12" customWidth="1"/>
    <col min="6" max="6" width="10.7109375" style="26" customWidth="1"/>
    <col min="7" max="9" width="10.7109375" style="1" customWidth="1"/>
  </cols>
  <sheetData>
    <row r="1" spans="1:9" ht="45" customHeight="1">
      <c r="A1" s="27" t="s">
        <v>320</v>
      </c>
      <c r="B1" s="28"/>
      <c r="C1" s="28"/>
      <c r="D1" s="28"/>
      <c r="E1" s="28"/>
      <c r="F1" s="28"/>
      <c r="G1" s="28"/>
      <c r="H1" s="28"/>
      <c r="I1" s="29"/>
    </row>
    <row r="2" spans="1:9" ht="24" customHeight="1">
      <c r="A2" s="30" t="s">
        <v>321</v>
      </c>
      <c r="B2" s="31"/>
      <c r="C2" s="31"/>
      <c r="D2" s="31"/>
      <c r="E2" s="31"/>
      <c r="F2" s="31"/>
      <c r="G2" s="31"/>
      <c r="H2" s="31"/>
      <c r="I2" s="32"/>
    </row>
    <row r="3" spans="1:9" ht="24" customHeight="1">
      <c r="A3" s="33" t="s">
        <v>322</v>
      </c>
      <c r="B3" s="34"/>
      <c r="C3" s="34"/>
      <c r="D3" s="34"/>
      <c r="E3" s="34"/>
      <c r="F3" s="34"/>
      <c r="G3" s="34"/>
      <c r="H3" s="3" t="s">
        <v>0</v>
      </c>
      <c r="I3" s="4">
        <v>23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5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8">
        <v>1</v>
      </c>
      <c r="B5" s="23" t="s">
        <v>12</v>
      </c>
      <c r="C5" s="23" t="s">
        <v>13</v>
      </c>
      <c r="D5" s="18" t="s">
        <v>14</v>
      </c>
      <c r="E5" s="23" t="s">
        <v>15</v>
      </c>
      <c r="F5" s="45">
        <v>0.11324074074074075</v>
      </c>
      <c r="G5" s="18" t="str">
        <f>TEXT(INT((HOUR(F5)*3600+MINUTE(F5)*60+SECOND(F5))/$I$3/60),"0")&amp;"."&amp;TEXT(MOD((HOUR(F5)*3600+MINUTE(F5)*60+SECOND(F5))/$I$3,60),"00")&amp;"/km"</f>
        <v>7.05/km</v>
      </c>
      <c r="H5" s="21">
        <f>F5-$F$5</f>
        <v>0</v>
      </c>
      <c r="I5" s="21">
        <f>F5-INDEX($F$5:$F$918,MATCH(D5,$D$5:$D$918,0))</f>
        <v>0</v>
      </c>
    </row>
    <row r="6" spans="1:9" s="10" customFormat="1" ht="15" customHeight="1">
      <c r="A6" s="13">
        <v>2</v>
      </c>
      <c r="B6" s="24" t="s">
        <v>16</v>
      </c>
      <c r="C6" s="24" t="s">
        <v>17</v>
      </c>
      <c r="D6" s="13" t="s">
        <v>18</v>
      </c>
      <c r="E6" s="24" t="s">
        <v>19</v>
      </c>
      <c r="F6" s="46">
        <v>0.11769675925925926</v>
      </c>
      <c r="G6" s="13" t="str">
        <f aca="true" t="shared" si="0" ref="G6:G21">TEXT(INT((HOUR(F6)*3600+MINUTE(F6)*60+SECOND(F6))/$I$3/60),"0")&amp;"."&amp;TEXT(MOD((HOUR(F6)*3600+MINUTE(F6)*60+SECOND(F6))/$I$3,60),"00")&amp;"/km"</f>
        <v>7.22/km</v>
      </c>
      <c r="H6" s="22">
        <f aca="true" t="shared" si="1" ref="H6:H21">F6-$F$5</f>
        <v>0.004456018518518512</v>
      </c>
      <c r="I6" s="22">
        <f>F6-INDEX($F$5:$F$918,MATCH(D6,$D$5:$D$918,0))</f>
        <v>0</v>
      </c>
    </row>
    <row r="7" spans="1:9" s="10" customFormat="1" ht="15" customHeight="1">
      <c r="A7" s="13">
        <v>3</v>
      </c>
      <c r="B7" s="24" t="s">
        <v>20</v>
      </c>
      <c r="C7" s="24" t="s">
        <v>21</v>
      </c>
      <c r="D7" s="13" t="s">
        <v>22</v>
      </c>
      <c r="E7" s="24" t="s">
        <v>23</v>
      </c>
      <c r="F7" s="46">
        <v>0.12239583333333333</v>
      </c>
      <c r="G7" s="13" t="str">
        <f t="shared" si="0"/>
        <v>7.40/km</v>
      </c>
      <c r="H7" s="22">
        <f t="shared" si="1"/>
        <v>0.009155092592592576</v>
      </c>
      <c r="I7" s="22">
        <f>F7-INDEX($F$5:$F$918,MATCH(D7,$D$5:$D$918,0))</f>
        <v>0</v>
      </c>
    </row>
    <row r="8" spans="1:9" s="10" customFormat="1" ht="15" customHeight="1">
      <c r="A8" s="13">
        <v>4</v>
      </c>
      <c r="B8" s="24" t="s">
        <v>24</v>
      </c>
      <c r="C8" s="24" t="s">
        <v>25</v>
      </c>
      <c r="D8" s="13" t="s">
        <v>18</v>
      </c>
      <c r="E8" s="24" t="s">
        <v>26</v>
      </c>
      <c r="F8" s="46">
        <v>0.12424768518518518</v>
      </c>
      <c r="G8" s="13" t="str">
        <f t="shared" si="0"/>
        <v>7.47/km</v>
      </c>
      <c r="H8" s="22">
        <f t="shared" si="1"/>
        <v>0.01100694444444443</v>
      </c>
      <c r="I8" s="22">
        <f>F8-INDEX($F$5:$F$918,MATCH(D8,$D$5:$D$918,0))</f>
        <v>0.006550925925925918</v>
      </c>
    </row>
    <row r="9" spans="1:9" s="10" customFormat="1" ht="15" customHeight="1">
      <c r="A9" s="13">
        <v>5</v>
      </c>
      <c r="B9" s="24" t="s">
        <v>27</v>
      </c>
      <c r="C9" s="24" t="s">
        <v>28</v>
      </c>
      <c r="D9" s="13" t="s">
        <v>14</v>
      </c>
      <c r="E9" s="24" t="s">
        <v>26</v>
      </c>
      <c r="F9" s="46">
        <v>0.12645833333333334</v>
      </c>
      <c r="G9" s="13" t="str">
        <f t="shared" si="0"/>
        <v>7.55/km</v>
      </c>
      <c r="H9" s="22">
        <f t="shared" si="1"/>
        <v>0.013217592592592586</v>
      </c>
      <c r="I9" s="22">
        <f>F9-INDEX($F$5:$F$918,MATCH(D9,$D$5:$D$918,0))</f>
        <v>0.013217592592592586</v>
      </c>
    </row>
    <row r="10" spans="1:9" s="10" customFormat="1" ht="15" customHeight="1">
      <c r="A10" s="13">
        <v>6</v>
      </c>
      <c r="B10" s="24" t="s">
        <v>29</v>
      </c>
      <c r="C10" s="24" t="s">
        <v>30</v>
      </c>
      <c r="D10" s="13" t="s">
        <v>31</v>
      </c>
      <c r="E10" s="24" t="s">
        <v>32</v>
      </c>
      <c r="F10" s="46">
        <v>0.12811342592592592</v>
      </c>
      <c r="G10" s="13" t="str">
        <f t="shared" si="0"/>
        <v>8.01/km</v>
      </c>
      <c r="H10" s="22">
        <f t="shared" si="1"/>
        <v>0.01487268518518517</v>
      </c>
      <c r="I10" s="22">
        <f>F10-INDEX($F$5:$F$918,MATCH(D10,$D$5:$D$918,0))</f>
        <v>0</v>
      </c>
    </row>
    <row r="11" spans="1:9" s="10" customFormat="1" ht="15" customHeight="1">
      <c r="A11" s="13">
        <v>7</v>
      </c>
      <c r="B11" s="24" t="s">
        <v>33</v>
      </c>
      <c r="C11" s="24" t="s">
        <v>34</v>
      </c>
      <c r="D11" s="13" t="s">
        <v>14</v>
      </c>
      <c r="E11" s="24" t="s">
        <v>35</v>
      </c>
      <c r="F11" s="46">
        <v>0.12894675925925927</v>
      </c>
      <c r="G11" s="13" t="str">
        <f t="shared" si="0"/>
        <v>8.04/km</v>
      </c>
      <c r="H11" s="22">
        <f t="shared" si="1"/>
        <v>0.015706018518518522</v>
      </c>
      <c r="I11" s="22">
        <f>F11-INDEX($F$5:$F$918,MATCH(D11,$D$5:$D$918,0))</f>
        <v>0.015706018518518522</v>
      </c>
    </row>
    <row r="12" spans="1:9" s="10" customFormat="1" ht="15" customHeight="1">
      <c r="A12" s="13">
        <v>8</v>
      </c>
      <c r="B12" s="24" t="s">
        <v>36</v>
      </c>
      <c r="C12" s="24" t="s">
        <v>37</v>
      </c>
      <c r="D12" s="13" t="s">
        <v>14</v>
      </c>
      <c r="E12" s="24" t="s">
        <v>38</v>
      </c>
      <c r="F12" s="46">
        <v>0.12905092592592593</v>
      </c>
      <c r="G12" s="13" t="str">
        <f t="shared" si="0"/>
        <v>8.05/km</v>
      </c>
      <c r="H12" s="22">
        <f t="shared" si="1"/>
        <v>0.015810185185185177</v>
      </c>
      <c r="I12" s="22">
        <f>F12-INDEX($F$5:$F$918,MATCH(D12,$D$5:$D$918,0))</f>
        <v>0.015810185185185177</v>
      </c>
    </row>
    <row r="13" spans="1:9" s="10" customFormat="1" ht="15" customHeight="1">
      <c r="A13" s="13">
        <v>9</v>
      </c>
      <c r="B13" s="24" t="s">
        <v>39</v>
      </c>
      <c r="C13" s="24" t="s">
        <v>40</v>
      </c>
      <c r="D13" s="13" t="s">
        <v>18</v>
      </c>
      <c r="E13" s="24" t="s">
        <v>41</v>
      </c>
      <c r="F13" s="46">
        <v>0.12912037037037036</v>
      </c>
      <c r="G13" s="13" t="str">
        <f t="shared" si="0"/>
        <v>8.05/km</v>
      </c>
      <c r="H13" s="22">
        <f t="shared" si="1"/>
        <v>0.015879629629629605</v>
      </c>
      <c r="I13" s="22">
        <f>F13-INDEX($F$5:$F$918,MATCH(D13,$D$5:$D$918,0))</f>
        <v>0.011423611111111093</v>
      </c>
    </row>
    <row r="14" spans="1:9" s="10" customFormat="1" ht="15" customHeight="1">
      <c r="A14" s="13">
        <v>10</v>
      </c>
      <c r="B14" s="24" t="s">
        <v>42</v>
      </c>
      <c r="C14" s="24" t="s">
        <v>43</v>
      </c>
      <c r="D14" s="13" t="s">
        <v>44</v>
      </c>
      <c r="E14" s="24" t="s">
        <v>35</v>
      </c>
      <c r="F14" s="46">
        <v>0.12993055555555555</v>
      </c>
      <c r="G14" s="13" t="str">
        <f t="shared" si="0"/>
        <v>8.08/km</v>
      </c>
      <c r="H14" s="22">
        <f t="shared" si="1"/>
        <v>0.016689814814814796</v>
      </c>
      <c r="I14" s="22">
        <f>F14-INDEX($F$5:$F$918,MATCH(D14,$D$5:$D$918,0))</f>
        <v>0</v>
      </c>
    </row>
    <row r="15" spans="1:9" s="10" customFormat="1" ht="15" customHeight="1">
      <c r="A15" s="13">
        <v>11</v>
      </c>
      <c r="B15" s="24" t="s">
        <v>45</v>
      </c>
      <c r="C15" s="24" t="s">
        <v>46</v>
      </c>
      <c r="D15" s="13" t="s">
        <v>14</v>
      </c>
      <c r="E15" s="24" t="s">
        <v>47</v>
      </c>
      <c r="F15" s="46">
        <v>0.13064814814814815</v>
      </c>
      <c r="G15" s="13" t="str">
        <f t="shared" si="0"/>
        <v>8.11/km</v>
      </c>
      <c r="H15" s="22">
        <f t="shared" si="1"/>
        <v>0.0174074074074074</v>
      </c>
      <c r="I15" s="22">
        <f>F15-INDEX($F$5:$F$918,MATCH(D15,$D$5:$D$918,0))</f>
        <v>0.0174074074074074</v>
      </c>
    </row>
    <row r="16" spans="1:9" s="10" customFormat="1" ht="15" customHeight="1">
      <c r="A16" s="13">
        <v>12</v>
      </c>
      <c r="B16" s="24" t="s">
        <v>48</v>
      </c>
      <c r="C16" s="24" t="s">
        <v>49</v>
      </c>
      <c r="D16" s="13" t="s">
        <v>14</v>
      </c>
      <c r="E16" s="24" t="s">
        <v>15</v>
      </c>
      <c r="F16" s="46">
        <v>0.13251157407407407</v>
      </c>
      <c r="G16" s="13" t="str">
        <f t="shared" si="0"/>
        <v>8.18/km</v>
      </c>
      <c r="H16" s="22">
        <f t="shared" si="1"/>
        <v>0.01927083333333332</v>
      </c>
      <c r="I16" s="22">
        <f>F16-INDEX($F$5:$F$918,MATCH(D16,$D$5:$D$918,0))</f>
        <v>0.01927083333333332</v>
      </c>
    </row>
    <row r="17" spans="1:9" s="10" customFormat="1" ht="15" customHeight="1">
      <c r="A17" s="13">
        <v>13</v>
      </c>
      <c r="B17" s="24" t="s">
        <v>50</v>
      </c>
      <c r="C17" s="24" t="s">
        <v>51</v>
      </c>
      <c r="D17" s="13" t="s">
        <v>44</v>
      </c>
      <c r="E17" s="24" t="s">
        <v>26</v>
      </c>
      <c r="F17" s="46">
        <v>0.13444444444444445</v>
      </c>
      <c r="G17" s="13" t="str">
        <f t="shared" si="0"/>
        <v>8.25/km</v>
      </c>
      <c r="H17" s="22">
        <f t="shared" si="1"/>
        <v>0.021203703703703697</v>
      </c>
      <c r="I17" s="22">
        <f>F17-INDEX($F$5:$F$918,MATCH(D17,$D$5:$D$918,0))</f>
        <v>0.004513888888888901</v>
      </c>
    </row>
    <row r="18" spans="1:9" s="10" customFormat="1" ht="15" customHeight="1">
      <c r="A18" s="13">
        <v>14</v>
      </c>
      <c r="B18" s="24" t="s">
        <v>52</v>
      </c>
      <c r="C18" s="24" t="s">
        <v>53</v>
      </c>
      <c r="D18" s="13" t="s">
        <v>54</v>
      </c>
      <c r="E18" s="24" t="s">
        <v>55</v>
      </c>
      <c r="F18" s="46">
        <v>0.1353587962962963</v>
      </c>
      <c r="G18" s="13" t="str">
        <f t="shared" si="0"/>
        <v>8.28/km</v>
      </c>
      <c r="H18" s="22">
        <f t="shared" si="1"/>
        <v>0.022118055555555544</v>
      </c>
      <c r="I18" s="22">
        <f>F18-INDEX($F$5:$F$918,MATCH(D18,$D$5:$D$918,0))</f>
        <v>0</v>
      </c>
    </row>
    <row r="19" spans="1:9" s="10" customFormat="1" ht="15" customHeight="1">
      <c r="A19" s="13">
        <v>15</v>
      </c>
      <c r="B19" s="24" t="s">
        <v>56</v>
      </c>
      <c r="C19" s="24" t="s">
        <v>57</v>
      </c>
      <c r="D19" s="13" t="s">
        <v>44</v>
      </c>
      <c r="E19" s="24" t="s">
        <v>23</v>
      </c>
      <c r="F19" s="46">
        <v>0.13538194444444443</v>
      </c>
      <c r="G19" s="13" t="str">
        <f t="shared" si="0"/>
        <v>8.29/km</v>
      </c>
      <c r="H19" s="22">
        <f t="shared" si="1"/>
        <v>0.022141203703703677</v>
      </c>
      <c r="I19" s="22">
        <f>F19-INDEX($F$5:$F$918,MATCH(D19,$D$5:$D$918,0))</f>
        <v>0.005451388888888881</v>
      </c>
    </row>
    <row r="20" spans="1:9" s="10" customFormat="1" ht="15" customHeight="1">
      <c r="A20" s="13">
        <v>16</v>
      </c>
      <c r="B20" s="24" t="s">
        <v>58</v>
      </c>
      <c r="C20" s="24" t="s">
        <v>59</v>
      </c>
      <c r="D20" s="13" t="s">
        <v>14</v>
      </c>
      <c r="E20" s="24" t="s">
        <v>23</v>
      </c>
      <c r="F20" s="46">
        <v>0.13640046296296296</v>
      </c>
      <c r="G20" s="13" t="str">
        <f t="shared" si="0"/>
        <v>8.32/km</v>
      </c>
      <c r="H20" s="22">
        <f t="shared" si="1"/>
        <v>0.023159722222222207</v>
      </c>
      <c r="I20" s="22">
        <f>F20-INDEX($F$5:$F$918,MATCH(D20,$D$5:$D$918,0))</f>
        <v>0.023159722222222207</v>
      </c>
    </row>
    <row r="21" spans="1:9" ht="15" customHeight="1">
      <c r="A21" s="13">
        <v>17</v>
      </c>
      <c r="B21" s="24" t="s">
        <v>60</v>
      </c>
      <c r="C21" s="24" t="s">
        <v>61</v>
      </c>
      <c r="D21" s="13" t="s">
        <v>14</v>
      </c>
      <c r="E21" s="24" t="s">
        <v>23</v>
      </c>
      <c r="F21" s="46">
        <v>0.13782407407407407</v>
      </c>
      <c r="G21" s="13" t="str">
        <f t="shared" si="0"/>
        <v>8.38/km</v>
      </c>
      <c r="H21" s="22">
        <f t="shared" si="1"/>
        <v>0.024583333333333318</v>
      </c>
      <c r="I21" s="22">
        <f>F21-INDEX($F$5:$F$918,MATCH(D21,$D$5:$D$918,0))</f>
        <v>0.024583333333333318</v>
      </c>
    </row>
    <row r="22" spans="1:9" ht="15" customHeight="1">
      <c r="A22" s="13">
        <v>18</v>
      </c>
      <c r="B22" s="24" t="s">
        <v>62</v>
      </c>
      <c r="C22" s="24" t="s">
        <v>63</v>
      </c>
      <c r="D22" s="13" t="s">
        <v>64</v>
      </c>
      <c r="E22" s="24" t="s">
        <v>65</v>
      </c>
      <c r="F22" s="46">
        <v>0.13971064814814815</v>
      </c>
      <c r="G22" s="13" t="str">
        <f aca="true" t="shared" si="2" ref="G22:G28">TEXT(INT((HOUR(F22)*3600+MINUTE(F22)*60+SECOND(F22))/$I$3/60),"0")&amp;"."&amp;TEXT(MOD((HOUR(F22)*3600+MINUTE(F22)*60+SECOND(F22))/$I$3,60),"00")&amp;"/km"</f>
        <v>8.45/km</v>
      </c>
      <c r="H22" s="22">
        <f aca="true" t="shared" si="3" ref="H22:H28">F22-$F$5</f>
        <v>0.0264699074074074</v>
      </c>
      <c r="I22" s="22">
        <f>F22-INDEX($F$5:$F$918,MATCH(D22,$D$5:$D$918,0))</f>
        <v>0</v>
      </c>
    </row>
    <row r="23" spans="1:9" ht="15" customHeight="1">
      <c r="A23" s="13">
        <v>19</v>
      </c>
      <c r="B23" s="24" t="s">
        <v>29</v>
      </c>
      <c r="C23" s="24" t="s">
        <v>66</v>
      </c>
      <c r="D23" s="13" t="s">
        <v>14</v>
      </c>
      <c r="E23" s="24" t="s">
        <v>32</v>
      </c>
      <c r="F23" s="46">
        <v>0.13988425925925926</v>
      </c>
      <c r="G23" s="13" t="str">
        <f t="shared" si="2"/>
        <v>8.45/km</v>
      </c>
      <c r="H23" s="22">
        <f t="shared" si="3"/>
        <v>0.02664351851851851</v>
      </c>
      <c r="I23" s="22">
        <f>F23-INDEX($F$5:$F$918,MATCH(D23,$D$5:$D$918,0))</f>
        <v>0.02664351851851851</v>
      </c>
    </row>
    <row r="24" spans="1:9" ht="15" customHeight="1">
      <c r="A24" s="13">
        <v>20</v>
      </c>
      <c r="B24" s="24" t="s">
        <v>67</v>
      </c>
      <c r="C24" s="24" t="s">
        <v>68</v>
      </c>
      <c r="D24" s="13" t="s">
        <v>18</v>
      </c>
      <c r="E24" s="24" t="s">
        <v>69</v>
      </c>
      <c r="F24" s="46">
        <v>0.14104166666666665</v>
      </c>
      <c r="G24" s="13" t="str">
        <f t="shared" si="2"/>
        <v>8.50/km</v>
      </c>
      <c r="H24" s="22">
        <f t="shared" si="3"/>
        <v>0.027800925925925896</v>
      </c>
      <c r="I24" s="22">
        <f>F24-INDEX($F$5:$F$918,MATCH(D24,$D$5:$D$918,0))</f>
        <v>0.023344907407407384</v>
      </c>
    </row>
    <row r="25" spans="1:9" ht="15" customHeight="1">
      <c r="A25" s="13">
        <v>21</v>
      </c>
      <c r="B25" s="24" t="s">
        <v>70</v>
      </c>
      <c r="C25" s="24" t="s">
        <v>53</v>
      </c>
      <c r="D25" s="13" t="s">
        <v>44</v>
      </c>
      <c r="E25" s="24" t="s">
        <v>71</v>
      </c>
      <c r="F25" s="46">
        <v>0.14150462962962962</v>
      </c>
      <c r="G25" s="13" t="str">
        <f t="shared" si="2"/>
        <v>8.52/km</v>
      </c>
      <c r="H25" s="22">
        <f t="shared" si="3"/>
        <v>0.028263888888888866</v>
      </c>
      <c r="I25" s="22">
        <f>F25-INDEX($F$5:$F$918,MATCH(D25,$D$5:$D$918,0))</f>
        <v>0.01157407407407407</v>
      </c>
    </row>
    <row r="26" spans="1:9" ht="15" customHeight="1">
      <c r="A26" s="13">
        <v>22</v>
      </c>
      <c r="B26" s="24" t="s">
        <v>72</v>
      </c>
      <c r="C26" s="24" t="s">
        <v>59</v>
      </c>
      <c r="D26" s="13" t="s">
        <v>54</v>
      </c>
      <c r="E26" s="24" t="s">
        <v>32</v>
      </c>
      <c r="F26" s="46">
        <v>0.1415509259259259</v>
      </c>
      <c r="G26" s="13" t="str">
        <f t="shared" si="2"/>
        <v>8.52/km</v>
      </c>
      <c r="H26" s="22">
        <f t="shared" si="3"/>
        <v>0.02831018518518516</v>
      </c>
      <c r="I26" s="22">
        <f>F26-INDEX($F$5:$F$918,MATCH(D26,$D$5:$D$918,0))</f>
        <v>0.006192129629629617</v>
      </c>
    </row>
    <row r="27" spans="1:9" ht="15" customHeight="1">
      <c r="A27" s="13">
        <v>23</v>
      </c>
      <c r="B27" s="24" t="s">
        <v>73</v>
      </c>
      <c r="C27" s="24" t="s">
        <v>25</v>
      </c>
      <c r="D27" s="13" t="s">
        <v>14</v>
      </c>
      <c r="E27" s="24" t="s">
        <v>74</v>
      </c>
      <c r="F27" s="46">
        <v>0.1426273148148148</v>
      </c>
      <c r="G27" s="13" t="str">
        <f t="shared" si="2"/>
        <v>8.56/km</v>
      </c>
      <c r="H27" s="22">
        <f t="shared" si="3"/>
        <v>0.02938657407407405</v>
      </c>
      <c r="I27" s="22">
        <f>F27-INDEX($F$5:$F$918,MATCH(D27,$D$5:$D$918,0))</f>
        <v>0.02938657407407405</v>
      </c>
    </row>
    <row r="28" spans="1:9" ht="15" customHeight="1">
      <c r="A28" s="13">
        <v>24</v>
      </c>
      <c r="B28" s="24" t="s">
        <v>75</v>
      </c>
      <c r="C28" s="24" t="s">
        <v>57</v>
      </c>
      <c r="D28" s="13" t="s">
        <v>22</v>
      </c>
      <c r="E28" s="24" t="s">
        <v>38</v>
      </c>
      <c r="F28" s="46">
        <v>0.1439814814814815</v>
      </c>
      <c r="G28" s="13" t="str">
        <f t="shared" si="2"/>
        <v>9.01/km</v>
      </c>
      <c r="H28" s="22">
        <f t="shared" si="3"/>
        <v>0.030740740740740735</v>
      </c>
      <c r="I28" s="22">
        <f>F28-INDEX($F$5:$F$918,MATCH(D28,$D$5:$D$918,0))</f>
        <v>0.02158564814814816</v>
      </c>
    </row>
    <row r="29" spans="1:9" ht="15.75">
      <c r="A29" s="13">
        <v>25</v>
      </c>
      <c r="B29" s="24" t="s">
        <v>76</v>
      </c>
      <c r="C29" s="24" t="s">
        <v>77</v>
      </c>
      <c r="D29" s="13" t="s">
        <v>14</v>
      </c>
      <c r="E29" s="24" t="s">
        <v>78</v>
      </c>
      <c r="F29" s="46">
        <v>0.14480324074074075</v>
      </c>
      <c r="G29" s="13" t="str">
        <f aca="true" t="shared" si="4" ref="G29:G92">TEXT(INT((HOUR(F29)*3600+MINUTE(F29)*60+SECOND(F29))/$I$3/60),"0")&amp;"."&amp;TEXT(MOD((HOUR(F29)*3600+MINUTE(F29)*60+SECOND(F29))/$I$3,60),"00")&amp;"/km"</f>
        <v>9.04/km</v>
      </c>
      <c r="H29" s="22">
        <f aca="true" t="shared" si="5" ref="H29:H92">F29-$F$5</f>
        <v>0.03156249999999999</v>
      </c>
      <c r="I29" s="22">
        <f>F29-INDEX($F$5:$F$918,MATCH(D29,$D$5:$D$918,0))</f>
        <v>0.03156249999999999</v>
      </c>
    </row>
    <row r="30" spans="1:9" ht="15.75">
      <c r="A30" s="13">
        <v>26</v>
      </c>
      <c r="B30" s="24" t="s">
        <v>79</v>
      </c>
      <c r="C30" s="24" t="s">
        <v>80</v>
      </c>
      <c r="D30" s="13" t="s">
        <v>54</v>
      </c>
      <c r="E30" s="24" t="s">
        <v>38</v>
      </c>
      <c r="F30" s="46">
        <v>0.14525462962962962</v>
      </c>
      <c r="G30" s="13" t="str">
        <f t="shared" si="4"/>
        <v>9.06/km</v>
      </c>
      <c r="H30" s="22">
        <f t="shared" si="5"/>
        <v>0.03201388888888887</v>
      </c>
      <c r="I30" s="22">
        <f>F30-INDEX($F$5:$F$918,MATCH(D30,$D$5:$D$918,0))</f>
        <v>0.009895833333333326</v>
      </c>
    </row>
    <row r="31" spans="1:9" ht="15.75">
      <c r="A31" s="13">
        <v>27</v>
      </c>
      <c r="B31" s="24" t="s">
        <v>81</v>
      </c>
      <c r="C31" s="24" t="s">
        <v>17</v>
      </c>
      <c r="D31" s="13" t="s">
        <v>14</v>
      </c>
      <c r="E31" s="24" t="s">
        <v>38</v>
      </c>
      <c r="F31" s="46">
        <v>0.1454050925925926</v>
      </c>
      <c r="G31" s="13" t="str">
        <f t="shared" si="4"/>
        <v>9.06/km</v>
      </c>
      <c r="H31" s="22">
        <f t="shared" si="5"/>
        <v>0.03216435185185185</v>
      </c>
      <c r="I31" s="22">
        <f>F31-INDEX($F$5:$F$918,MATCH(D31,$D$5:$D$918,0))</f>
        <v>0.03216435185185185</v>
      </c>
    </row>
    <row r="32" spans="1:9" ht="15.75">
      <c r="A32" s="13">
        <v>28</v>
      </c>
      <c r="B32" s="24" t="s">
        <v>82</v>
      </c>
      <c r="C32" s="24" t="s">
        <v>49</v>
      </c>
      <c r="D32" s="13" t="s">
        <v>83</v>
      </c>
      <c r="E32" s="24" t="s">
        <v>84</v>
      </c>
      <c r="F32" s="46">
        <v>0.14564814814814817</v>
      </c>
      <c r="G32" s="13" t="str">
        <f t="shared" si="4"/>
        <v>9.07/km</v>
      </c>
      <c r="H32" s="22">
        <f t="shared" si="5"/>
        <v>0.03240740740740741</v>
      </c>
      <c r="I32" s="22">
        <f>F32-INDEX($F$5:$F$918,MATCH(D32,$D$5:$D$918,0))</f>
        <v>0</v>
      </c>
    </row>
    <row r="33" spans="1:9" ht="15.75">
      <c r="A33" s="13">
        <v>29</v>
      </c>
      <c r="B33" s="24" t="s">
        <v>85</v>
      </c>
      <c r="C33" s="24" t="s">
        <v>17</v>
      </c>
      <c r="D33" s="13" t="s">
        <v>44</v>
      </c>
      <c r="E33" s="24" t="s">
        <v>86</v>
      </c>
      <c r="F33" s="46">
        <v>0.14627314814814815</v>
      </c>
      <c r="G33" s="13" t="str">
        <f t="shared" si="4"/>
        <v>9.09/km</v>
      </c>
      <c r="H33" s="22">
        <f t="shared" si="5"/>
        <v>0.0330324074074074</v>
      </c>
      <c r="I33" s="22">
        <f>F33-INDEX($F$5:$F$918,MATCH(D33,$D$5:$D$918,0))</f>
        <v>0.016342592592592603</v>
      </c>
    </row>
    <row r="34" spans="1:9" ht="15.75">
      <c r="A34" s="13">
        <v>30</v>
      </c>
      <c r="B34" s="24" t="s">
        <v>87</v>
      </c>
      <c r="C34" s="24" t="s">
        <v>88</v>
      </c>
      <c r="D34" s="13" t="s">
        <v>22</v>
      </c>
      <c r="E34" s="24" t="s">
        <v>26</v>
      </c>
      <c r="F34" s="46">
        <v>0.1476388888888889</v>
      </c>
      <c r="G34" s="13" t="str">
        <f t="shared" si="4"/>
        <v>9.15/km</v>
      </c>
      <c r="H34" s="22">
        <f t="shared" si="5"/>
        <v>0.03439814814814815</v>
      </c>
      <c r="I34" s="22">
        <f>F34-INDEX($F$5:$F$918,MATCH(D34,$D$5:$D$918,0))</f>
        <v>0.025243055555555574</v>
      </c>
    </row>
    <row r="35" spans="1:9" ht="15.75">
      <c r="A35" s="13">
        <v>31</v>
      </c>
      <c r="B35" s="24" t="s">
        <v>89</v>
      </c>
      <c r="C35" s="24" t="s">
        <v>90</v>
      </c>
      <c r="D35" s="13" t="s">
        <v>14</v>
      </c>
      <c r="E35" s="24" t="s">
        <v>15</v>
      </c>
      <c r="F35" s="46">
        <v>0.14782407407407408</v>
      </c>
      <c r="G35" s="13" t="str">
        <f t="shared" si="4"/>
        <v>9.15/km</v>
      </c>
      <c r="H35" s="22">
        <f t="shared" si="5"/>
        <v>0.03458333333333333</v>
      </c>
      <c r="I35" s="22">
        <f>F35-INDEX($F$5:$F$918,MATCH(D35,$D$5:$D$918,0))</f>
        <v>0.03458333333333333</v>
      </c>
    </row>
    <row r="36" spans="1:9" ht="15.75">
      <c r="A36" s="13">
        <v>32</v>
      </c>
      <c r="B36" s="24" t="s">
        <v>91</v>
      </c>
      <c r="C36" s="24" t="s">
        <v>61</v>
      </c>
      <c r="D36" s="13" t="s">
        <v>44</v>
      </c>
      <c r="E36" s="24" t="s">
        <v>38</v>
      </c>
      <c r="F36" s="46">
        <v>0.14782407407407408</v>
      </c>
      <c r="G36" s="13" t="str">
        <f t="shared" si="4"/>
        <v>9.15/km</v>
      </c>
      <c r="H36" s="22">
        <f t="shared" si="5"/>
        <v>0.03458333333333333</v>
      </c>
      <c r="I36" s="22">
        <f>F36-INDEX($F$5:$F$918,MATCH(D36,$D$5:$D$918,0))</f>
        <v>0.01789351851851853</v>
      </c>
    </row>
    <row r="37" spans="1:9" ht="15.75">
      <c r="A37" s="13">
        <v>33</v>
      </c>
      <c r="B37" s="24" t="s">
        <v>92</v>
      </c>
      <c r="C37" s="24" t="s">
        <v>93</v>
      </c>
      <c r="D37" s="13" t="s">
        <v>14</v>
      </c>
      <c r="E37" s="24" t="s">
        <v>32</v>
      </c>
      <c r="F37" s="46">
        <v>0.14850694444444446</v>
      </c>
      <c r="G37" s="13" t="str">
        <f t="shared" si="4"/>
        <v>9.18/km</v>
      </c>
      <c r="H37" s="22">
        <f t="shared" si="5"/>
        <v>0.0352662037037037</v>
      </c>
      <c r="I37" s="22">
        <f>F37-INDEX($F$5:$F$918,MATCH(D37,$D$5:$D$918,0))</f>
        <v>0.0352662037037037</v>
      </c>
    </row>
    <row r="38" spans="1:9" ht="15.75">
      <c r="A38" s="13">
        <v>34</v>
      </c>
      <c r="B38" s="24" t="s">
        <v>94</v>
      </c>
      <c r="C38" s="24" t="s">
        <v>95</v>
      </c>
      <c r="D38" s="13" t="s">
        <v>14</v>
      </c>
      <c r="E38" s="24" t="s">
        <v>32</v>
      </c>
      <c r="F38" s="46">
        <v>0.14850694444444446</v>
      </c>
      <c r="G38" s="13" t="str">
        <f t="shared" si="4"/>
        <v>9.18/km</v>
      </c>
      <c r="H38" s="22">
        <f t="shared" si="5"/>
        <v>0.0352662037037037</v>
      </c>
      <c r="I38" s="22">
        <f>F38-INDEX($F$5:$F$918,MATCH(D38,$D$5:$D$918,0))</f>
        <v>0.0352662037037037</v>
      </c>
    </row>
    <row r="39" spans="1:9" ht="15.75">
      <c r="A39" s="13">
        <v>35</v>
      </c>
      <c r="B39" s="24" t="s">
        <v>96</v>
      </c>
      <c r="C39" s="24" t="s">
        <v>97</v>
      </c>
      <c r="D39" s="13" t="s">
        <v>14</v>
      </c>
      <c r="E39" s="24" t="s">
        <v>98</v>
      </c>
      <c r="F39" s="46">
        <v>0.14961805555555555</v>
      </c>
      <c r="G39" s="13" t="str">
        <f t="shared" si="4"/>
        <v>9.22/km</v>
      </c>
      <c r="H39" s="22">
        <f t="shared" si="5"/>
        <v>0.03637731481481479</v>
      </c>
      <c r="I39" s="22">
        <f>F39-INDEX($F$5:$F$918,MATCH(D39,$D$5:$D$918,0))</f>
        <v>0.03637731481481479</v>
      </c>
    </row>
    <row r="40" spans="1:9" ht="15.75">
      <c r="A40" s="13">
        <v>36</v>
      </c>
      <c r="B40" s="24" t="s">
        <v>99</v>
      </c>
      <c r="C40" s="24" t="s">
        <v>100</v>
      </c>
      <c r="D40" s="13" t="s">
        <v>22</v>
      </c>
      <c r="E40" s="24" t="s">
        <v>101</v>
      </c>
      <c r="F40" s="46">
        <v>0.1500115740740741</v>
      </c>
      <c r="G40" s="13" t="str">
        <f t="shared" si="4"/>
        <v>9.24/km</v>
      </c>
      <c r="H40" s="22">
        <f t="shared" si="5"/>
        <v>0.036770833333333336</v>
      </c>
      <c r="I40" s="22">
        <f>F40-INDEX($F$5:$F$918,MATCH(D40,$D$5:$D$918,0))</f>
        <v>0.02761574074074076</v>
      </c>
    </row>
    <row r="41" spans="1:9" ht="15.75">
      <c r="A41" s="13">
        <v>37</v>
      </c>
      <c r="B41" s="24" t="s">
        <v>102</v>
      </c>
      <c r="C41" s="24" t="s">
        <v>49</v>
      </c>
      <c r="D41" s="13" t="s">
        <v>18</v>
      </c>
      <c r="E41" s="24" t="s">
        <v>32</v>
      </c>
      <c r="F41" s="46">
        <v>0.15057870370370371</v>
      </c>
      <c r="G41" s="13" t="str">
        <f t="shared" si="4"/>
        <v>9.26/km</v>
      </c>
      <c r="H41" s="22">
        <f t="shared" si="5"/>
        <v>0.03733796296296296</v>
      </c>
      <c r="I41" s="22">
        <f>F41-INDEX($F$5:$F$918,MATCH(D41,$D$5:$D$918,0))</f>
        <v>0.03288194444444445</v>
      </c>
    </row>
    <row r="42" spans="1:9" ht="15.75">
      <c r="A42" s="13">
        <v>38</v>
      </c>
      <c r="B42" s="24" t="s">
        <v>103</v>
      </c>
      <c r="C42" s="24" t="s">
        <v>68</v>
      </c>
      <c r="D42" s="13" t="s">
        <v>18</v>
      </c>
      <c r="E42" s="24" t="s">
        <v>38</v>
      </c>
      <c r="F42" s="46">
        <v>0.1506712962962963</v>
      </c>
      <c r="G42" s="13" t="str">
        <f t="shared" si="4"/>
        <v>9.26/km</v>
      </c>
      <c r="H42" s="22">
        <f t="shared" si="5"/>
        <v>0.03743055555555555</v>
      </c>
      <c r="I42" s="22">
        <f>F42-INDEX($F$5:$F$918,MATCH(D42,$D$5:$D$918,0))</f>
        <v>0.03297453703703704</v>
      </c>
    </row>
    <row r="43" spans="1:9" ht="15.75">
      <c r="A43" s="13">
        <v>39</v>
      </c>
      <c r="B43" s="24" t="s">
        <v>104</v>
      </c>
      <c r="C43" s="24" t="s">
        <v>105</v>
      </c>
      <c r="D43" s="13" t="s">
        <v>44</v>
      </c>
      <c r="E43" s="24" t="s">
        <v>55</v>
      </c>
      <c r="F43" s="46">
        <v>0.1508796296296296</v>
      </c>
      <c r="G43" s="13" t="str">
        <f t="shared" si="4"/>
        <v>9.27/km</v>
      </c>
      <c r="H43" s="22">
        <f t="shared" si="5"/>
        <v>0.03763888888888886</v>
      </c>
      <c r="I43" s="22">
        <f>F43-INDEX($F$5:$F$918,MATCH(D43,$D$5:$D$918,0))</f>
        <v>0.020949074074074064</v>
      </c>
    </row>
    <row r="44" spans="1:9" ht="15.75">
      <c r="A44" s="13">
        <v>40</v>
      </c>
      <c r="B44" s="24" t="s">
        <v>106</v>
      </c>
      <c r="C44" s="24" t="s">
        <v>107</v>
      </c>
      <c r="D44" s="13" t="s">
        <v>18</v>
      </c>
      <c r="E44" s="24" t="s">
        <v>108</v>
      </c>
      <c r="F44" s="46">
        <v>0.15222222222222223</v>
      </c>
      <c r="G44" s="13" t="str">
        <f t="shared" si="4"/>
        <v>9.32/km</v>
      </c>
      <c r="H44" s="22">
        <f t="shared" si="5"/>
        <v>0.03898148148148148</v>
      </c>
      <c r="I44" s="22">
        <f>F44-INDEX($F$5:$F$918,MATCH(D44,$D$5:$D$918,0))</f>
        <v>0.034525462962962966</v>
      </c>
    </row>
    <row r="45" spans="1:9" ht="15.75">
      <c r="A45" s="13">
        <v>41</v>
      </c>
      <c r="B45" s="24" t="s">
        <v>109</v>
      </c>
      <c r="C45" s="24" t="s">
        <v>110</v>
      </c>
      <c r="D45" s="13" t="s">
        <v>22</v>
      </c>
      <c r="E45" s="24" t="s">
        <v>32</v>
      </c>
      <c r="F45" s="46">
        <v>0.15259259259259259</v>
      </c>
      <c r="G45" s="13" t="str">
        <f t="shared" si="4"/>
        <v>9.33/km</v>
      </c>
      <c r="H45" s="22">
        <f t="shared" si="5"/>
        <v>0.03935185185185183</v>
      </c>
      <c r="I45" s="22">
        <f>F45-INDEX($F$5:$F$918,MATCH(D45,$D$5:$D$918,0))</f>
        <v>0.030196759259259257</v>
      </c>
    </row>
    <row r="46" spans="1:9" ht="15.75">
      <c r="A46" s="13">
        <v>42</v>
      </c>
      <c r="B46" s="24" t="s">
        <v>111</v>
      </c>
      <c r="C46" s="24" t="s">
        <v>112</v>
      </c>
      <c r="D46" s="13" t="s">
        <v>18</v>
      </c>
      <c r="E46" s="24" t="s">
        <v>55</v>
      </c>
      <c r="F46" s="46">
        <v>0.15342592592592594</v>
      </c>
      <c r="G46" s="13" t="str">
        <f t="shared" si="4"/>
        <v>9.36/km</v>
      </c>
      <c r="H46" s="22">
        <f t="shared" si="5"/>
        <v>0.040185185185185185</v>
      </c>
      <c r="I46" s="22">
        <f>F46-INDEX($F$5:$F$918,MATCH(D46,$D$5:$D$918,0))</f>
        <v>0.03572916666666667</v>
      </c>
    </row>
    <row r="47" spans="1:9" ht="15.75">
      <c r="A47" s="13">
        <v>43</v>
      </c>
      <c r="B47" s="24" t="s">
        <v>113</v>
      </c>
      <c r="C47" s="24" t="s">
        <v>114</v>
      </c>
      <c r="D47" s="13" t="s">
        <v>14</v>
      </c>
      <c r="E47" s="24" t="s">
        <v>115</v>
      </c>
      <c r="F47" s="46">
        <v>0.1542476851851852</v>
      </c>
      <c r="G47" s="13" t="str">
        <f t="shared" si="4"/>
        <v>9.39/km</v>
      </c>
      <c r="H47" s="22">
        <f t="shared" si="5"/>
        <v>0.04100694444444444</v>
      </c>
      <c r="I47" s="22">
        <f>F47-INDEX($F$5:$F$918,MATCH(D47,$D$5:$D$918,0))</f>
        <v>0.04100694444444444</v>
      </c>
    </row>
    <row r="48" spans="1:9" ht="15.75">
      <c r="A48" s="13">
        <v>44</v>
      </c>
      <c r="B48" s="24" t="s">
        <v>116</v>
      </c>
      <c r="C48" s="24" t="s">
        <v>117</v>
      </c>
      <c r="D48" s="13" t="s">
        <v>14</v>
      </c>
      <c r="E48" s="24" t="s">
        <v>35</v>
      </c>
      <c r="F48" s="46">
        <v>0.15425925925925926</v>
      </c>
      <c r="G48" s="13" t="str">
        <f t="shared" si="4"/>
        <v>9.39/km</v>
      </c>
      <c r="H48" s="22">
        <f t="shared" si="5"/>
        <v>0.04101851851851851</v>
      </c>
      <c r="I48" s="22">
        <f>F48-INDEX($F$5:$F$918,MATCH(D48,$D$5:$D$918,0))</f>
        <v>0.04101851851851851</v>
      </c>
    </row>
    <row r="49" spans="1:9" ht="15.75">
      <c r="A49" s="13">
        <v>45</v>
      </c>
      <c r="B49" s="24" t="s">
        <v>118</v>
      </c>
      <c r="C49" s="24" t="s">
        <v>119</v>
      </c>
      <c r="D49" s="13" t="s">
        <v>22</v>
      </c>
      <c r="E49" s="24" t="s">
        <v>98</v>
      </c>
      <c r="F49" s="46">
        <v>0.15542824074074074</v>
      </c>
      <c r="G49" s="13" t="str">
        <f t="shared" si="4"/>
        <v>9.44/km</v>
      </c>
      <c r="H49" s="22">
        <f t="shared" si="5"/>
        <v>0.04218749999999999</v>
      </c>
      <c r="I49" s="22">
        <f>F49-INDEX($F$5:$F$918,MATCH(D49,$D$5:$D$918,0))</f>
        <v>0.03303240740740741</v>
      </c>
    </row>
    <row r="50" spans="1:9" ht="15.75">
      <c r="A50" s="13">
        <v>46</v>
      </c>
      <c r="B50" s="24" t="s">
        <v>120</v>
      </c>
      <c r="C50" s="24" t="s">
        <v>34</v>
      </c>
      <c r="D50" s="13" t="s">
        <v>44</v>
      </c>
      <c r="E50" s="24" t="s">
        <v>121</v>
      </c>
      <c r="F50" s="46">
        <v>0.15671296296296297</v>
      </c>
      <c r="G50" s="13" t="str">
        <f t="shared" si="4"/>
        <v>9.49/km</v>
      </c>
      <c r="H50" s="22">
        <f t="shared" si="5"/>
        <v>0.04347222222222222</v>
      </c>
      <c r="I50" s="22">
        <f>F50-INDEX($F$5:$F$918,MATCH(D50,$D$5:$D$918,0))</f>
        <v>0.02678240740740742</v>
      </c>
    </row>
    <row r="51" spans="1:9" ht="15.75">
      <c r="A51" s="13">
        <v>47</v>
      </c>
      <c r="B51" s="24" t="s">
        <v>122</v>
      </c>
      <c r="C51" s="24" t="s">
        <v>123</v>
      </c>
      <c r="D51" s="13" t="s">
        <v>44</v>
      </c>
      <c r="E51" s="24" t="s">
        <v>124</v>
      </c>
      <c r="F51" s="46">
        <v>0.15716435185185185</v>
      </c>
      <c r="G51" s="13" t="str">
        <f t="shared" si="4"/>
        <v>9.50/km</v>
      </c>
      <c r="H51" s="22">
        <f t="shared" si="5"/>
        <v>0.043923611111111094</v>
      </c>
      <c r="I51" s="22">
        <f>F51-INDEX($F$5:$F$918,MATCH(D51,$D$5:$D$918,0))</f>
        <v>0.027233796296296298</v>
      </c>
    </row>
    <row r="52" spans="1:9" ht="15.75">
      <c r="A52" s="13">
        <v>48</v>
      </c>
      <c r="B52" s="24" t="s">
        <v>125</v>
      </c>
      <c r="C52" s="24" t="s">
        <v>126</v>
      </c>
      <c r="D52" s="13" t="s">
        <v>18</v>
      </c>
      <c r="E52" s="24" t="s">
        <v>127</v>
      </c>
      <c r="F52" s="46">
        <v>0.15796296296296297</v>
      </c>
      <c r="G52" s="13" t="str">
        <f t="shared" si="4"/>
        <v>9.53/km</v>
      </c>
      <c r="H52" s="22">
        <f t="shared" si="5"/>
        <v>0.04472222222222222</v>
      </c>
      <c r="I52" s="22">
        <f>F52-INDEX($F$5:$F$918,MATCH(D52,$D$5:$D$918,0))</f>
        <v>0.04026620370370371</v>
      </c>
    </row>
    <row r="53" spans="1:9" ht="15.75">
      <c r="A53" s="13">
        <v>49</v>
      </c>
      <c r="B53" s="24" t="s">
        <v>128</v>
      </c>
      <c r="C53" s="24" t="s">
        <v>112</v>
      </c>
      <c r="D53" s="13" t="s">
        <v>14</v>
      </c>
      <c r="E53" s="24" t="s">
        <v>129</v>
      </c>
      <c r="F53" s="46">
        <v>0.15875</v>
      </c>
      <c r="G53" s="13" t="str">
        <f t="shared" si="4"/>
        <v>9.56/km</v>
      </c>
      <c r="H53" s="22">
        <f t="shared" si="5"/>
        <v>0.04550925925925925</v>
      </c>
      <c r="I53" s="22">
        <f>F53-INDEX($F$5:$F$918,MATCH(D53,$D$5:$D$918,0))</f>
        <v>0.04550925925925925</v>
      </c>
    </row>
    <row r="54" spans="1:9" ht="15.75">
      <c r="A54" s="13">
        <v>50</v>
      </c>
      <c r="B54" s="24" t="s">
        <v>130</v>
      </c>
      <c r="C54" s="24" t="s">
        <v>131</v>
      </c>
      <c r="D54" s="13" t="s">
        <v>132</v>
      </c>
      <c r="E54" s="24" t="s">
        <v>23</v>
      </c>
      <c r="F54" s="46">
        <v>0.15969907407407408</v>
      </c>
      <c r="G54" s="13" t="str">
        <f t="shared" si="4"/>
        <v>9.60/km</v>
      </c>
      <c r="H54" s="22">
        <f t="shared" si="5"/>
        <v>0.046458333333333324</v>
      </c>
      <c r="I54" s="22">
        <f>F54-INDEX($F$5:$F$918,MATCH(D54,$D$5:$D$918,0))</f>
        <v>0</v>
      </c>
    </row>
    <row r="55" spans="1:9" ht="15.75">
      <c r="A55" s="13">
        <v>51</v>
      </c>
      <c r="B55" s="24" t="s">
        <v>29</v>
      </c>
      <c r="C55" s="24" t="s">
        <v>133</v>
      </c>
      <c r="D55" s="13" t="s">
        <v>134</v>
      </c>
      <c r="E55" s="24" t="s">
        <v>135</v>
      </c>
      <c r="F55" s="46">
        <v>0.15991898148148148</v>
      </c>
      <c r="G55" s="13" t="str">
        <f t="shared" si="4"/>
        <v>10.01/km</v>
      </c>
      <c r="H55" s="22">
        <f t="shared" si="5"/>
        <v>0.04667824074074073</v>
      </c>
      <c r="I55" s="22">
        <f>F55-INDEX($F$5:$F$918,MATCH(D55,$D$5:$D$918,0))</f>
        <v>0</v>
      </c>
    </row>
    <row r="56" spans="1:9" ht="15.75">
      <c r="A56" s="13">
        <v>52</v>
      </c>
      <c r="B56" s="24" t="s">
        <v>136</v>
      </c>
      <c r="C56" s="24" t="s">
        <v>137</v>
      </c>
      <c r="D56" s="13" t="s">
        <v>14</v>
      </c>
      <c r="E56" s="24" t="s">
        <v>32</v>
      </c>
      <c r="F56" s="46">
        <v>0.16001157407407407</v>
      </c>
      <c r="G56" s="13" t="str">
        <f t="shared" si="4"/>
        <v>10.01/km</v>
      </c>
      <c r="H56" s="22">
        <f t="shared" si="5"/>
        <v>0.04677083333333332</v>
      </c>
      <c r="I56" s="22">
        <f>F56-INDEX($F$5:$F$918,MATCH(D56,$D$5:$D$918,0))</f>
        <v>0.04677083333333332</v>
      </c>
    </row>
    <row r="57" spans="1:9" ht="15.75">
      <c r="A57" s="13">
        <v>53</v>
      </c>
      <c r="B57" s="24" t="s">
        <v>138</v>
      </c>
      <c r="C57" s="24" t="s">
        <v>139</v>
      </c>
      <c r="D57" s="13" t="s">
        <v>18</v>
      </c>
      <c r="E57" s="24" t="s">
        <v>38</v>
      </c>
      <c r="F57" s="46">
        <v>0.1603125</v>
      </c>
      <c r="G57" s="13" t="str">
        <f t="shared" si="4"/>
        <v>10.02/km</v>
      </c>
      <c r="H57" s="22">
        <f t="shared" si="5"/>
        <v>0.047071759259259244</v>
      </c>
      <c r="I57" s="22">
        <f>F57-INDEX($F$5:$F$918,MATCH(D57,$D$5:$D$918,0))</f>
        <v>0.04261574074074073</v>
      </c>
    </row>
    <row r="58" spans="1:9" ht="15.75">
      <c r="A58" s="13">
        <v>54</v>
      </c>
      <c r="B58" s="24" t="s">
        <v>140</v>
      </c>
      <c r="C58" s="24" t="s">
        <v>141</v>
      </c>
      <c r="D58" s="13" t="s">
        <v>54</v>
      </c>
      <c r="E58" s="24" t="s">
        <v>86</v>
      </c>
      <c r="F58" s="46">
        <v>0.1604398148148148</v>
      </c>
      <c r="G58" s="13" t="str">
        <f t="shared" si="4"/>
        <v>10.03/km</v>
      </c>
      <c r="H58" s="22">
        <f t="shared" si="5"/>
        <v>0.04719907407407406</v>
      </c>
      <c r="I58" s="22">
        <f>F58-INDEX($F$5:$F$918,MATCH(D58,$D$5:$D$918,0))</f>
        <v>0.025081018518518516</v>
      </c>
    </row>
    <row r="59" spans="1:9" ht="15.75">
      <c r="A59" s="13">
        <v>55</v>
      </c>
      <c r="B59" s="24" t="s">
        <v>142</v>
      </c>
      <c r="C59" s="24" t="s">
        <v>40</v>
      </c>
      <c r="D59" s="13" t="s">
        <v>14</v>
      </c>
      <c r="E59" s="24" t="s">
        <v>143</v>
      </c>
      <c r="F59" s="46">
        <v>0.16116898148148148</v>
      </c>
      <c r="G59" s="13" t="str">
        <f t="shared" si="4"/>
        <v>10.05/km</v>
      </c>
      <c r="H59" s="22">
        <f t="shared" si="5"/>
        <v>0.04792824074074073</v>
      </c>
      <c r="I59" s="22">
        <f>F59-INDEX($F$5:$F$918,MATCH(D59,$D$5:$D$918,0))</f>
        <v>0.04792824074074073</v>
      </c>
    </row>
    <row r="60" spans="1:9" ht="15.75">
      <c r="A60" s="13">
        <v>56</v>
      </c>
      <c r="B60" s="24" t="s">
        <v>144</v>
      </c>
      <c r="C60" s="24" t="s">
        <v>105</v>
      </c>
      <c r="D60" s="13" t="s">
        <v>14</v>
      </c>
      <c r="E60" s="24" t="s">
        <v>145</v>
      </c>
      <c r="F60" s="46">
        <v>0.16268518518518518</v>
      </c>
      <c r="G60" s="13" t="str">
        <f t="shared" si="4"/>
        <v>10.11/km</v>
      </c>
      <c r="H60" s="22">
        <f t="shared" si="5"/>
        <v>0.04944444444444443</v>
      </c>
      <c r="I60" s="22">
        <f>F60-INDEX($F$5:$F$918,MATCH(D60,$D$5:$D$918,0))</f>
        <v>0.04944444444444443</v>
      </c>
    </row>
    <row r="61" spans="1:9" ht="15.75">
      <c r="A61" s="13">
        <v>57</v>
      </c>
      <c r="B61" s="24" t="s">
        <v>146</v>
      </c>
      <c r="C61" s="24" t="s">
        <v>147</v>
      </c>
      <c r="D61" s="13" t="s">
        <v>14</v>
      </c>
      <c r="E61" s="24" t="s">
        <v>32</v>
      </c>
      <c r="F61" s="46">
        <v>0.16422453703703704</v>
      </c>
      <c r="G61" s="13" t="str">
        <f t="shared" si="4"/>
        <v>10.17/km</v>
      </c>
      <c r="H61" s="22">
        <f t="shared" si="5"/>
        <v>0.05098379629629629</v>
      </c>
      <c r="I61" s="22">
        <f>F61-INDEX($F$5:$F$918,MATCH(D61,$D$5:$D$918,0))</f>
        <v>0.05098379629629629</v>
      </c>
    </row>
    <row r="62" spans="1:9" ht="15.75">
      <c r="A62" s="13">
        <v>58</v>
      </c>
      <c r="B62" s="24" t="s">
        <v>148</v>
      </c>
      <c r="C62" s="24" t="s">
        <v>149</v>
      </c>
      <c r="D62" s="13" t="s">
        <v>14</v>
      </c>
      <c r="E62" s="24" t="s">
        <v>150</v>
      </c>
      <c r="F62" s="46">
        <v>0.16483796296296296</v>
      </c>
      <c r="G62" s="13" t="str">
        <f t="shared" si="4"/>
        <v>10.19/km</v>
      </c>
      <c r="H62" s="22">
        <f t="shared" si="5"/>
        <v>0.05159722222222221</v>
      </c>
      <c r="I62" s="22">
        <f>F62-INDEX($F$5:$F$918,MATCH(D62,$D$5:$D$918,0))</f>
        <v>0.05159722222222221</v>
      </c>
    </row>
    <row r="63" spans="1:9" ht="15.75">
      <c r="A63" s="13">
        <v>59</v>
      </c>
      <c r="B63" s="24" t="s">
        <v>151</v>
      </c>
      <c r="C63" s="24" t="s">
        <v>152</v>
      </c>
      <c r="D63" s="13" t="s">
        <v>14</v>
      </c>
      <c r="E63" s="24" t="s">
        <v>15</v>
      </c>
      <c r="F63" s="46">
        <v>0.1652662037037037</v>
      </c>
      <c r="G63" s="13" t="str">
        <f t="shared" si="4"/>
        <v>10.21/km</v>
      </c>
      <c r="H63" s="22">
        <f t="shared" si="5"/>
        <v>0.052025462962962954</v>
      </c>
      <c r="I63" s="22">
        <f>F63-INDEX($F$5:$F$918,MATCH(D63,$D$5:$D$918,0))</f>
        <v>0.052025462962962954</v>
      </c>
    </row>
    <row r="64" spans="1:9" ht="15.75">
      <c r="A64" s="13">
        <v>60</v>
      </c>
      <c r="B64" s="24" t="s">
        <v>153</v>
      </c>
      <c r="C64" s="24" t="s">
        <v>154</v>
      </c>
      <c r="D64" s="13" t="s">
        <v>44</v>
      </c>
      <c r="E64" s="24" t="s">
        <v>32</v>
      </c>
      <c r="F64" s="46">
        <v>0.16527777777777777</v>
      </c>
      <c r="G64" s="13" t="str">
        <f t="shared" si="4"/>
        <v>10.21/km</v>
      </c>
      <c r="H64" s="22">
        <f t="shared" si="5"/>
        <v>0.05203703703703702</v>
      </c>
      <c r="I64" s="22">
        <f>F64-INDEX($F$5:$F$918,MATCH(D64,$D$5:$D$918,0))</f>
        <v>0.035347222222222224</v>
      </c>
    </row>
    <row r="65" spans="1:9" ht="15.75">
      <c r="A65" s="13">
        <v>61</v>
      </c>
      <c r="B65" s="24" t="s">
        <v>155</v>
      </c>
      <c r="C65" s="24" t="s">
        <v>156</v>
      </c>
      <c r="D65" s="13" t="s">
        <v>14</v>
      </c>
      <c r="E65" s="24" t="s">
        <v>86</v>
      </c>
      <c r="F65" s="46">
        <v>0.16675925925925927</v>
      </c>
      <c r="G65" s="13" t="str">
        <f t="shared" si="4"/>
        <v>10.26/km</v>
      </c>
      <c r="H65" s="22">
        <f t="shared" si="5"/>
        <v>0.05351851851851852</v>
      </c>
      <c r="I65" s="22">
        <f>F65-INDEX($F$5:$F$918,MATCH(D65,$D$5:$D$918,0))</f>
        <v>0.05351851851851852</v>
      </c>
    </row>
    <row r="66" spans="1:9" ht="15.75">
      <c r="A66" s="13">
        <v>62</v>
      </c>
      <c r="B66" s="24" t="s">
        <v>157</v>
      </c>
      <c r="C66" s="24" t="s">
        <v>158</v>
      </c>
      <c r="D66" s="13" t="s">
        <v>44</v>
      </c>
      <c r="E66" s="24" t="s">
        <v>159</v>
      </c>
      <c r="F66" s="46">
        <v>0.16804398148148147</v>
      </c>
      <c r="G66" s="13" t="str">
        <f t="shared" si="4"/>
        <v>10.31/km</v>
      </c>
      <c r="H66" s="22">
        <f t="shared" si="5"/>
        <v>0.05480324074074072</v>
      </c>
      <c r="I66" s="22">
        <f>F66-INDEX($F$5:$F$918,MATCH(D66,$D$5:$D$918,0))</f>
        <v>0.038113425925925926</v>
      </c>
    </row>
    <row r="67" spans="1:9" ht="15.75">
      <c r="A67" s="13">
        <v>63</v>
      </c>
      <c r="B67" s="24" t="s">
        <v>160</v>
      </c>
      <c r="C67" s="24" t="s">
        <v>61</v>
      </c>
      <c r="D67" s="13" t="s">
        <v>18</v>
      </c>
      <c r="E67" s="24" t="s">
        <v>159</v>
      </c>
      <c r="F67" s="46">
        <v>0.16804398148148147</v>
      </c>
      <c r="G67" s="13" t="str">
        <f t="shared" si="4"/>
        <v>10.31/km</v>
      </c>
      <c r="H67" s="22">
        <f t="shared" si="5"/>
        <v>0.05480324074074072</v>
      </c>
      <c r="I67" s="22">
        <f>F67-INDEX($F$5:$F$918,MATCH(D67,$D$5:$D$918,0))</f>
        <v>0.05034722222222221</v>
      </c>
    </row>
    <row r="68" spans="1:9" ht="15.75">
      <c r="A68" s="13">
        <v>64</v>
      </c>
      <c r="B68" s="24" t="s">
        <v>161</v>
      </c>
      <c r="C68" s="24" t="s">
        <v>61</v>
      </c>
      <c r="D68" s="13" t="s">
        <v>18</v>
      </c>
      <c r="E68" s="24" t="s">
        <v>38</v>
      </c>
      <c r="F68" s="46">
        <v>0.1689699074074074</v>
      </c>
      <c r="G68" s="13" t="str">
        <f t="shared" si="4"/>
        <v>10.35/km</v>
      </c>
      <c r="H68" s="22">
        <f t="shared" si="5"/>
        <v>0.055729166666666635</v>
      </c>
      <c r="I68" s="22">
        <f>F68-INDEX($F$5:$F$918,MATCH(D68,$D$5:$D$918,0))</f>
        <v>0.05127314814814812</v>
      </c>
    </row>
    <row r="69" spans="1:9" ht="15.75">
      <c r="A69" s="13">
        <v>65</v>
      </c>
      <c r="B69" s="24" t="s">
        <v>162</v>
      </c>
      <c r="C69" s="24" t="s">
        <v>112</v>
      </c>
      <c r="D69" s="13" t="s">
        <v>22</v>
      </c>
      <c r="E69" s="24" t="s">
        <v>163</v>
      </c>
      <c r="F69" s="46">
        <v>0.16937500000000003</v>
      </c>
      <c r="G69" s="13" t="str">
        <f t="shared" si="4"/>
        <v>10.36/km</v>
      </c>
      <c r="H69" s="22">
        <f t="shared" si="5"/>
        <v>0.05613425925925927</v>
      </c>
      <c r="I69" s="22">
        <f>F69-INDEX($F$5:$F$918,MATCH(D69,$D$5:$D$918,0))</f>
        <v>0.0469791666666667</v>
      </c>
    </row>
    <row r="70" spans="1:9" ht="15.75">
      <c r="A70" s="13">
        <v>66</v>
      </c>
      <c r="B70" s="24" t="s">
        <v>164</v>
      </c>
      <c r="C70" s="24" t="s">
        <v>165</v>
      </c>
      <c r="D70" s="13" t="s">
        <v>44</v>
      </c>
      <c r="E70" s="24" t="s">
        <v>166</v>
      </c>
      <c r="F70" s="46">
        <v>0.16937500000000003</v>
      </c>
      <c r="G70" s="13" t="str">
        <f t="shared" si="4"/>
        <v>10.36/km</v>
      </c>
      <c r="H70" s="22">
        <f t="shared" si="5"/>
        <v>0.05613425925925927</v>
      </c>
      <c r="I70" s="22">
        <f>F70-INDEX($F$5:$F$918,MATCH(D70,$D$5:$D$918,0))</f>
        <v>0.039444444444444476</v>
      </c>
    </row>
    <row r="71" spans="1:9" ht="15.75">
      <c r="A71" s="13">
        <v>67</v>
      </c>
      <c r="B71" s="24" t="s">
        <v>167</v>
      </c>
      <c r="C71" s="24" t="s">
        <v>168</v>
      </c>
      <c r="D71" s="13" t="s">
        <v>134</v>
      </c>
      <c r="E71" s="24" t="s">
        <v>129</v>
      </c>
      <c r="F71" s="46">
        <v>0.16937500000000003</v>
      </c>
      <c r="G71" s="13" t="str">
        <f t="shared" si="4"/>
        <v>10.36/km</v>
      </c>
      <c r="H71" s="22">
        <f t="shared" si="5"/>
        <v>0.05613425925925927</v>
      </c>
      <c r="I71" s="22">
        <f>F71-INDEX($F$5:$F$918,MATCH(D71,$D$5:$D$918,0))</f>
        <v>0.009456018518518544</v>
      </c>
    </row>
    <row r="72" spans="1:9" ht="15.75">
      <c r="A72" s="13">
        <v>68</v>
      </c>
      <c r="B72" s="24" t="s">
        <v>169</v>
      </c>
      <c r="C72" s="24" t="s">
        <v>49</v>
      </c>
      <c r="D72" s="13" t="s">
        <v>14</v>
      </c>
      <c r="E72" s="24" t="s">
        <v>15</v>
      </c>
      <c r="F72" s="46">
        <v>0.16937500000000003</v>
      </c>
      <c r="G72" s="13" t="str">
        <f t="shared" si="4"/>
        <v>10.36/km</v>
      </c>
      <c r="H72" s="22">
        <f t="shared" si="5"/>
        <v>0.05613425925925927</v>
      </c>
      <c r="I72" s="22">
        <f>F72-INDEX($F$5:$F$918,MATCH(D72,$D$5:$D$918,0))</f>
        <v>0.05613425925925927</v>
      </c>
    </row>
    <row r="73" spans="1:9" ht="15.75">
      <c r="A73" s="13">
        <v>69</v>
      </c>
      <c r="B73" s="24" t="s">
        <v>170</v>
      </c>
      <c r="C73" s="24" t="s">
        <v>171</v>
      </c>
      <c r="D73" s="13" t="s">
        <v>18</v>
      </c>
      <c r="E73" s="24" t="s">
        <v>166</v>
      </c>
      <c r="F73" s="46">
        <v>0.16950231481481481</v>
      </c>
      <c r="G73" s="13" t="str">
        <f t="shared" si="4"/>
        <v>10.37/km</v>
      </c>
      <c r="H73" s="22">
        <f t="shared" si="5"/>
        <v>0.05626157407407406</v>
      </c>
      <c r="I73" s="22">
        <f>F73-INDEX($F$5:$F$918,MATCH(D73,$D$5:$D$918,0))</f>
        <v>0.05180555555555555</v>
      </c>
    </row>
    <row r="74" spans="1:9" ht="15.75">
      <c r="A74" s="13">
        <v>70</v>
      </c>
      <c r="B74" s="24" t="s">
        <v>109</v>
      </c>
      <c r="C74" s="24" t="s">
        <v>172</v>
      </c>
      <c r="D74" s="13" t="s">
        <v>22</v>
      </c>
      <c r="E74" s="24" t="s">
        <v>166</v>
      </c>
      <c r="F74" s="46">
        <v>0.17186342592592593</v>
      </c>
      <c r="G74" s="13" t="str">
        <f t="shared" si="4"/>
        <v>10.46/km</v>
      </c>
      <c r="H74" s="22">
        <f t="shared" si="5"/>
        <v>0.05862268518518518</v>
      </c>
      <c r="I74" s="22">
        <f>F74-INDEX($F$5:$F$918,MATCH(D74,$D$5:$D$918,0))</f>
        <v>0.049467592592592605</v>
      </c>
    </row>
    <row r="75" spans="1:9" ht="15.75">
      <c r="A75" s="13">
        <v>71</v>
      </c>
      <c r="B75" s="24" t="s">
        <v>173</v>
      </c>
      <c r="C75" s="24" t="s">
        <v>174</v>
      </c>
      <c r="D75" s="13" t="s">
        <v>14</v>
      </c>
      <c r="E75" s="24" t="s">
        <v>175</v>
      </c>
      <c r="F75" s="46">
        <v>0.17190972222222223</v>
      </c>
      <c r="G75" s="13" t="str">
        <f t="shared" si="4"/>
        <v>10.46/km</v>
      </c>
      <c r="H75" s="22">
        <f t="shared" si="5"/>
        <v>0.058668981481481475</v>
      </c>
      <c r="I75" s="22">
        <f>F75-INDEX($F$5:$F$918,MATCH(D75,$D$5:$D$918,0))</f>
        <v>0.058668981481481475</v>
      </c>
    </row>
    <row r="76" spans="1:9" ht="15.75">
      <c r="A76" s="13">
        <v>72</v>
      </c>
      <c r="B76" s="24" t="s">
        <v>176</v>
      </c>
      <c r="C76" s="24" t="s">
        <v>112</v>
      </c>
      <c r="D76" s="13" t="s">
        <v>22</v>
      </c>
      <c r="E76" s="24" t="s">
        <v>135</v>
      </c>
      <c r="F76" s="46">
        <v>0.1720486111111111</v>
      </c>
      <c r="G76" s="13" t="str">
        <f t="shared" si="4"/>
        <v>10.46/km</v>
      </c>
      <c r="H76" s="22">
        <f t="shared" si="5"/>
        <v>0.05880787037037036</v>
      </c>
      <c r="I76" s="22">
        <f>F76-INDEX($F$5:$F$918,MATCH(D76,$D$5:$D$918,0))</f>
        <v>0.04965277777777778</v>
      </c>
    </row>
    <row r="77" spans="1:9" ht="15.75">
      <c r="A77" s="13">
        <v>73</v>
      </c>
      <c r="B77" s="24" t="s">
        <v>177</v>
      </c>
      <c r="C77" s="24" t="s">
        <v>178</v>
      </c>
      <c r="D77" s="13" t="s">
        <v>22</v>
      </c>
      <c r="E77" s="24" t="s">
        <v>32</v>
      </c>
      <c r="F77" s="46">
        <v>0.17296296296296296</v>
      </c>
      <c r="G77" s="13" t="str">
        <f t="shared" si="4"/>
        <v>10.50/km</v>
      </c>
      <c r="H77" s="22">
        <f t="shared" si="5"/>
        <v>0.059722222222222204</v>
      </c>
      <c r="I77" s="22">
        <f>F77-INDEX($F$5:$F$918,MATCH(D77,$D$5:$D$918,0))</f>
        <v>0.05056712962962963</v>
      </c>
    </row>
    <row r="78" spans="1:9" ht="15.75">
      <c r="A78" s="13">
        <v>74</v>
      </c>
      <c r="B78" s="24" t="s">
        <v>179</v>
      </c>
      <c r="C78" s="24" t="s">
        <v>180</v>
      </c>
      <c r="D78" s="13" t="s">
        <v>134</v>
      </c>
      <c r="E78" s="24" t="s">
        <v>181</v>
      </c>
      <c r="F78" s="46">
        <v>0.1730324074074074</v>
      </c>
      <c r="G78" s="13" t="str">
        <f t="shared" si="4"/>
        <v>10.50/km</v>
      </c>
      <c r="H78" s="22">
        <f t="shared" si="5"/>
        <v>0.05979166666666666</v>
      </c>
      <c r="I78" s="22">
        <f>F78-INDEX($F$5:$F$918,MATCH(D78,$D$5:$D$918,0))</f>
        <v>0.013113425925925931</v>
      </c>
    </row>
    <row r="79" spans="1:9" ht="15.75">
      <c r="A79" s="13">
        <v>75</v>
      </c>
      <c r="B79" s="24" t="s">
        <v>182</v>
      </c>
      <c r="C79" s="24" t="s">
        <v>51</v>
      </c>
      <c r="D79" s="13" t="s">
        <v>14</v>
      </c>
      <c r="E79" s="24" t="s">
        <v>32</v>
      </c>
      <c r="F79" s="46">
        <v>0.17479166666666668</v>
      </c>
      <c r="G79" s="13" t="str">
        <f t="shared" si="4"/>
        <v>10.57/km</v>
      </c>
      <c r="H79" s="22">
        <f t="shared" si="5"/>
        <v>0.061550925925925926</v>
      </c>
      <c r="I79" s="22">
        <f>F79-INDEX($F$5:$F$918,MATCH(D79,$D$5:$D$918,0))</f>
        <v>0.061550925925925926</v>
      </c>
    </row>
    <row r="80" spans="1:9" ht="15.75">
      <c r="A80" s="13">
        <v>76</v>
      </c>
      <c r="B80" s="24" t="s">
        <v>183</v>
      </c>
      <c r="C80" s="24" t="s">
        <v>184</v>
      </c>
      <c r="D80" s="13" t="s">
        <v>14</v>
      </c>
      <c r="E80" s="24" t="s">
        <v>38</v>
      </c>
      <c r="F80" s="46">
        <v>0.17788194444444447</v>
      </c>
      <c r="G80" s="13" t="str">
        <f t="shared" si="4"/>
        <v>11.08/km</v>
      </c>
      <c r="H80" s="22">
        <f t="shared" si="5"/>
        <v>0.06464120370370371</v>
      </c>
      <c r="I80" s="22">
        <f>F80-INDEX($F$5:$F$918,MATCH(D80,$D$5:$D$918,0))</f>
        <v>0.06464120370370371</v>
      </c>
    </row>
    <row r="81" spans="1:9" ht="15.75">
      <c r="A81" s="13">
        <v>77</v>
      </c>
      <c r="B81" s="24" t="s">
        <v>185</v>
      </c>
      <c r="C81" s="24" t="s">
        <v>186</v>
      </c>
      <c r="D81" s="13" t="s">
        <v>18</v>
      </c>
      <c r="E81" s="24" t="s">
        <v>69</v>
      </c>
      <c r="F81" s="46">
        <v>0.17840277777777777</v>
      </c>
      <c r="G81" s="13" t="str">
        <f t="shared" si="4"/>
        <v>11.10/km</v>
      </c>
      <c r="H81" s="22">
        <f t="shared" si="5"/>
        <v>0.06516203703703702</v>
      </c>
      <c r="I81" s="22">
        <f>F81-INDEX($F$5:$F$918,MATCH(D81,$D$5:$D$918,0))</f>
        <v>0.060706018518518506</v>
      </c>
    </row>
    <row r="82" spans="1:9" ht="15.75">
      <c r="A82" s="13">
        <v>78</v>
      </c>
      <c r="B82" s="24" t="s">
        <v>187</v>
      </c>
      <c r="C82" s="24" t="s">
        <v>188</v>
      </c>
      <c r="D82" s="13" t="s">
        <v>14</v>
      </c>
      <c r="E82" s="24" t="s">
        <v>32</v>
      </c>
      <c r="F82" s="46">
        <v>0.17846064814814813</v>
      </c>
      <c r="G82" s="13" t="str">
        <f t="shared" si="4"/>
        <v>11.10/km</v>
      </c>
      <c r="H82" s="22">
        <f t="shared" si="5"/>
        <v>0.06521990740740738</v>
      </c>
      <c r="I82" s="22">
        <f>F82-INDEX($F$5:$F$918,MATCH(D82,$D$5:$D$918,0))</f>
        <v>0.06521990740740738</v>
      </c>
    </row>
    <row r="83" spans="1:9" ht="15.75">
      <c r="A83" s="13">
        <v>79</v>
      </c>
      <c r="B83" s="24" t="s">
        <v>189</v>
      </c>
      <c r="C83" s="24" t="s">
        <v>190</v>
      </c>
      <c r="D83" s="13" t="s">
        <v>22</v>
      </c>
      <c r="E83" s="24" t="s">
        <v>191</v>
      </c>
      <c r="F83" s="46">
        <v>0.17975694444444446</v>
      </c>
      <c r="G83" s="13" t="str">
        <f t="shared" si="4"/>
        <v>11.15/km</v>
      </c>
      <c r="H83" s="22">
        <f t="shared" si="5"/>
        <v>0.0665162037037037</v>
      </c>
      <c r="I83" s="22">
        <f>F83-INDEX($F$5:$F$918,MATCH(D83,$D$5:$D$918,0))</f>
        <v>0.05736111111111113</v>
      </c>
    </row>
    <row r="84" spans="1:9" ht="15.75">
      <c r="A84" s="13">
        <v>80</v>
      </c>
      <c r="B84" s="24" t="s">
        <v>192</v>
      </c>
      <c r="C84" s="24" t="s">
        <v>172</v>
      </c>
      <c r="D84" s="13" t="s">
        <v>22</v>
      </c>
      <c r="E84" s="24" t="s">
        <v>193</v>
      </c>
      <c r="F84" s="46">
        <v>0.18082175925925925</v>
      </c>
      <c r="G84" s="13" t="str">
        <f t="shared" si="4"/>
        <v>11.19/km</v>
      </c>
      <c r="H84" s="22">
        <f t="shared" si="5"/>
        <v>0.0675810185185185</v>
      </c>
      <c r="I84" s="22">
        <f>F84-INDEX($F$5:$F$918,MATCH(D84,$D$5:$D$918,0))</f>
        <v>0.05842592592592592</v>
      </c>
    </row>
    <row r="85" spans="1:9" ht="15.75">
      <c r="A85" s="13">
        <v>81</v>
      </c>
      <c r="B85" s="24" t="s">
        <v>194</v>
      </c>
      <c r="C85" s="24" t="s">
        <v>195</v>
      </c>
      <c r="D85" s="13" t="s">
        <v>54</v>
      </c>
      <c r="E85" s="24" t="s">
        <v>196</v>
      </c>
      <c r="F85" s="46">
        <v>0.18097222222222223</v>
      </c>
      <c r="G85" s="13" t="str">
        <f t="shared" si="4"/>
        <v>11.20/km</v>
      </c>
      <c r="H85" s="22">
        <f t="shared" si="5"/>
        <v>0.06773148148148148</v>
      </c>
      <c r="I85" s="22">
        <f>F85-INDEX($F$5:$F$918,MATCH(D85,$D$5:$D$918,0))</f>
        <v>0.04561342592592593</v>
      </c>
    </row>
    <row r="86" spans="1:9" ht="15.75">
      <c r="A86" s="13">
        <v>82</v>
      </c>
      <c r="B86" s="24" t="s">
        <v>197</v>
      </c>
      <c r="C86" s="24" t="s">
        <v>21</v>
      </c>
      <c r="D86" s="13" t="s">
        <v>14</v>
      </c>
      <c r="E86" s="24" t="s">
        <v>198</v>
      </c>
      <c r="F86" s="46">
        <v>0.18105324074074072</v>
      </c>
      <c r="G86" s="13" t="str">
        <f t="shared" si="4"/>
        <v>11.20/km</v>
      </c>
      <c r="H86" s="22">
        <f t="shared" si="5"/>
        <v>0.06781249999999997</v>
      </c>
      <c r="I86" s="22">
        <f>F86-INDEX($F$5:$F$918,MATCH(D86,$D$5:$D$918,0))</f>
        <v>0.06781249999999997</v>
      </c>
    </row>
    <row r="87" spans="1:9" ht="15.75">
      <c r="A87" s="13">
        <v>83</v>
      </c>
      <c r="B87" s="24" t="s">
        <v>199</v>
      </c>
      <c r="C87" s="24" t="s">
        <v>200</v>
      </c>
      <c r="D87" s="13" t="s">
        <v>64</v>
      </c>
      <c r="E87" s="24" t="s">
        <v>32</v>
      </c>
      <c r="F87" s="46">
        <v>0.18202546296296296</v>
      </c>
      <c r="G87" s="13" t="str">
        <f t="shared" si="4"/>
        <v>11.24/km</v>
      </c>
      <c r="H87" s="22">
        <f t="shared" si="5"/>
        <v>0.0687847222222222</v>
      </c>
      <c r="I87" s="22">
        <f>F87-INDEX($F$5:$F$918,MATCH(D87,$D$5:$D$918,0))</f>
        <v>0.042314814814814805</v>
      </c>
    </row>
    <row r="88" spans="1:9" ht="15.75">
      <c r="A88" s="13">
        <v>84</v>
      </c>
      <c r="B88" s="24" t="s">
        <v>201</v>
      </c>
      <c r="C88" s="24" t="s">
        <v>202</v>
      </c>
      <c r="D88" s="13" t="s">
        <v>14</v>
      </c>
      <c r="E88" s="24" t="s">
        <v>135</v>
      </c>
      <c r="F88" s="46">
        <v>0.18202546296296296</v>
      </c>
      <c r="G88" s="13" t="str">
        <f t="shared" si="4"/>
        <v>11.24/km</v>
      </c>
      <c r="H88" s="22">
        <f t="shared" si="5"/>
        <v>0.0687847222222222</v>
      </c>
      <c r="I88" s="22">
        <f>F88-INDEX($F$5:$F$918,MATCH(D88,$D$5:$D$918,0))</f>
        <v>0.0687847222222222</v>
      </c>
    </row>
    <row r="89" spans="1:9" ht="15.75">
      <c r="A89" s="13">
        <v>85</v>
      </c>
      <c r="B89" s="24" t="s">
        <v>203</v>
      </c>
      <c r="C89" s="24" t="s">
        <v>204</v>
      </c>
      <c r="D89" s="13" t="s">
        <v>14</v>
      </c>
      <c r="E89" s="24" t="s">
        <v>108</v>
      </c>
      <c r="F89" s="46">
        <v>0.1821527777777778</v>
      </c>
      <c r="G89" s="13" t="str">
        <f t="shared" si="4"/>
        <v>11.24/km</v>
      </c>
      <c r="H89" s="22">
        <f t="shared" si="5"/>
        <v>0.06891203703703705</v>
      </c>
      <c r="I89" s="22">
        <f>F89-INDEX($F$5:$F$918,MATCH(D89,$D$5:$D$918,0))</f>
        <v>0.06891203703703705</v>
      </c>
    </row>
    <row r="90" spans="1:9" ht="15.75">
      <c r="A90" s="13">
        <v>86</v>
      </c>
      <c r="B90" s="24" t="s">
        <v>205</v>
      </c>
      <c r="C90" s="24" t="s">
        <v>206</v>
      </c>
      <c r="D90" s="13" t="s">
        <v>44</v>
      </c>
      <c r="E90" s="24" t="s">
        <v>196</v>
      </c>
      <c r="F90" s="46">
        <v>0.1832638888888889</v>
      </c>
      <c r="G90" s="13" t="str">
        <f t="shared" si="4"/>
        <v>11.28/km</v>
      </c>
      <c r="H90" s="22">
        <f t="shared" si="5"/>
        <v>0.07002314814814814</v>
      </c>
      <c r="I90" s="22">
        <f>F90-INDEX($F$5:$F$918,MATCH(D90,$D$5:$D$918,0))</f>
        <v>0.053333333333333344</v>
      </c>
    </row>
    <row r="91" spans="1:9" ht="15.75">
      <c r="A91" s="13">
        <v>87</v>
      </c>
      <c r="B91" s="24" t="s">
        <v>207</v>
      </c>
      <c r="C91" s="24" t="s">
        <v>178</v>
      </c>
      <c r="D91" s="13" t="s">
        <v>18</v>
      </c>
      <c r="E91" s="24" t="s">
        <v>15</v>
      </c>
      <c r="F91" s="46">
        <v>0.18534722222222222</v>
      </c>
      <c r="G91" s="13" t="str">
        <f t="shared" si="4"/>
        <v>11.36/km</v>
      </c>
      <c r="H91" s="22">
        <f t="shared" si="5"/>
        <v>0.07210648148148147</v>
      </c>
      <c r="I91" s="22">
        <f>F91-INDEX($F$5:$F$918,MATCH(D91,$D$5:$D$918,0))</f>
        <v>0.06765046296296295</v>
      </c>
    </row>
    <row r="92" spans="1:9" ht="15.75">
      <c r="A92" s="13">
        <v>88</v>
      </c>
      <c r="B92" s="24" t="s">
        <v>208</v>
      </c>
      <c r="C92" s="24" t="s">
        <v>209</v>
      </c>
      <c r="D92" s="13" t="s">
        <v>44</v>
      </c>
      <c r="E92" s="24" t="s">
        <v>129</v>
      </c>
      <c r="F92" s="46">
        <v>0.18582175925925926</v>
      </c>
      <c r="G92" s="13" t="str">
        <f t="shared" si="4"/>
        <v>11.38/km</v>
      </c>
      <c r="H92" s="22">
        <f t="shared" si="5"/>
        <v>0.0725810185185185</v>
      </c>
      <c r="I92" s="22">
        <f>F92-INDEX($F$5:$F$918,MATCH(D92,$D$5:$D$918,0))</f>
        <v>0.05589120370370371</v>
      </c>
    </row>
    <row r="93" spans="1:9" ht="15.75">
      <c r="A93" s="13">
        <v>89</v>
      </c>
      <c r="B93" s="24" t="s">
        <v>210</v>
      </c>
      <c r="C93" s="24" t="s">
        <v>154</v>
      </c>
      <c r="D93" s="13" t="s">
        <v>14</v>
      </c>
      <c r="E93" s="24" t="s">
        <v>211</v>
      </c>
      <c r="F93" s="46">
        <v>0.18599537037037037</v>
      </c>
      <c r="G93" s="13" t="str">
        <f aca="true" t="shared" si="6" ref="G93:G125">TEXT(INT((HOUR(F93)*3600+MINUTE(F93)*60+SECOND(F93))/$I$3/60),"0")&amp;"."&amp;TEXT(MOD((HOUR(F93)*3600+MINUTE(F93)*60+SECOND(F93))/$I$3,60),"00")&amp;"/km"</f>
        <v>11.39/km</v>
      </c>
      <c r="H93" s="22">
        <f aca="true" t="shared" si="7" ref="H93:H125">F93-$F$5</f>
        <v>0.07275462962962961</v>
      </c>
      <c r="I93" s="22">
        <f>F93-INDEX($F$5:$F$918,MATCH(D93,$D$5:$D$918,0))</f>
        <v>0.07275462962962961</v>
      </c>
    </row>
    <row r="94" spans="1:9" ht="15.75">
      <c r="A94" s="13">
        <v>90</v>
      </c>
      <c r="B94" s="24" t="s">
        <v>212</v>
      </c>
      <c r="C94" s="24" t="s">
        <v>213</v>
      </c>
      <c r="D94" s="13" t="s">
        <v>134</v>
      </c>
      <c r="E94" s="24" t="s">
        <v>214</v>
      </c>
      <c r="F94" s="46">
        <v>0.18611111111111112</v>
      </c>
      <c r="G94" s="13" t="str">
        <f t="shared" si="6"/>
        <v>11.39/km</v>
      </c>
      <c r="H94" s="22">
        <f t="shared" si="7"/>
        <v>0.07287037037037036</v>
      </c>
      <c r="I94" s="22">
        <f>F94-INDEX($F$5:$F$918,MATCH(D94,$D$5:$D$918,0))</f>
        <v>0.026192129629629635</v>
      </c>
    </row>
    <row r="95" spans="1:9" ht="15.75">
      <c r="A95" s="13">
        <v>91</v>
      </c>
      <c r="B95" s="24" t="s">
        <v>215</v>
      </c>
      <c r="C95" s="24" t="s">
        <v>154</v>
      </c>
      <c r="D95" s="13" t="s">
        <v>18</v>
      </c>
      <c r="E95" s="24" t="s">
        <v>143</v>
      </c>
      <c r="F95" s="46">
        <v>0.1883449074074074</v>
      </c>
      <c r="G95" s="13" t="str">
        <f t="shared" si="6"/>
        <v>11.48/km</v>
      </c>
      <c r="H95" s="22">
        <f t="shared" si="7"/>
        <v>0.07510416666666664</v>
      </c>
      <c r="I95" s="22">
        <f>F95-INDEX($F$5:$F$918,MATCH(D95,$D$5:$D$918,0))</f>
        <v>0.07064814814814813</v>
      </c>
    </row>
    <row r="96" spans="1:9" ht="15.75">
      <c r="A96" s="13">
        <v>92</v>
      </c>
      <c r="B96" s="24" t="s">
        <v>216</v>
      </c>
      <c r="C96" s="24" t="s">
        <v>217</v>
      </c>
      <c r="D96" s="13" t="s">
        <v>218</v>
      </c>
      <c r="E96" s="24" t="s">
        <v>219</v>
      </c>
      <c r="F96" s="46">
        <v>0.18840277777777778</v>
      </c>
      <c r="G96" s="13" t="str">
        <f t="shared" si="6"/>
        <v>11.48/km</v>
      </c>
      <c r="H96" s="22">
        <f t="shared" si="7"/>
        <v>0.07516203703703703</v>
      </c>
      <c r="I96" s="22">
        <f>F96-INDEX($F$5:$F$918,MATCH(D96,$D$5:$D$918,0))</f>
        <v>0</v>
      </c>
    </row>
    <row r="97" spans="1:9" ht="15.75">
      <c r="A97" s="13">
        <v>93</v>
      </c>
      <c r="B97" s="24" t="s">
        <v>220</v>
      </c>
      <c r="C97" s="24" t="s">
        <v>221</v>
      </c>
      <c r="D97" s="13" t="s">
        <v>134</v>
      </c>
      <c r="E97" s="24" t="s">
        <v>23</v>
      </c>
      <c r="F97" s="46">
        <v>0.18840277777777778</v>
      </c>
      <c r="G97" s="13" t="str">
        <f t="shared" si="6"/>
        <v>11.48/km</v>
      </c>
      <c r="H97" s="22">
        <f t="shared" si="7"/>
        <v>0.07516203703703703</v>
      </c>
      <c r="I97" s="22">
        <f>F97-INDEX($F$5:$F$918,MATCH(D97,$D$5:$D$918,0))</f>
        <v>0.0284837962962963</v>
      </c>
    </row>
    <row r="98" spans="1:9" ht="15.75">
      <c r="A98" s="13">
        <v>94</v>
      </c>
      <c r="B98" s="24" t="s">
        <v>222</v>
      </c>
      <c r="C98" s="24" t="s">
        <v>223</v>
      </c>
      <c r="D98" s="13" t="s">
        <v>224</v>
      </c>
      <c r="E98" s="24" t="s">
        <v>225</v>
      </c>
      <c r="F98" s="46">
        <v>0.19261574074074073</v>
      </c>
      <c r="G98" s="13" t="str">
        <f t="shared" si="6"/>
        <v>12.04/km</v>
      </c>
      <c r="H98" s="22">
        <f t="shared" si="7"/>
        <v>0.07937499999999997</v>
      </c>
      <c r="I98" s="22">
        <f>F98-INDEX($F$5:$F$918,MATCH(D98,$D$5:$D$918,0))</f>
        <v>0</v>
      </c>
    </row>
    <row r="99" spans="1:9" ht="15.75">
      <c r="A99" s="13">
        <v>95</v>
      </c>
      <c r="B99" s="24" t="s">
        <v>226</v>
      </c>
      <c r="C99" s="24" t="s">
        <v>25</v>
      </c>
      <c r="D99" s="13" t="s">
        <v>54</v>
      </c>
      <c r="E99" s="24" t="s">
        <v>124</v>
      </c>
      <c r="F99" s="46">
        <v>0.19340277777777778</v>
      </c>
      <c r="G99" s="13" t="str">
        <f t="shared" si="6"/>
        <v>12.07/km</v>
      </c>
      <c r="H99" s="22">
        <f t="shared" si="7"/>
        <v>0.08016203703703703</v>
      </c>
      <c r="I99" s="22">
        <f>F99-INDEX($F$5:$F$918,MATCH(D99,$D$5:$D$918,0))</f>
        <v>0.05804398148148149</v>
      </c>
    </row>
    <row r="100" spans="1:9" ht="15.75">
      <c r="A100" s="13">
        <v>96</v>
      </c>
      <c r="B100" s="24" t="s">
        <v>227</v>
      </c>
      <c r="C100" s="24" t="s">
        <v>228</v>
      </c>
      <c r="D100" s="13" t="s">
        <v>18</v>
      </c>
      <c r="E100" s="24" t="s">
        <v>166</v>
      </c>
      <c r="F100" s="46">
        <v>0.19347222222222224</v>
      </c>
      <c r="G100" s="13" t="str">
        <f t="shared" si="6"/>
        <v>12.07/km</v>
      </c>
      <c r="H100" s="22">
        <f t="shared" si="7"/>
        <v>0.08023148148148149</v>
      </c>
      <c r="I100" s="22">
        <f>F100-INDEX($F$5:$F$918,MATCH(D100,$D$5:$D$918,0))</f>
        <v>0.07577546296296298</v>
      </c>
    </row>
    <row r="101" spans="1:9" ht="15.75">
      <c r="A101" s="13">
        <v>97</v>
      </c>
      <c r="B101" s="24" t="s">
        <v>99</v>
      </c>
      <c r="C101" s="24" t="s">
        <v>229</v>
      </c>
      <c r="D101" s="13" t="s">
        <v>230</v>
      </c>
      <c r="E101" s="24" t="s">
        <v>98</v>
      </c>
      <c r="F101" s="46">
        <v>0.19372685185185187</v>
      </c>
      <c r="G101" s="13" t="str">
        <f t="shared" si="6"/>
        <v>12.08/km</v>
      </c>
      <c r="H101" s="22">
        <f t="shared" si="7"/>
        <v>0.08048611111111112</v>
      </c>
      <c r="I101" s="22">
        <f>F101-INDEX($F$5:$F$918,MATCH(D101,$D$5:$D$918,0))</f>
        <v>0</v>
      </c>
    </row>
    <row r="102" spans="1:9" ht="15.75">
      <c r="A102" s="13">
        <v>98</v>
      </c>
      <c r="B102" s="24" t="s">
        <v>231</v>
      </c>
      <c r="C102" s="24" t="s">
        <v>232</v>
      </c>
      <c r="D102" s="13" t="s">
        <v>83</v>
      </c>
      <c r="E102" s="24" t="s">
        <v>233</v>
      </c>
      <c r="F102" s="46">
        <v>0.19372685185185187</v>
      </c>
      <c r="G102" s="13" t="str">
        <f t="shared" si="6"/>
        <v>12.08/km</v>
      </c>
      <c r="H102" s="22">
        <f t="shared" si="7"/>
        <v>0.08048611111111112</v>
      </c>
      <c r="I102" s="22">
        <f>F102-INDEX($F$5:$F$918,MATCH(D102,$D$5:$D$918,0))</f>
        <v>0.04807870370370371</v>
      </c>
    </row>
    <row r="103" spans="1:9" ht="15.75">
      <c r="A103" s="13">
        <v>99</v>
      </c>
      <c r="B103" s="24" t="s">
        <v>234</v>
      </c>
      <c r="C103" s="24" t="s">
        <v>184</v>
      </c>
      <c r="D103" s="13" t="s">
        <v>18</v>
      </c>
      <c r="E103" s="24" t="s">
        <v>127</v>
      </c>
      <c r="F103" s="46">
        <v>0.19373842592592594</v>
      </c>
      <c r="G103" s="13" t="str">
        <f t="shared" si="6"/>
        <v>12.08/km</v>
      </c>
      <c r="H103" s="22">
        <f t="shared" si="7"/>
        <v>0.08049768518518519</v>
      </c>
      <c r="I103" s="22">
        <f>F103-INDEX($F$5:$F$918,MATCH(D103,$D$5:$D$918,0))</f>
        <v>0.07604166666666667</v>
      </c>
    </row>
    <row r="104" spans="1:9" ht="15.75">
      <c r="A104" s="13">
        <v>100</v>
      </c>
      <c r="B104" s="24" t="s">
        <v>235</v>
      </c>
      <c r="C104" s="24" t="s">
        <v>236</v>
      </c>
      <c r="D104" s="13" t="s">
        <v>44</v>
      </c>
      <c r="E104" s="24" t="s">
        <v>237</v>
      </c>
      <c r="F104" s="46">
        <v>0.1945486111111111</v>
      </c>
      <c r="G104" s="13" t="str">
        <f t="shared" si="6"/>
        <v>12.11/km</v>
      </c>
      <c r="H104" s="22">
        <f t="shared" si="7"/>
        <v>0.08130787037037035</v>
      </c>
      <c r="I104" s="22">
        <f>F104-INDEX($F$5:$F$918,MATCH(D104,$D$5:$D$918,0))</f>
        <v>0.06461805555555555</v>
      </c>
    </row>
    <row r="105" spans="1:9" ht="15.75">
      <c r="A105" s="13">
        <v>101</v>
      </c>
      <c r="B105" s="24" t="s">
        <v>238</v>
      </c>
      <c r="C105" s="24" t="s">
        <v>53</v>
      </c>
      <c r="D105" s="13" t="s">
        <v>22</v>
      </c>
      <c r="E105" s="24" t="s">
        <v>32</v>
      </c>
      <c r="F105" s="46">
        <v>0.1956597222222222</v>
      </c>
      <c r="G105" s="13" t="str">
        <f t="shared" si="6"/>
        <v>12.15/km</v>
      </c>
      <c r="H105" s="22">
        <f t="shared" si="7"/>
        <v>0.08241898148148144</v>
      </c>
      <c r="I105" s="22">
        <f>F105-INDEX($F$5:$F$918,MATCH(D105,$D$5:$D$918,0))</f>
        <v>0.07326388888888886</v>
      </c>
    </row>
    <row r="106" spans="1:9" ht="15.75">
      <c r="A106" s="13">
        <v>102</v>
      </c>
      <c r="B106" s="24" t="s">
        <v>239</v>
      </c>
      <c r="C106" s="24" t="s">
        <v>240</v>
      </c>
      <c r="D106" s="13" t="s">
        <v>64</v>
      </c>
      <c r="E106" s="24" t="s">
        <v>241</v>
      </c>
      <c r="F106" s="46">
        <v>0.1978472222222222</v>
      </c>
      <c r="G106" s="13" t="str">
        <f t="shared" si="6"/>
        <v>12.23/km</v>
      </c>
      <c r="H106" s="22">
        <f t="shared" si="7"/>
        <v>0.08460648148148145</v>
      </c>
      <c r="I106" s="22">
        <f>F106-INDEX($F$5:$F$918,MATCH(D106,$D$5:$D$918,0))</f>
        <v>0.05813657407407405</v>
      </c>
    </row>
    <row r="107" spans="1:9" ht="15.75">
      <c r="A107" s="13">
        <v>103</v>
      </c>
      <c r="B107" s="24" t="s">
        <v>242</v>
      </c>
      <c r="C107" s="24" t="s">
        <v>61</v>
      </c>
      <c r="D107" s="13" t="s">
        <v>14</v>
      </c>
      <c r="E107" s="24" t="s">
        <v>193</v>
      </c>
      <c r="F107" s="46">
        <v>0.19890046296296296</v>
      </c>
      <c r="G107" s="13" t="str">
        <f t="shared" si="6"/>
        <v>12.27/km</v>
      </c>
      <c r="H107" s="22">
        <f t="shared" si="7"/>
        <v>0.0856597222222222</v>
      </c>
      <c r="I107" s="22">
        <f>F107-INDEX($F$5:$F$918,MATCH(D107,$D$5:$D$918,0))</f>
        <v>0.0856597222222222</v>
      </c>
    </row>
    <row r="108" spans="1:9" ht="15.75">
      <c r="A108" s="13">
        <v>104</v>
      </c>
      <c r="B108" s="24" t="s">
        <v>243</v>
      </c>
      <c r="C108" s="24" t="s">
        <v>184</v>
      </c>
      <c r="D108" s="13" t="s">
        <v>18</v>
      </c>
      <c r="E108" s="24" t="s">
        <v>129</v>
      </c>
      <c r="F108" s="46">
        <v>0.19953703703703704</v>
      </c>
      <c r="G108" s="13" t="str">
        <f t="shared" si="6"/>
        <v>12.30/km</v>
      </c>
      <c r="H108" s="22">
        <f t="shared" si="7"/>
        <v>0.08629629629629629</v>
      </c>
      <c r="I108" s="22">
        <f>F108-INDEX($F$5:$F$918,MATCH(D108,$D$5:$D$918,0))</f>
        <v>0.08184027777777778</v>
      </c>
    </row>
    <row r="109" spans="1:9" ht="15.75">
      <c r="A109" s="13">
        <v>105</v>
      </c>
      <c r="B109" s="24" t="s">
        <v>244</v>
      </c>
      <c r="C109" s="24" t="s">
        <v>51</v>
      </c>
      <c r="D109" s="13" t="s">
        <v>54</v>
      </c>
      <c r="E109" s="24" t="s">
        <v>245</v>
      </c>
      <c r="F109" s="46">
        <v>0.2026273148148148</v>
      </c>
      <c r="G109" s="13" t="str">
        <f t="shared" si="6"/>
        <v>12.41/km</v>
      </c>
      <c r="H109" s="22">
        <f t="shared" si="7"/>
        <v>0.08938657407407405</v>
      </c>
      <c r="I109" s="22">
        <f>F109-INDEX($F$5:$F$918,MATCH(D109,$D$5:$D$918,0))</f>
        <v>0.0672685185185185</v>
      </c>
    </row>
    <row r="110" spans="1:9" ht="15.75">
      <c r="A110" s="13">
        <v>106</v>
      </c>
      <c r="B110" s="24" t="s">
        <v>170</v>
      </c>
      <c r="C110" s="24" t="s">
        <v>246</v>
      </c>
      <c r="D110" s="13" t="s">
        <v>83</v>
      </c>
      <c r="E110" s="24" t="s">
        <v>127</v>
      </c>
      <c r="F110" s="46">
        <v>0.20266203703703703</v>
      </c>
      <c r="G110" s="13" t="str">
        <f t="shared" si="6"/>
        <v>12.41/km</v>
      </c>
      <c r="H110" s="22">
        <f t="shared" si="7"/>
        <v>0.08942129629629628</v>
      </c>
      <c r="I110" s="22">
        <f>F110-INDEX($F$5:$F$918,MATCH(D110,$D$5:$D$918,0))</f>
        <v>0.057013888888888864</v>
      </c>
    </row>
    <row r="111" spans="1:9" ht="15.75">
      <c r="A111" s="13">
        <v>107</v>
      </c>
      <c r="B111" s="24" t="s">
        <v>247</v>
      </c>
      <c r="C111" s="24" t="s">
        <v>248</v>
      </c>
      <c r="D111" s="13" t="s">
        <v>14</v>
      </c>
      <c r="E111" s="24" t="s">
        <v>249</v>
      </c>
      <c r="F111" s="46">
        <v>0.20303240740740738</v>
      </c>
      <c r="G111" s="13" t="str">
        <f t="shared" si="6"/>
        <v>12.43/km</v>
      </c>
      <c r="H111" s="22">
        <f t="shared" si="7"/>
        <v>0.08979166666666663</v>
      </c>
      <c r="I111" s="22">
        <f>F111-INDEX($F$5:$F$918,MATCH(D111,$D$5:$D$918,0))</f>
        <v>0.08979166666666663</v>
      </c>
    </row>
    <row r="112" spans="1:9" ht="15.75">
      <c r="A112" s="13">
        <v>108</v>
      </c>
      <c r="B112" s="24" t="s">
        <v>250</v>
      </c>
      <c r="C112" s="24" t="s">
        <v>251</v>
      </c>
      <c r="D112" s="13" t="s">
        <v>64</v>
      </c>
      <c r="E112" s="24" t="s">
        <v>71</v>
      </c>
      <c r="F112" s="46">
        <v>0.20548611111111112</v>
      </c>
      <c r="G112" s="13" t="str">
        <f t="shared" si="6"/>
        <v>12.52/km</v>
      </c>
      <c r="H112" s="22">
        <f t="shared" si="7"/>
        <v>0.09224537037037037</v>
      </c>
      <c r="I112" s="22">
        <f>F112-INDEX($F$5:$F$918,MATCH(D112,$D$5:$D$918,0))</f>
        <v>0.06577546296296297</v>
      </c>
    </row>
    <row r="113" spans="1:9" ht="15.75">
      <c r="A113" s="13">
        <v>109</v>
      </c>
      <c r="B113" s="24" t="s">
        <v>252</v>
      </c>
      <c r="C113" s="24" t="s">
        <v>253</v>
      </c>
      <c r="D113" s="13" t="s">
        <v>134</v>
      </c>
      <c r="E113" s="24" t="s">
        <v>69</v>
      </c>
      <c r="F113" s="46">
        <v>0.20550925925925925</v>
      </c>
      <c r="G113" s="13" t="str">
        <f t="shared" si="6"/>
        <v>12.52/km</v>
      </c>
      <c r="H113" s="22">
        <f t="shared" si="7"/>
        <v>0.0922685185185185</v>
      </c>
      <c r="I113" s="22">
        <f>F113-INDEX($F$5:$F$918,MATCH(D113,$D$5:$D$918,0))</f>
        <v>0.04559027777777777</v>
      </c>
    </row>
    <row r="114" spans="1:9" ht="15.75">
      <c r="A114" s="13">
        <v>110</v>
      </c>
      <c r="B114" s="24" t="s">
        <v>254</v>
      </c>
      <c r="C114" s="24" t="s">
        <v>255</v>
      </c>
      <c r="D114" s="13" t="s">
        <v>83</v>
      </c>
      <c r="E114" s="24" t="s">
        <v>237</v>
      </c>
      <c r="F114" s="46">
        <v>0.20559027777777775</v>
      </c>
      <c r="G114" s="13" t="str">
        <f t="shared" si="6"/>
        <v>12.52/km</v>
      </c>
      <c r="H114" s="22">
        <f t="shared" si="7"/>
        <v>0.092349537037037</v>
      </c>
      <c r="I114" s="22">
        <f>F114-INDEX($F$5:$F$918,MATCH(D114,$D$5:$D$918,0))</f>
        <v>0.05994212962962958</v>
      </c>
    </row>
    <row r="115" spans="1:9" ht="15.75">
      <c r="A115" s="13">
        <v>111</v>
      </c>
      <c r="B115" s="24" t="s">
        <v>256</v>
      </c>
      <c r="C115" s="24" t="s">
        <v>257</v>
      </c>
      <c r="D115" s="13" t="s">
        <v>230</v>
      </c>
      <c r="E115" s="24" t="s">
        <v>23</v>
      </c>
      <c r="F115" s="46">
        <v>0.2067476851851852</v>
      </c>
      <c r="G115" s="13" t="str">
        <f t="shared" si="6"/>
        <v>12.57/km</v>
      </c>
      <c r="H115" s="22">
        <f t="shared" si="7"/>
        <v>0.09350694444444443</v>
      </c>
      <c r="I115" s="22">
        <f>F115-INDEX($F$5:$F$918,MATCH(D115,$D$5:$D$918,0))</f>
        <v>0.013020833333333315</v>
      </c>
    </row>
    <row r="116" spans="1:9" ht="15.75">
      <c r="A116" s="13">
        <v>112</v>
      </c>
      <c r="B116" s="24" t="s">
        <v>258</v>
      </c>
      <c r="C116" s="24" t="s">
        <v>259</v>
      </c>
      <c r="D116" s="13" t="s">
        <v>54</v>
      </c>
      <c r="E116" s="24" t="s">
        <v>23</v>
      </c>
      <c r="F116" s="46">
        <v>0.2067476851851852</v>
      </c>
      <c r="G116" s="13" t="str">
        <f t="shared" si="6"/>
        <v>12.57/km</v>
      </c>
      <c r="H116" s="22">
        <f t="shared" si="7"/>
        <v>0.09350694444444443</v>
      </c>
      <c r="I116" s="22">
        <f>F116-INDEX($F$5:$F$918,MATCH(D116,$D$5:$D$918,0))</f>
        <v>0.07138888888888889</v>
      </c>
    </row>
    <row r="117" spans="1:9" ht="15.75">
      <c r="A117" s="13">
        <v>113</v>
      </c>
      <c r="B117" s="24" t="s">
        <v>260</v>
      </c>
      <c r="C117" s="24" t="s">
        <v>17</v>
      </c>
      <c r="D117" s="13" t="s">
        <v>22</v>
      </c>
      <c r="E117" s="24" t="s">
        <v>38</v>
      </c>
      <c r="F117" s="46">
        <v>0.20681712962962964</v>
      </c>
      <c r="G117" s="13" t="str">
        <f t="shared" si="6"/>
        <v>12.57/km</v>
      </c>
      <c r="H117" s="22">
        <f t="shared" si="7"/>
        <v>0.09357638888888889</v>
      </c>
      <c r="I117" s="22">
        <f>F117-INDEX($F$5:$F$918,MATCH(D117,$D$5:$D$918,0))</f>
        <v>0.08442129629629631</v>
      </c>
    </row>
    <row r="118" spans="1:9" ht="15.75">
      <c r="A118" s="13">
        <v>114</v>
      </c>
      <c r="B118" s="24" t="s">
        <v>261</v>
      </c>
      <c r="C118" s="24" t="s">
        <v>253</v>
      </c>
      <c r="D118" s="13" t="s">
        <v>14</v>
      </c>
      <c r="E118" s="24" t="s">
        <v>150</v>
      </c>
      <c r="F118" s="46">
        <v>0.20681712962962964</v>
      </c>
      <c r="G118" s="13" t="str">
        <f t="shared" si="6"/>
        <v>12.57/km</v>
      </c>
      <c r="H118" s="22">
        <f t="shared" si="7"/>
        <v>0.09357638888888889</v>
      </c>
      <c r="I118" s="22">
        <f>F118-INDEX($F$5:$F$918,MATCH(D118,$D$5:$D$918,0))</f>
        <v>0.09357638888888889</v>
      </c>
    </row>
    <row r="119" spans="1:9" ht="15.75">
      <c r="A119" s="13">
        <v>115</v>
      </c>
      <c r="B119" s="24" t="s">
        <v>262</v>
      </c>
      <c r="C119" s="24" t="s">
        <v>263</v>
      </c>
      <c r="D119" s="13" t="s">
        <v>22</v>
      </c>
      <c r="E119" s="24" t="s">
        <v>264</v>
      </c>
      <c r="F119" s="46">
        <v>0.20811342592592594</v>
      </c>
      <c r="G119" s="13" t="str">
        <f t="shared" si="6"/>
        <v>13.02/km</v>
      </c>
      <c r="H119" s="22">
        <f t="shared" si="7"/>
        <v>0.09487268518518518</v>
      </c>
      <c r="I119" s="22">
        <f>F119-INDEX($F$5:$F$918,MATCH(D119,$D$5:$D$918,0))</f>
        <v>0.08571759259259261</v>
      </c>
    </row>
    <row r="120" spans="1:9" ht="15.75">
      <c r="A120" s="13">
        <v>116</v>
      </c>
      <c r="B120" s="24" t="s">
        <v>265</v>
      </c>
      <c r="C120" s="24" t="s">
        <v>59</v>
      </c>
      <c r="D120" s="13" t="s">
        <v>14</v>
      </c>
      <c r="E120" s="24" t="s">
        <v>266</v>
      </c>
      <c r="F120" s="46">
        <v>0.21079861111111112</v>
      </c>
      <c r="G120" s="13" t="str">
        <f t="shared" si="6"/>
        <v>13.12/km</v>
      </c>
      <c r="H120" s="22">
        <f t="shared" si="7"/>
        <v>0.09755787037037036</v>
      </c>
      <c r="I120" s="22">
        <f>F120-INDEX($F$5:$F$918,MATCH(D120,$D$5:$D$918,0))</f>
        <v>0.09755787037037036</v>
      </c>
    </row>
    <row r="121" spans="1:9" ht="15.75">
      <c r="A121" s="13">
        <v>117</v>
      </c>
      <c r="B121" s="24" t="s">
        <v>267</v>
      </c>
      <c r="C121" s="24" t="s">
        <v>268</v>
      </c>
      <c r="D121" s="13" t="s">
        <v>22</v>
      </c>
      <c r="E121" s="24" t="s">
        <v>32</v>
      </c>
      <c r="F121" s="46">
        <v>0.21189814814814814</v>
      </c>
      <c r="G121" s="13" t="str">
        <f t="shared" si="6"/>
        <v>13.16/km</v>
      </c>
      <c r="H121" s="22">
        <f t="shared" si="7"/>
        <v>0.09865740740740739</v>
      </c>
      <c r="I121" s="22">
        <f>F121-INDEX($F$5:$F$918,MATCH(D121,$D$5:$D$918,0))</f>
        <v>0.08950231481481481</v>
      </c>
    </row>
    <row r="122" spans="1:9" ht="15.75">
      <c r="A122" s="13">
        <v>118</v>
      </c>
      <c r="B122" s="24" t="s">
        <v>269</v>
      </c>
      <c r="C122" s="24" t="s">
        <v>270</v>
      </c>
      <c r="D122" s="13" t="s">
        <v>83</v>
      </c>
      <c r="E122" s="24" t="s">
        <v>271</v>
      </c>
      <c r="F122" s="46">
        <v>0.21359953703703705</v>
      </c>
      <c r="G122" s="13" t="str">
        <f t="shared" si="6"/>
        <v>13.22/km</v>
      </c>
      <c r="H122" s="22">
        <f t="shared" si="7"/>
        <v>0.1003587962962963</v>
      </c>
      <c r="I122" s="22">
        <f>F122-INDEX($F$5:$F$918,MATCH(D122,$D$5:$D$918,0))</f>
        <v>0.06795138888888888</v>
      </c>
    </row>
    <row r="123" spans="1:9" ht="15.75">
      <c r="A123" s="13">
        <v>119</v>
      </c>
      <c r="B123" s="24" t="s">
        <v>272</v>
      </c>
      <c r="C123" s="24" t="s">
        <v>273</v>
      </c>
      <c r="D123" s="13" t="s">
        <v>14</v>
      </c>
      <c r="E123" s="24" t="s">
        <v>38</v>
      </c>
      <c r="F123" s="46">
        <v>0.2139236111111111</v>
      </c>
      <c r="G123" s="13" t="str">
        <f t="shared" si="6"/>
        <v>13.24/km</v>
      </c>
      <c r="H123" s="22">
        <f t="shared" si="7"/>
        <v>0.10068287037037035</v>
      </c>
      <c r="I123" s="22">
        <f>F123-INDEX($F$5:$F$918,MATCH(D123,$D$5:$D$918,0))</f>
        <v>0.10068287037037035</v>
      </c>
    </row>
    <row r="124" spans="1:9" ht="15.75">
      <c r="A124" s="13">
        <v>120</v>
      </c>
      <c r="B124" s="24" t="s">
        <v>274</v>
      </c>
      <c r="C124" s="24" t="s">
        <v>275</v>
      </c>
      <c r="D124" s="13" t="s">
        <v>22</v>
      </c>
      <c r="E124" s="24" t="s">
        <v>32</v>
      </c>
      <c r="F124" s="46">
        <v>0.21452546296296296</v>
      </c>
      <c r="G124" s="13" t="str">
        <f t="shared" si="6"/>
        <v>13.26/km</v>
      </c>
      <c r="H124" s="22">
        <f t="shared" si="7"/>
        <v>0.1012847222222222</v>
      </c>
      <c r="I124" s="22">
        <f>F124-INDEX($F$5:$F$918,MATCH(D124,$D$5:$D$918,0))</f>
        <v>0.09212962962962963</v>
      </c>
    </row>
    <row r="125" spans="1:9" ht="15.75">
      <c r="A125" s="13">
        <v>121</v>
      </c>
      <c r="B125" s="24" t="s">
        <v>276</v>
      </c>
      <c r="C125" s="24" t="s">
        <v>277</v>
      </c>
      <c r="D125" s="13" t="s">
        <v>14</v>
      </c>
      <c r="E125" s="24" t="s">
        <v>241</v>
      </c>
      <c r="F125" s="46">
        <v>0.21474537037037036</v>
      </c>
      <c r="G125" s="13" t="str">
        <f t="shared" si="6"/>
        <v>13.27/km</v>
      </c>
      <c r="H125" s="22">
        <f t="shared" si="7"/>
        <v>0.10150462962962961</v>
      </c>
      <c r="I125" s="22">
        <f>F125-INDEX($F$5:$F$918,MATCH(D125,$D$5:$D$918,0))</f>
        <v>0.10150462962962961</v>
      </c>
    </row>
    <row r="126" spans="1:9" ht="15.75">
      <c r="A126" s="13">
        <v>122</v>
      </c>
      <c r="B126" s="24" t="s">
        <v>278</v>
      </c>
      <c r="C126" s="24" t="s">
        <v>28</v>
      </c>
      <c r="D126" s="13" t="s">
        <v>218</v>
      </c>
      <c r="E126" s="24" t="s">
        <v>279</v>
      </c>
      <c r="F126" s="46">
        <v>0.21474537037037036</v>
      </c>
      <c r="G126" s="13" t="str">
        <f aca="true" t="shared" si="8" ref="G126:G148">TEXT(INT((HOUR(F126)*3600+MINUTE(F126)*60+SECOND(F126))/$I$3/60),"0")&amp;"."&amp;TEXT(MOD((HOUR(F126)*3600+MINUTE(F126)*60+SECOND(F126))/$I$3,60),"00")&amp;"/km"</f>
        <v>13.27/km</v>
      </c>
      <c r="H126" s="22">
        <f aca="true" t="shared" si="9" ref="H126:H148">F126-$F$5</f>
        <v>0.10150462962962961</v>
      </c>
      <c r="I126" s="22">
        <f aca="true" t="shared" si="10" ref="I126:I148">F126-INDEX($F$5:$F$918,MATCH(D126,$D$5:$D$918,0))</f>
        <v>0.026342592592592584</v>
      </c>
    </row>
    <row r="127" spans="1:9" ht="15.75">
      <c r="A127" s="13">
        <v>123</v>
      </c>
      <c r="B127" s="24" t="s">
        <v>280</v>
      </c>
      <c r="C127" s="24" t="s">
        <v>217</v>
      </c>
      <c r="D127" s="13" t="s">
        <v>83</v>
      </c>
      <c r="E127" s="24" t="s">
        <v>281</v>
      </c>
      <c r="F127" s="46">
        <v>0.21534722222222222</v>
      </c>
      <c r="G127" s="13" t="str">
        <f t="shared" si="8"/>
        <v>13.29/km</v>
      </c>
      <c r="H127" s="22">
        <f t="shared" si="9"/>
        <v>0.10210648148148146</v>
      </c>
      <c r="I127" s="22">
        <f t="shared" si="10"/>
        <v>0.06969907407407405</v>
      </c>
    </row>
    <row r="128" spans="1:9" ht="15.75">
      <c r="A128" s="13">
        <v>124</v>
      </c>
      <c r="B128" s="24" t="s">
        <v>282</v>
      </c>
      <c r="C128" s="24" t="s">
        <v>283</v>
      </c>
      <c r="D128" s="13" t="s">
        <v>14</v>
      </c>
      <c r="E128" s="24" t="s">
        <v>266</v>
      </c>
      <c r="F128" s="46">
        <v>0.2162037037037037</v>
      </c>
      <c r="G128" s="13" t="str">
        <f t="shared" si="8"/>
        <v>13.32/km</v>
      </c>
      <c r="H128" s="22">
        <f t="shared" si="9"/>
        <v>0.10296296296296295</v>
      </c>
      <c r="I128" s="22">
        <f t="shared" si="10"/>
        <v>0.10296296296296295</v>
      </c>
    </row>
    <row r="129" spans="1:9" ht="15.75">
      <c r="A129" s="13">
        <v>125</v>
      </c>
      <c r="B129" s="24" t="s">
        <v>284</v>
      </c>
      <c r="C129" s="24" t="s">
        <v>285</v>
      </c>
      <c r="D129" s="13" t="s">
        <v>14</v>
      </c>
      <c r="E129" s="24" t="s">
        <v>32</v>
      </c>
      <c r="F129" s="46">
        <v>0.21844907407407407</v>
      </c>
      <c r="G129" s="13" t="str">
        <f t="shared" si="8"/>
        <v>13.41/km</v>
      </c>
      <c r="H129" s="22">
        <f t="shared" si="9"/>
        <v>0.10520833333333332</v>
      </c>
      <c r="I129" s="22">
        <f t="shared" si="10"/>
        <v>0.10520833333333332</v>
      </c>
    </row>
    <row r="130" spans="1:9" ht="15.75">
      <c r="A130" s="13">
        <v>126</v>
      </c>
      <c r="B130" s="24" t="s">
        <v>286</v>
      </c>
      <c r="C130" s="24" t="s">
        <v>287</v>
      </c>
      <c r="D130" s="13" t="s">
        <v>14</v>
      </c>
      <c r="E130" s="24" t="s">
        <v>288</v>
      </c>
      <c r="F130" s="46">
        <v>0.2206712962962963</v>
      </c>
      <c r="G130" s="13" t="str">
        <f t="shared" si="8"/>
        <v>13.49/km</v>
      </c>
      <c r="H130" s="22">
        <f t="shared" si="9"/>
        <v>0.10743055555555556</v>
      </c>
      <c r="I130" s="22">
        <f t="shared" si="10"/>
        <v>0.10743055555555556</v>
      </c>
    </row>
    <row r="131" spans="1:9" ht="15.75">
      <c r="A131" s="13">
        <v>127</v>
      </c>
      <c r="B131" s="24" t="s">
        <v>289</v>
      </c>
      <c r="C131" s="24" t="s">
        <v>57</v>
      </c>
      <c r="D131" s="13" t="s">
        <v>22</v>
      </c>
      <c r="E131" s="24" t="s">
        <v>290</v>
      </c>
      <c r="F131" s="46">
        <v>0.22283564814814816</v>
      </c>
      <c r="G131" s="13" t="str">
        <f t="shared" si="8"/>
        <v>13.57/km</v>
      </c>
      <c r="H131" s="22">
        <f t="shared" si="9"/>
        <v>0.1095949074074074</v>
      </c>
      <c r="I131" s="22">
        <f t="shared" si="10"/>
        <v>0.10043981481481483</v>
      </c>
    </row>
    <row r="132" spans="1:9" ht="15.75">
      <c r="A132" s="13">
        <v>128</v>
      </c>
      <c r="B132" s="24" t="s">
        <v>291</v>
      </c>
      <c r="C132" s="24" t="s">
        <v>68</v>
      </c>
      <c r="D132" s="13" t="s">
        <v>14</v>
      </c>
      <c r="E132" s="24" t="s">
        <v>35</v>
      </c>
      <c r="F132" s="46">
        <v>0.2279861111111111</v>
      </c>
      <c r="G132" s="13" t="str">
        <f t="shared" si="8"/>
        <v>14.16/km</v>
      </c>
      <c r="H132" s="22">
        <f t="shared" si="9"/>
        <v>0.11474537037037036</v>
      </c>
      <c r="I132" s="22">
        <f t="shared" si="10"/>
        <v>0.11474537037037036</v>
      </c>
    </row>
    <row r="133" spans="1:9" ht="15.75">
      <c r="A133" s="13">
        <v>129</v>
      </c>
      <c r="B133" s="24" t="s">
        <v>292</v>
      </c>
      <c r="C133" s="24" t="s">
        <v>293</v>
      </c>
      <c r="D133" s="13" t="s">
        <v>83</v>
      </c>
      <c r="E133" s="24" t="s">
        <v>294</v>
      </c>
      <c r="F133" s="46">
        <v>0.22873842592592594</v>
      </c>
      <c r="G133" s="13" t="str">
        <f t="shared" si="8"/>
        <v>14.19/km</v>
      </c>
      <c r="H133" s="22">
        <f t="shared" si="9"/>
        <v>0.11549768518518519</v>
      </c>
      <c r="I133" s="22">
        <f t="shared" si="10"/>
        <v>0.08309027777777778</v>
      </c>
    </row>
    <row r="134" spans="1:9" ht="15.75">
      <c r="A134" s="13">
        <v>130</v>
      </c>
      <c r="B134" s="24" t="s">
        <v>295</v>
      </c>
      <c r="C134" s="24" t="s">
        <v>296</v>
      </c>
      <c r="D134" s="13" t="s">
        <v>22</v>
      </c>
      <c r="E134" s="24" t="s">
        <v>297</v>
      </c>
      <c r="F134" s="46">
        <v>0.22962962962962963</v>
      </c>
      <c r="G134" s="13" t="str">
        <f t="shared" si="8"/>
        <v>14.23/km</v>
      </c>
      <c r="H134" s="22">
        <f t="shared" si="9"/>
        <v>0.11638888888888888</v>
      </c>
      <c r="I134" s="22">
        <f t="shared" si="10"/>
        <v>0.1072337962962963</v>
      </c>
    </row>
    <row r="135" spans="1:9" ht="15.75">
      <c r="A135" s="13">
        <v>131</v>
      </c>
      <c r="B135" s="24" t="s">
        <v>298</v>
      </c>
      <c r="C135" s="24" t="s">
        <v>299</v>
      </c>
      <c r="D135" s="13" t="s">
        <v>44</v>
      </c>
      <c r="E135" s="24" t="s">
        <v>271</v>
      </c>
      <c r="F135" s="46">
        <v>0.23002314814814814</v>
      </c>
      <c r="G135" s="13" t="str">
        <f t="shared" si="8"/>
        <v>14.24/km</v>
      </c>
      <c r="H135" s="22">
        <f t="shared" si="9"/>
        <v>0.11678240740740739</v>
      </c>
      <c r="I135" s="22">
        <f t="shared" si="10"/>
        <v>0.1000925925925926</v>
      </c>
    </row>
    <row r="136" spans="1:9" ht="15.75">
      <c r="A136" s="13">
        <v>132</v>
      </c>
      <c r="B136" s="24" t="s">
        <v>300</v>
      </c>
      <c r="C136" s="24" t="s">
        <v>202</v>
      </c>
      <c r="D136" s="13" t="s">
        <v>134</v>
      </c>
      <c r="E136" s="24" t="s">
        <v>301</v>
      </c>
      <c r="F136" s="46">
        <v>0.23105324074074074</v>
      </c>
      <c r="G136" s="13" t="str">
        <f t="shared" si="8"/>
        <v>14.28/km</v>
      </c>
      <c r="H136" s="22">
        <f t="shared" si="9"/>
        <v>0.11781249999999999</v>
      </c>
      <c r="I136" s="22">
        <f t="shared" si="10"/>
        <v>0.07113425925925926</v>
      </c>
    </row>
    <row r="137" spans="1:9" ht="15.75">
      <c r="A137" s="13">
        <v>133</v>
      </c>
      <c r="B137" s="24" t="s">
        <v>116</v>
      </c>
      <c r="C137" s="24" t="s">
        <v>302</v>
      </c>
      <c r="D137" s="13" t="s">
        <v>44</v>
      </c>
      <c r="E137" s="24" t="s">
        <v>15</v>
      </c>
      <c r="F137" s="46">
        <v>0.23280092592592594</v>
      </c>
      <c r="G137" s="13" t="str">
        <f t="shared" si="8"/>
        <v>14.35/km</v>
      </c>
      <c r="H137" s="22">
        <f t="shared" si="9"/>
        <v>0.11956018518518519</v>
      </c>
      <c r="I137" s="22">
        <f t="shared" si="10"/>
        <v>0.10287037037037039</v>
      </c>
    </row>
    <row r="138" spans="1:9" ht="15.75">
      <c r="A138" s="13">
        <v>134</v>
      </c>
      <c r="B138" s="24" t="s">
        <v>303</v>
      </c>
      <c r="C138" s="24" t="s">
        <v>304</v>
      </c>
      <c r="D138" s="13" t="s">
        <v>218</v>
      </c>
      <c r="E138" s="24" t="s">
        <v>305</v>
      </c>
      <c r="F138" s="46">
        <v>0.23296296296296296</v>
      </c>
      <c r="G138" s="13" t="str">
        <f t="shared" si="8"/>
        <v>14.35/km</v>
      </c>
      <c r="H138" s="22">
        <f t="shared" si="9"/>
        <v>0.1197222222222222</v>
      </c>
      <c r="I138" s="22">
        <f t="shared" si="10"/>
        <v>0.044560185185185175</v>
      </c>
    </row>
    <row r="139" spans="1:9" ht="15.75">
      <c r="A139" s="13">
        <v>135</v>
      </c>
      <c r="B139" s="24" t="s">
        <v>306</v>
      </c>
      <c r="C139" s="24" t="s">
        <v>285</v>
      </c>
      <c r="D139" s="13" t="s">
        <v>18</v>
      </c>
      <c r="E139" s="24" t="s">
        <v>145</v>
      </c>
      <c r="F139" s="46">
        <v>0.23364583333333333</v>
      </c>
      <c r="G139" s="13" t="str">
        <f t="shared" si="8"/>
        <v>14.38/km</v>
      </c>
      <c r="H139" s="22">
        <f t="shared" si="9"/>
        <v>0.12040509259259258</v>
      </c>
      <c r="I139" s="22">
        <f t="shared" si="10"/>
        <v>0.11594907407407407</v>
      </c>
    </row>
    <row r="140" spans="1:9" ht="15.75">
      <c r="A140" s="13">
        <v>136</v>
      </c>
      <c r="B140" s="24" t="s">
        <v>307</v>
      </c>
      <c r="C140" s="24" t="s">
        <v>308</v>
      </c>
      <c r="D140" s="13" t="s">
        <v>14</v>
      </c>
      <c r="E140" s="24" t="s">
        <v>11</v>
      </c>
      <c r="F140" s="46">
        <v>0.23368055555555556</v>
      </c>
      <c r="G140" s="13" t="str">
        <f t="shared" si="8"/>
        <v>14.38/km</v>
      </c>
      <c r="H140" s="22">
        <f t="shared" si="9"/>
        <v>0.1204398148148148</v>
      </c>
      <c r="I140" s="22">
        <f t="shared" si="10"/>
        <v>0.1204398148148148</v>
      </c>
    </row>
    <row r="141" spans="1:9" ht="15.75">
      <c r="A141" s="13">
        <v>137</v>
      </c>
      <c r="B141" s="24" t="s">
        <v>309</v>
      </c>
      <c r="C141" s="24" t="s">
        <v>310</v>
      </c>
      <c r="D141" s="13" t="s">
        <v>44</v>
      </c>
      <c r="E141" s="24" t="s">
        <v>11</v>
      </c>
      <c r="F141" s="46">
        <v>0.23368055555555556</v>
      </c>
      <c r="G141" s="13" t="str">
        <f t="shared" si="8"/>
        <v>14.38/km</v>
      </c>
      <c r="H141" s="22">
        <f t="shared" si="9"/>
        <v>0.1204398148148148</v>
      </c>
      <c r="I141" s="22">
        <f t="shared" si="10"/>
        <v>0.10375000000000001</v>
      </c>
    </row>
    <row r="142" spans="1:9" ht="15.75">
      <c r="A142" s="13">
        <v>138</v>
      </c>
      <c r="B142" s="24" t="s">
        <v>311</v>
      </c>
      <c r="C142" s="24" t="s">
        <v>154</v>
      </c>
      <c r="D142" s="13" t="s">
        <v>22</v>
      </c>
      <c r="E142" s="24" t="s">
        <v>98</v>
      </c>
      <c r="F142" s="46">
        <v>0.23401620370370368</v>
      </c>
      <c r="G142" s="13" t="str">
        <f t="shared" si="8"/>
        <v>14.39/km</v>
      </c>
      <c r="H142" s="22">
        <f t="shared" si="9"/>
        <v>0.12077546296296293</v>
      </c>
      <c r="I142" s="22">
        <f t="shared" si="10"/>
        <v>0.11162037037037036</v>
      </c>
    </row>
    <row r="143" spans="1:9" ht="15.75">
      <c r="A143" s="13">
        <v>139</v>
      </c>
      <c r="B143" s="24" t="s">
        <v>312</v>
      </c>
      <c r="C143" s="24" t="s">
        <v>59</v>
      </c>
      <c r="D143" s="13" t="s">
        <v>22</v>
      </c>
      <c r="E143" s="24" t="s">
        <v>313</v>
      </c>
      <c r="F143" s="46">
        <v>0.23408564814814814</v>
      </c>
      <c r="G143" s="13" t="str">
        <f t="shared" si="8"/>
        <v>14.39/km</v>
      </c>
      <c r="H143" s="22">
        <f t="shared" si="9"/>
        <v>0.12084490740740739</v>
      </c>
      <c r="I143" s="22">
        <f t="shared" si="10"/>
        <v>0.11168981481481481</v>
      </c>
    </row>
    <row r="144" spans="1:9" ht="15.75">
      <c r="A144" s="13">
        <v>140</v>
      </c>
      <c r="B144" s="24" t="s">
        <v>314</v>
      </c>
      <c r="C144" s="24" t="s">
        <v>315</v>
      </c>
      <c r="D144" s="13" t="s">
        <v>64</v>
      </c>
      <c r="E144" s="24" t="s">
        <v>32</v>
      </c>
      <c r="F144" s="46">
        <v>0.23680555555555557</v>
      </c>
      <c r="G144" s="13" t="str">
        <f t="shared" si="8"/>
        <v>14.50/km</v>
      </c>
      <c r="H144" s="22">
        <f t="shared" si="9"/>
        <v>0.12356481481481482</v>
      </c>
      <c r="I144" s="22">
        <f t="shared" si="10"/>
        <v>0.09709490740740742</v>
      </c>
    </row>
    <row r="145" spans="1:9" ht="15.75">
      <c r="A145" s="13">
        <v>141</v>
      </c>
      <c r="B145" s="24" t="s">
        <v>316</v>
      </c>
      <c r="C145" s="24" t="s">
        <v>51</v>
      </c>
      <c r="D145" s="13" t="s">
        <v>83</v>
      </c>
      <c r="E145" s="24" t="s">
        <v>233</v>
      </c>
      <c r="F145" s="46">
        <v>0.23962962962962964</v>
      </c>
      <c r="G145" s="13" t="str">
        <f t="shared" si="8"/>
        <v>15.00/km</v>
      </c>
      <c r="H145" s="22">
        <f t="shared" si="9"/>
        <v>0.12638888888888888</v>
      </c>
      <c r="I145" s="22">
        <f t="shared" si="10"/>
        <v>0.09398148148148147</v>
      </c>
    </row>
    <row r="146" spans="1:9" ht="15.75">
      <c r="A146" s="13">
        <v>142</v>
      </c>
      <c r="B146" s="24" t="s">
        <v>99</v>
      </c>
      <c r="C146" s="24" t="s">
        <v>317</v>
      </c>
      <c r="D146" s="13" t="s">
        <v>230</v>
      </c>
      <c r="E146" s="24" t="s">
        <v>98</v>
      </c>
      <c r="F146" s="46">
        <v>0.24187499999999998</v>
      </c>
      <c r="G146" s="13" t="str">
        <f t="shared" si="8"/>
        <v>15.09/km</v>
      </c>
      <c r="H146" s="22">
        <f t="shared" si="9"/>
        <v>0.12863425925925923</v>
      </c>
      <c r="I146" s="22">
        <f t="shared" si="10"/>
        <v>0.04814814814814811</v>
      </c>
    </row>
    <row r="147" spans="1:9" ht="15.75">
      <c r="A147" s="13">
        <v>143</v>
      </c>
      <c r="B147" s="24" t="s">
        <v>318</v>
      </c>
      <c r="C147" s="24" t="s">
        <v>51</v>
      </c>
      <c r="D147" s="13" t="s">
        <v>14</v>
      </c>
      <c r="E147" s="24" t="s">
        <v>143</v>
      </c>
      <c r="F147" s="46">
        <v>0.2557986111111111</v>
      </c>
      <c r="G147" s="13" t="str">
        <f t="shared" si="8"/>
        <v>16.01/km</v>
      </c>
      <c r="H147" s="22">
        <f t="shared" si="9"/>
        <v>0.14255787037037032</v>
      </c>
      <c r="I147" s="22">
        <f t="shared" si="10"/>
        <v>0.14255787037037032</v>
      </c>
    </row>
    <row r="148" spans="1:9" ht="15.75">
      <c r="A148" s="40">
        <v>144</v>
      </c>
      <c r="B148" s="48" t="s">
        <v>319</v>
      </c>
      <c r="C148" s="48" t="s">
        <v>184</v>
      </c>
      <c r="D148" s="40" t="s">
        <v>54</v>
      </c>
      <c r="E148" s="48" t="s">
        <v>135</v>
      </c>
      <c r="F148" s="47">
        <v>0.2557986111111111</v>
      </c>
      <c r="G148" s="40" t="str">
        <f t="shared" si="8"/>
        <v>16.01/km</v>
      </c>
      <c r="H148" s="41">
        <f t="shared" si="9"/>
        <v>0.14255787037037032</v>
      </c>
      <c r="I148" s="41">
        <f t="shared" si="10"/>
        <v>0.12043981481481478</v>
      </c>
    </row>
  </sheetData>
  <sheetProtection/>
  <autoFilter ref="A4:I12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25" sqref="G2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Individuale!A1</f>
        <v>Ernica SkyRace3*2K</v>
      </c>
      <c r="B1" s="36"/>
      <c r="C1" s="37"/>
    </row>
    <row r="2" spans="1:3" ht="24" customHeight="1">
      <c r="A2" s="38" t="str">
        <f>Individuale!A2</f>
        <v>4ª edizione</v>
      </c>
      <c r="B2" s="38"/>
      <c r="C2" s="38"/>
    </row>
    <row r="3" spans="1:3" ht="24" customHeight="1">
      <c r="A3" s="39" t="str">
        <f>Individuale!A3</f>
        <v>Veroli (FR) Italia - Domenica 18/06/2017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19">
        <v>1</v>
      </c>
      <c r="B5" s="20" t="s">
        <v>32</v>
      </c>
      <c r="C5" s="42">
        <v>19</v>
      </c>
    </row>
    <row r="6" spans="1:3" ht="15" customHeight="1">
      <c r="A6" s="14">
        <v>2</v>
      </c>
      <c r="B6" s="15" t="s">
        <v>38</v>
      </c>
      <c r="C6" s="43">
        <v>11</v>
      </c>
    </row>
    <row r="7" spans="1:3" ht="15" customHeight="1">
      <c r="A7" s="14">
        <v>3</v>
      </c>
      <c r="B7" s="15" t="s">
        <v>23</v>
      </c>
      <c r="C7" s="43">
        <v>8</v>
      </c>
    </row>
    <row r="8" spans="1:3" ht="15" customHeight="1">
      <c r="A8" s="14">
        <v>4</v>
      </c>
      <c r="B8" s="15" t="s">
        <v>15</v>
      </c>
      <c r="C8" s="43">
        <v>7</v>
      </c>
    </row>
    <row r="9" spans="1:3" ht="15" customHeight="1">
      <c r="A9" s="14">
        <v>5</v>
      </c>
      <c r="B9" s="15" t="s">
        <v>98</v>
      </c>
      <c r="C9" s="43">
        <v>5</v>
      </c>
    </row>
    <row r="10" spans="1:3" ht="15" customHeight="1">
      <c r="A10" s="14">
        <v>6</v>
      </c>
      <c r="B10" s="15" t="s">
        <v>129</v>
      </c>
      <c r="C10" s="43">
        <v>4</v>
      </c>
    </row>
    <row r="11" spans="1:3" ht="15" customHeight="1">
      <c r="A11" s="14">
        <v>7</v>
      </c>
      <c r="B11" s="15" t="s">
        <v>35</v>
      </c>
      <c r="C11" s="43">
        <v>4</v>
      </c>
    </row>
    <row r="12" spans="1:3" ht="15" customHeight="1">
      <c r="A12" s="14">
        <v>8</v>
      </c>
      <c r="B12" s="15" t="s">
        <v>135</v>
      </c>
      <c r="C12" s="43">
        <v>4</v>
      </c>
    </row>
    <row r="13" spans="1:3" ht="15" customHeight="1">
      <c r="A13" s="14">
        <v>9</v>
      </c>
      <c r="B13" s="15" t="s">
        <v>166</v>
      </c>
      <c r="C13" s="43">
        <v>4</v>
      </c>
    </row>
    <row r="14" spans="1:3" ht="15" customHeight="1">
      <c r="A14" s="14">
        <v>10</v>
      </c>
      <c r="B14" s="15" t="s">
        <v>26</v>
      </c>
      <c r="C14" s="43">
        <v>4</v>
      </c>
    </row>
    <row r="15" spans="1:3" ht="15.75">
      <c r="A15" s="14">
        <v>11</v>
      </c>
      <c r="B15" s="15" t="s">
        <v>143</v>
      </c>
      <c r="C15" s="43">
        <v>3</v>
      </c>
    </row>
    <row r="16" spans="1:3" ht="15.75">
      <c r="A16" s="14">
        <v>12</v>
      </c>
      <c r="B16" s="15" t="s">
        <v>86</v>
      </c>
      <c r="C16" s="43">
        <v>3</v>
      </c>
    </row>
    <row r="17" spans="1:3" ht="15.75">
      <c r="A17" s="14">
        <v>13</v>
      </c>
      <c r="B17" s="15" t="s">
        <v>69</v>
      </c>
      <c r="C17" s="43">
        <v>3</v>
      </c>
    </row>
    <row r="18" spans="1:3" ht="15.75">
      <c r="A18" s="14">
        <v>14</v>
      </c>
      <c r="B18" s="15" t="s">
        <v>55</v>
      </c>
      <c r="C18" s="43">
        <v>3</v>
      </c>
    </row>
    <row r="19" spans="1:3" ht="15.75">
      <c r="A19" s="14">
        <v>15</v>
      </c>
      <c r="B19" s="15" t="s">
        <v>127</v>
      </c>
      <c r="C19" s="43">
        <v>3</v>
      </c>
    </row>
    <row r="20" spans="1:3" ht="15.75">
      <c r="A20" s="14">
        <v>16</v>
      </c>
      <c r="B20" s="15" t="s">
        <v>193</v>
      </c>
      <c r="C20" s="43">
        <v>2</v>
      </c>
    </row>
    <row r="21" spans="1:3" ht="15.75">
      <c r="A21" s="14">
        <v>17</v>
      </c>
      <c r="B21" s="15" t="s">
        <v>196</v>
      </c>
      <c r="C21" s="43">
        <v>2</v>
      </c>
    </row>
    <row r="22" spans="1:3" ht="15.75">
      <c r="A22" s="14">
        <v>18</v>
      </c>
      <c r="B22" s="15" t="s">
        <v>241</v>
      </c>
      <c r="C22" s="43">
        <v>2</v>
      </c>
    </row>
    <row r="23" spans="1:3" ht="15.75">
      <c r="A23" s="14">
        <v>19</v>
      </c>
      <c r="B23" s="15" t="s">
        <v>150</v>
      </c>
      <c r="C23" s="43">
        <v>2</v>
      </c>
    </row>
    <row r="24" spans="1:3" ht="15.75">
      <c r="A24" s="14">
        <v>20</v>
      </c>
      <c r="B24" s="15" t="s">
        <v>145</v>
      </c>
      <c r="C24" s="43">
        <v>2</v>
      </c>
    </row>
    <row r="25" spans="1:3" ht="15.75">
      <c r="A25" s="14">
        <v>21</v>
      </c>
      <c r="B25" s="15" t="s">
        <v>237</v>
      </c>
      <c r="C25" s="43">
        <v>2</v>
      </c>
    </row>
    <row r="26" spans="1:3" ht="15.75">
      <c r="A26" s="14">
        <v>22</v>
      </c>
      <c r="B26" s="15" t="s">
        <v>271</v>
      </c>
      <c r="C26" s="43">
        <v>2</v>
      </c>
    </row>
    <row r="27" spans="1:3" ht="15.75">
      <c r="A27" s="14">
        <v>23</v>
      </c>
      <c r="B27" s="15" t="s">
        <v>124</v>
      </c>
      <c r="C27" s="43">
        <v>2</v>
      </c>
    </row>
    <row r="28" spans="1:3" ht="15.75">
      <c r="A28" s="14">
        <v>24</v>
      </c>
      <c r="B28" s="15" t="s">
        <v>108</v>
      </c>
      <c r="C28" s="43">
        <v>2</v>
      </c>
    </row>
    <row r="29" spans="1:3" ht="15.75">
      <c r="A29" s="14">
        <v>25</v>
      </c>
      <c r="B29" s="15" t="s">
        <v>11</v>
      </c>
      <c r="C29" s="43">
        <v>2</v>
      </c>
    </row>
    <row r="30" spans="1:3" ht="15.75">
      <c r="A30" s="14">
        <v>26</v>
      </c>
      <c r="B30" s="15" t="s">
        <v>266</v>
      </c>
      <c r="C30" s="43">
        <v>2</v>
      </c>
    </row>
    <row r="31" spans="1:3" ht="15.75">
      <c r="A31" s="14">
        <v>27</v>
      </c>
      <c r="B31" s="15" t="s">
        <v>159</v>
      </c>
      <c r="C31" s="43">
        <v>2</v>
      </c>
    </row>
    <row r="32" spans="1:3" ht="15.75">
      <c r="A32" s="14">
        <v>28</v>
      </c>
      <c r="B32" s="15" t="s">
        <v>71</v>
      </c>
      <c r="C32" s="43">
        <v>2</v>
      </c>
    </row>
    <row r="33" spans="1:3" ht="15.75">
      <c r="A33" s="14">
        <v>29</v>
      </c>
      <c r="B33" s="15" t="s">
        <v>233</v>
      </c>
      <c r="C33" s="43">
        <v>2</v>
      </c>
    </row>
    <row r="34" spans="1:3" ht="15.75">
      <c r="A34" s="14">
        <v>30</v>
      </c>
      <c r="B34" s="15" t="s">
        <v>225</v>
      </c>
      <c r="C34" s="43">
        <v>1</v>
      </c>
    </row>
    <row r="35" spans="1:3" ht="15.75">
      <c r="A35" s="14">
        <v>31</v>
      </c>
      <c r="B35" s="15" t="s">
        <v>219</v>
      </c>
      <c r="C35" s="43">
        <v>1</v>
      </c>
    </row>
    <row r="36" spans="1:3" ht="15.75">
      <c r="A36" s="14">
        <v>32</v>
      </c>
      <c r="B36" s="15" t="s">
        <v>41</v>
      </c>
      <c r="C36" s="43">
        <v>1</v>
      </c>
    </row>
    <row r="37" spans="1:3" ht="15.75">
      <c r="A37" s="14">
        <v>33</v>
      </c>
      <c r="B37" s="15" t="s">
        <v>305</v>
      </c>
      <c r="C37" s="43">
        <v>1</v>
      </c>
    </row>
    <row r="38" spans="1:3" ht="15.75">
      <c r="A38" s="14">
        <v>34</v>
      </c>
      <c r="B38" s="15" t="s">
        <v>249</v>
      </c>
      <c r="C38" s="43">
        <v>1</v>
      </c>
    </row>
    <row r="39" spans="1:3" ht="15.75">
      <c r="A39" s="14">
        <v>35</v>
      </c>
      <c r="B39" s="15" t="s">
        <v>65</v>
      </c>
      <c r="C39" s="43">
        <v>1</v>
      </c>
    </row>
    <row r="40" spans="1:3" ht="15.75">
      <c r="A40" s="14">
        <v>36</v>
      </c>
      <c r="B40" s="15" t="s">
        <v>245</v>
      </c>
      <c r="C40" s="43">
        <v>1</v>
      </c>
    </row>
    <row r="41" spans="1:3" ht="15.75">
      <c r="A41" s="14">
        <v>37</v>
      </c>
      <c r="B41" s="15" t="s">
        <v>297</v>
      </c>
      <c r="C41" s="43">
        <v>1</v>
      </c>
    </row>
    <row r="42" spans="1:3" ht="15.75">
      <c r="A42" s="14">
        <v>38</v>
      </c>
      <c r="B42" s="15" t="s">
        <v>121</v>
      </c>
      <c r="C42" s="43">
        <v>1</v>
      </c>
    </row>
    <row r="43" spans="1:3" ht="15.75">
      <c r="A43" s="14">
        <v>39</v>
      </c>
      <c r="B43" s="15" t="s">
        <v>211</v>
      </c>
      <c r="C43" s="43">
        <v>1</v>
      </c>
    </row>
    <row r="44" spans="1:3" ht="15.75">
      <c r="A44" s="14">
        <v>40</v>
      </c>
      <c r="B44" s="15" t="s">
        <v>163</v>
      </c>
      <c r="C44" s="43">
        <v>1</v>
      </c>
    </row>
    <row r="45" spans="1:3" ht="15.75">
      <c r="A45" s="14">
        <v>41</v>
      </c>
      <c r="B45" s="15" t="s">
        <v>175</v>
      </c>
      <c r="C45" s="43">
        <v>1</v>
      </c>
    </row>
    <row r="46" spans="1:3" ht="15.75">
      <c r="A46" s="14">
        <v>42</v>
      </c>
      <c r="B46" s="15" t="s">
        <v>101</v>
      </c>
      <c r="C46" s="43">
        <v>1</v>
      </c>
    </row>
    <row r="47" spans="1:3" ht="15.75">
      <c r="A47" s="14">
        <v>43</v>
      </c>
      <c r="B47" s="15" t="s">
        <v>191</v>
      </c>
      <c r="C47" s="43">
        <v>1</v>
      </c>
    </row>
    <row r="48" spans="1:3" ht="15.75">
      <c r="A48" s="14">
        <v>44</v>
      </c>
      <c r="B48" s="15" t="s">
        <v>288</v>
      </c>
      <c r="C48" s="43">
        <v>1</v>
      </c>
    </row>
    <row r="49" spans="1:3" ht="15.75">
      <c r="A49" s="14">
        <v>45</v>
      </c>
      <c r="B49" s="15" t="s">
        <v>47</v>
      </c>
      <c r="C49" s="43">
        <v>1</v>
      </c>
    </row>
    <row r="50" spans="1:3" ht="15.75">
      <c r="A50" s="14">
        <v>46</v>
      </c>
      <c r="B50" s="15" t="s">
        <v>313</v>
      </c>
      <c r="C50" s="43">
        <v>1</v>
      </c>
    </row>
    <row r="51" spans="1:3" ht="15.75">
      <c r="A51" s="14">
        <v>47</v>
      </c>
      <c r="B51" s="15" t="s">
        <v>281</v>
      </c>
      <c r="C51" s="43">
        <v>1</v>
      </c>
    </row>
    <row r="52" spans="1:3" ht="15.75">
      <c r="A52" s="14">
        <v>48</v>
      </c>
      <c r="B52" s="15" t="s">
        <v>78</v>
      </c>
      <c r="C52" s="43">
        <v>1</v>
      </c>
    </row>
    <row r="53" spans="1:3" ht="15.75">
      <c r="A53" s="14">
        <v>49</v>
      </c>
      <c r="B53" s="15" t="s">
        <v>264</v>
      </c>
      <c r="C53" s="43">
        <v>1</v>
      </c>
    </row>
    <row r="54" spans="1:3" ht="15.75">
      <c r="A54" s="14">
        <v>50</v>
      </c>
      <c r="B54" s="15" t="s">
        <v>84</v>
      </c>
      <c r="C54" s="43">
        <v>1</v>
      </c>
    </row>
    <row r="55" spans="1:3" ht="15.75">
      <c r="A55" s="14">
        <v>51</v>
      </c>
      <c r="B55" s="15" t="s">
        <v>19</v>
      </c>
      <c r="C55" s="43">
        <v>1</v>
      </c>
    </row>
    <row r="56" spans="1:3" ht="15.75">
      <c r="A56" s="14">
        <v>52</v>
      </c>
      <c r="B56" s="15" t="s">
        <v>214</v>
      </c>
      <c r="C56" s="43">
        <v>1</v>
      </c>
    </row>
    <row r="57" spans="1:3" ht="15.75">
      <c r="A57" s="14">
        <v>53</v>
      </c>
      <c r="B57" s="15" t="s">
        <v>294</v>
      </c>
      <c r="C57" s="43">
        <v>1</v>
      </c>
    </row>
    <row r="58" spans="1:3" ht="15.75">
      <c r="A58" s="14">
        <v>54</v>
      </c>
      <c r="B58" s="15" t="s">
        <v>181</v>
      </c>
      <c r="C58" s="43">
        <v>1</v>
      </c>
    </row>
    <row r="59" spans="1:3" ht="15.75">
      <c r="A59" s="14">
        <v>55</v>
      </c>
      <c r="B59" s="15" t="s">
        <v>74</v>
      </c>
      <c r="C59" s="43">
        <v>1</v>
      </c>
    </row>
    <row r="60" spans="1:3" ht="15.75">
      <c r="A60" s="14">
        <v>56</v>
      </c>
      <c r="B60" s="15" t="s">
        <v>279</v>
      </c>
      <c r="C60" s="43">
        <v>1</v>
      </c>
    </row>
    <row r="61" spans="1:3" ht="15.75">
      <c r="A61" s="14">
        <v>57</v>
      </c>
      <c r="B61" s="15" t="s">
        <v>198</v>
      </c>
      <c r="C61" s="43">
        <v>1</v>
      </c>
    </row>
    <row r="62" spans="1:3" ht="15.75">
      <c r="A62" s="14">
        <v>58</v>
      </c>
      <c r="B62" s="15" t="s">
        <v>301</v>
      </c>
      <c r="C62" s="43">
        <v>1</v>
      </c>
    </row>
    <row r="63" spans="1:3" ht="15.75">
      <c r="A63" s="14">
        <v>59</v>
      </c>
      <c r="B63" s="15" t="s">
        <v>115</v>
      </c>
      <c r="C63" s="43">
        <v>1</v>
      </c>
    </row>
    <row r="64" spans="1:3" ht="15.75">
      <c r="A64" s="16">
        <v>60</v>
      </c>
      <c r="B64" s="17" t="s">
        <v>290</v>
      </c>
      <c r="C64" s="44">
        <v>1</v>
      </c>
    </row>
    <row r="65" ht="12.75">
      <c r="C65" s="2">
        <f>SUM(C5:C64)</f>
        <v>144</v>
      </c>
    </row>
  </sheetData>
  <sheetProtection/>
  <autoFilter ref="A4:C4">
    <sortState ref="A5:C65">
      <sortCondition descending="1" sortBy="value" ref="C5:C6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2017-06-22T18:56:50Z</dcterms:modified>
  <cp:category/>
  <cp:version/>
  <cp:contentType/>
  <cp:contentStatus/>
</cp:coreProperties>
</file>