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'Individuale'!$A$4:$I$163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<sst xmlns="http://schemas.openxmlformats.org/spreadsheetml/2006/main" count="696" uniqueCount="318">
  <si>
    <t>IDA</t>
  </si>
  <si>
    <t>A.S.D. PODISTICA SOLIDARIETA'</t>
  </si>
  <si>
    <t>M_A20</t>
  </si>
  <si>
    <t>Atletica Sabaudia</t>
  </si>
  <si>
    <t>NEGROSINI</t>
  </si>
  <si>
    <t>M_F45</t>
  </si>
  <si>
    <t>ATLETICA LATINA</t>
  </si>
  <si>
    <t>MALLOZZI</t>
  </si>
  <si>
    <t>M_C30</t>
  </si>
  <si>
    <t>OLIMPIC MARINA</t>
  </si>
  <si>
    <t>CARFAGNINI</t>
  </si>
  <si>
    <t>M_D35</t>
  </si>
  <si>
    <t>DI LORETO</t>
  </si>
  <si>
    <t>M_E40</t>
  </si>
  <si>
    <t>NICO</t>
  </si>
  <si>
    <t>ATINA TRAIL RUNNING</t>
  </si>
  <si>
    <t>MARROCCO</t>
  </si>
  <si>
    <t>M_G50</t>
  </si>
  <si>
    <t>C. S. La Fontana Atletica</t>
  </si>
  <si>
    <t>DI GIROLAMO</t>
  </si>
  <si>
    <t>ATLETICA HERMADA</t>
  </si>
  <si>
    <t>EZZAHRAOVI</t>
  </si>
  <si>
    <t>BOVAMOR</t>
  </si>
  <si>
    <t>VISOCCHI</t>
  </si>
  <si>
    <t>MAGNO ROBERTO</t>
  </si>
  <si>
    <t>POL. CIOCIARA ANTONIO FAVA</t>
  </si>
  <si>
    <t>ATL. B.GATE RIUNITE SERMONETA</t>
  </si>
  <si>
    <t>TOMAO</t>
  </si>
  <si>
    <t>POLI GOLFO</t>
  </si>
  <si>
    <t>A.S.D. NAPOLIRUN</t>
  </si>
  <si>
    <t>SACCHETTI</t>
  </si>
  <si>
    <t>MACERA</t>
  </si>
  <si>
    <t>ATLETICA SAN GIORGIO AL LIRI</t>
  </si>
  <si>
    <t>TERSIGNI</t>
  </si>
  <si>
    <t>ACCIARINO</t>
  </si>
  <si>
    <t>ATLETICA MONTICELLANA</t>
  </si>
  <si>
    <t>VELLUCCI</t>
  </si>
  <si>
    <t>ASD PODISTICA QUESTURA LATINA</t>
  </si>
  <si>
    <t>CAPOTOSTO</t>
  </si>
  <si>
    <t>ASD FONDI RUNNERS 2010</t>
  </si>
  <si>
    <t>MARTINO</t>
  </si>
  <si>
    <t>LE PIUME NERE</t>
  </si>
  <si>
    <t>M_H55</t>
  </si>
  <si>
    <t>DE PAOLIS</t>
  </si>
  <si>
    <t>ASD PODISTICA AVIS PRIVERNO</t>
  </si>
  <si>
    <t>CAIAZZA</t>
  </si>
  <si>
    <t>MICHELANGELI</t>
  </si>
  <si>
    <t>AURELIO</t>
  </si>
  <si>
    <t>ASD PARK TRAIL</t>
  </si>
  <si>
    <t>ASD CLUB 'VAI!' S. MARIA C.V.</t>
  </si>
  <si>
    <t>COZZOLINO</t>
  </si>
  <si>
    <t>G.S.D. FIAMME ARGENTO</t>
  </si>
  <si>
    <t>ANTETOMASO</t>
  </si>
  <si>
    <t>ASI LATINA</t>
  </si>
  <si>
    <t>PEIRO</t>
  </si>
  <si>
    <t>ANGEL</t>
  </si>
  <si>
    <t>STOPPANI</t>
  </si>
  <si>
    <t>CATERINO</t>
  </si>
  <si>
    <t>ATL. CLUB NAUTICO GAETA</t>
  </si>
  <si>
    <t>GIANNI ANTONIO</t>
  </si>
  <si>
    <t>D'ACUNTO</t>
  </si>
  <si>
    <t>PASSARETTA</t>
  </si>
  <si>
    <t>FARACI</t>
  </si>
  <si>
    <t>D'URSO</t>
  </si>
  <si>
    <t>BONGIORNO</t>
  </si>
  <si>
    <t>ASS.S.DIL. POL. ARCI TALSANO</t>
  </si>
  <si>
    <t>COPPA</t>
  </si>
  <si>
    <t>PULITA</t>
  </si>
  <si>
    <t>FITNES MONTELLO</t>
  </si>
  <si>
    <t>FOLCARELLI</t>
  </si>
  <si>
    <t>ASD OPOA PLUS ULTRA</t>
  </si>
  <si>
    <t>DRAGONE</t>
  </si>
  <si>
    <t>TAIETTI</t>
  </si>
  <si>
    <t>A.S.D. ROCCAGORGA</t>
  </si>
  <si>
    <t>INGROSSO</t>
  </si>
  <si>
    <t>GENEROSO</t>
  </si>
  <si>
    <t>SARO</t>
  </si>
  <si>
    <t>STRAVATO</t>
  </si>
  <si>
    <t>PERONTI</t>
  </si>
  <si>
    <t>PONTONE</t>
  </si>
  <si>
    <t>ATL. AMATORI FIAT CASSINO</t>
  </si>
  <si>
    <t>VERRILLO</t>
  </si>
  <si>
    <t>ACCONCIA</t>
  </si>
  <si>
    <t>W_DE</t>
  </si>
  <si>
    <t>MARIORENZI</t>
  </si>
  <si>
    <t>BAGLIERI</t>
  </si>
  <si>
    <t>PETITJEAN</t>
  </si>
  <si>
    <t>MORGANE</t>
  </si>
  <si>
    <t>IMBUCATURA</t>
  </si>
  <si>
    <t>CRISTINA MARILEN</t>
  </si>
  <si>
    <t>MENEGUZZO</t>
  </si>
  <si>
    <t>CLINO</t>
  </si>
  <si>
    <t>GRANATA</t>
  </si>
  <si>
    <t>ALIBARDI</t>
  </si>
  <si>
    <t>MALTEMPO</t>
  </si>
  <si>
    <t>GAROFALO</t>
  </si>
  <si>
    <t>AGENORE</t>
  </si>
  <si>
    <t>M_L65</t>
  </si>
  <si>
    <t>FIONDA</t>
  </si>
  <si>
    <t>M_I60</t>
  </si>
  <si>
    <t>DI MANNO</t>
  </si>
  <si>
    <t>ANTONIO RAFFAELE</t>
  </si>
  <si>
    <t>ANGIOLILLO</t>
  </si>
  <si>
    <t>PODISTICA ALBEROBELLO A.S.D.</t>
  </si>
  <si>
    <t>GAZZETTA</t>
  </si>
  <si>
    <t>PREVIATO</t>
  </si>
  <si>
    <t>FRANZESE</t>
  </si>
  <si>
    <t>MICCI</t>
  </si>
  <si>
    <t>MARZANO</t>
  </si>
  <si>
    <t>CUCCOVILLO</t>
  </si>
  <si>
    <t>LACALAMITA</t>
  </si>
  <si>
    <t>FILIPPO FELICE</t>
  </si>
  <si>
    <t>SCARPELLINO</t>
  </si>
  <si>
    <t>LACARIERRE</t>
  </si>
  <si>
    <t>VALERIE</t>
  </si>
  <si>
    <t>LIZZIO</t>
  </si>
  <si>
    <t>ASD A.S.A. DETUR NAPOLI</t>
  </si>
  <si>
    <t>CARLO ALBERTO</t>
  </si>
  <si>
    <t>DEL FRATE</t>
  </si>
  <si>
    <t>MAROSTICA</t>
  </si>
  <si>
    <t>ALBINO</t>
  </si>
  <si>
    <t>WISSIA</t>
  </si>
  <si>
    <t>TAMMARO</t>
  </si>
  <si>
    <t>A.S.D. PODISTICA AVEZZANO</t>
  </si>
  <si>
    <t>BARLONE</t>
  </si>
  <si>
    <t>ARTENIO PASQUALE</t>
  </si>
  <si>
    <t>DELLA BELLA</t>
  </si>
  <si>
    <t>DI RUSSO</t>
  </si>
  <si>
    <t>ASD PRO SPORT AKERY</t>
  </si>
  <si>
    <t>BROMURO</t>
  </si>
  <si>
    <t>CIMARELLI</t>
  </si>
  <si>
    <t>LIB. ROMA XV CIRC.NE</t>
  </si>
  <si>
    <t>CIPULLO</t>
  </si>
  <si>
    <t>W_FG</t>
  </si>
  <si>
    <t>MASTROLONARDO</t>
  </si>
  <si>
    <t>SABENE</t>
  </si>
  <si>
    <t>MIRABELLA</t>
  </si>
  <si>
    <t>ARIAS</t>
  </si>
  <si>
    <t>HAYDEE TAMARA</t>
  </si>
  <si>
    <t>W_ABC</t>
  </si>
  <si>
    <t>PIETRO PAOLO</t>
  </si>
  <si>
    <t>DE FELICE</t>
  </si>
  <si>
    <t>PESCOSOLIDO</t>
  </si>
  <si>
    <t>ELEUTERIO</t>
  </si>
  <si>
    <t>IACOBUCCI</t>
  </si>
  <si>
    <t>PERSIANI</t>
  </si>
  <si>
    <t>SANTUCCI</t>
  </si>
  <si>
    <t>LANDOLFI</t>
  </si>
  <si>
    <t>BUONGIORNO</t>
  </si>
  <si>
    <t>FERRANTI</t>
  </si>
  <si>
    <t>GARABELLO</t>
  </si>
  <si>
    <t>A.S.D. LIBERATLETICA</t>
  </si>
  <si>
    <t>NATALIZI</t>
  </si>
  <si>
    <t>HENRY</t>
  </si>
  <si>
    <t>DI CIACCIO</t>
  </si>
  <si>
    <t>BIAGIO PIETRO</t>
  </si>
  <si>
    <t>VITTI</t>
  </si>
  <si>
    <t>POLSINELLI</t>
  </si>
  <si>
    <t>ANNA FELICITA</t>
  </si>
  <si>
    <t>DI PASTENA</t>
  </si>
  <si>
    <t>A.S.D. PODISTICA TIBURTINA</t>
  </si>
  <si>
    <t>GAVEGLIA</t>
  </si>
  <si>
    <t>MARIA CONCETTA</t>
  </si>
  <si>
    <t>LOSACCO</t>
  </si>
  <si>
    <t>VEILLAT</t>
  </si>
  <si>
    <t>STEFANIE</t>
  </si>
  <si>
    <t>DANIELI</t>
  </si>
  <si>
    <t>SUBIACO</t>
  </si>
  <si>
    <t>BEDIN</t>
  </si>
  <si>
    <t>VOLPI</t>
  </si>
  <si>
    <t>PERDICARO</t>
  </si>
  <si>
    <t>DI SAURO</t>
  </si>
  <si>
    <t>PITTIGLIO</t>
  </si>
  <si>
    <t>APROCIS RUNNERS TEAM</t>
  </si>
  <si>
    <t>DI SIENA</t>
  </si>
  <si>
    <t>LIBERTAS OSTIA RUNNERS TEAM</t>
  </si>
  <si>
    <t>SESSA CROCE</t>
  </si>
  <si>
    <t>Giano Trail</t>
  </si>
  <si>
    <t>Scauri (LT) Italia - Domenica 11/03/2012</t>
  </si>
  <si>
    <t>ANTONIETTA</t>
  </si>
  <si>
    <t>OSVALDO</t>
  </si>
  <si>
    <t>BRANCATO</t>
  </si>
  <si>
    <t>MARIA</t>
  </si>
  <si>
    <t>PATRIZIA</t>
  </si>
  <si>
    <t>DI BENEDETTO</t>
  </si>
  <si>
    <t>SCOGNAMIGLIO</t>
  </si>
  <si>
    <t>NANDO</t>
  </si>
  <si>
    <t>RIZZI</t>
  </si>
  <si>
    <t>CATANIA</t>
  </si>
  <si>
    <t>ATTILIO</t>
  </si>
  <si>
    <t>MAGLIOCCA</t>
  </si>
  <si>
    <t>Iscritti</t>
  </si>
  <si>
    <t>MISITI</t>
  </si>
  <si>
    <t>SPINELLI</t>
  </si>
  <si>
    <t>IACOBELLI</t>
  </si>
  <si>
    <t>S.S. LAZIO ATLETICA LEGGERA</t>
  </si>
  <si>
    <t>FORTE</t>
  </si>
  <si>
    <t>FABIANO</t>
  </si>
  <si>
    <t>SABRINA</t>
  </si>
  <si>
    <t>FANTOZZI</t>
  </si>
  <si>
    <t>DE MARCO</t>
  </si>
  <si>
    <t>DI MATTEO</t>
  </si>
  <si>
    <t>ANGELICA</t>
  </si>
  <si>
    <t>MERCURI</t>
  </si>
  <si>
    <t>TACCONI</t>
  </si>
  <si>
    <t>D'ANNA</t>
  </si>
  <si>
    <t>UISP LATINA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</si>
  <si>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</si>
  <si>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</si>
  <si>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</si>
  <si>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</si>
  <si>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</si>
  <si>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</si>
  <si>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</si>
  <si>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</si>
  <si>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</si>
  <si>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</si>
  <si>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</si>
  <si>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LBM SPORT TEAM</t>
  </si>
  <si>
    <t>GIANLUCA</t>
  </si>
  <si>
    <t>LUCA</t>
  </si>
  <si>
    <t>PIETRO</t>
  </si>
  <si>
    <t>VITTORIO</t>
  </si>
  <si>
    <t>FABIO</t>
  </si>
  <si>
    <t>FABRIZIO</t>
  </si>
  <si>
    <t>ANDREA</t>
  </si>
  <si>
    <t>RICCARDO</t>
  </si>
  <si>
    <t>GIULIO</t>
  </si>
  <si>
    <t>ALESSANDRO</t>
  </si>
  <si>
    <t>G.S. CAT SPORT ROMA</t>
  </si>
  <si>
    <t>CARLO</t>
  </si>
  <si>
    <t>MARCO</t>
  </si>
  <si>
    <t>VINCENZO</t>
  </si>
  <si>
    <t>ATLETICA PEGASO</t>
  </si>
  <si>
    <t>CLAUDIO</t>
  </si>
  <si>
    <t>CARDINALI</t>
  </si>
  <si>
    <t>A.S.D. RUNNING EVOLUTION</t>
  </si>
  <si>
    <t>ANGELO</t>
  </si>
  <si>
    <t>FRANCESCO</t>
  </si>
  <si>
    <t>STEFANO</t>
  </si>
  <si>
    <t>EMILIO</t>
  </si>
  <si>
    <t>ROBERTO</t>
  </si>
  <si>
    <t>NICOLA</t>
  </si>
  <si>
    <t>BRUNO</t>
  </si>
  <si>
    <t>FRANCO</t>
  </si>
  <si>
    <t>ALDO</t>
  </si>
  <si>
    <t>MASSIMO</t>
  </si>
  <si>
    <t>MARIO</t>
  </si>
  <si>
    <t>PASQUALE</t>
  </si>
  <si>
    <t>ATL. TUSCULUM</t>
  </si>
  <si>
    <t>MASSIMILIANO</t>
  </si>
  <si>
    <t>PAOLO</t>
  </si>
  <si>
    <t>MICHELE</t>
  </si>
  <si>
    <t>LUIGI</t>
  </si>
  <si>
    <t>GIOVANNI</t>
  </si>
  <si>
    <t>FAIOLA</t>
  </si>
  <si>
    <t>ANTONELLA</t>
  </si>
  <si>
    <t>GINO</t>
  </si>
  <si>
    <t>SARA</t>
  </si>
  <si>
    <t>DE ANGELIS</t>
  </si>
  <si>
    <t>ANTONIO</t>
  </si>
  <si>
    <t>MOSCATELLI</t>
  </si>
  <si>
    <t>GENNARO</t>
  </si>
  <si>
    <t>D'ANGELO</t>
  </si>
  <si>
    <t>MARTINI</t>
  </si>
  <si>
    <t>NOVELLI</t>
  </si>
  <si>
    <t>SONIA</t>
  </si>
  <si>
    <t>GIORGIO</t>
  </si>
  <si>
    <t>BEVILACQUA</t>
  </si>
  <si>
    <t>NUOVA PODISTICA LATINA</t>
  </si>
  <si>
    <t>TRINCA</t>
  </si>
  <si>
    <t>LEONARDO</t>
  </si>
  <si>
    <t>ENRICO</t>
  </si>
  <si>
    <t>ATLETICA ARCE</t>
  </si>
  <si>
    <t>ROSSI</t>
  </si>
  <si>
    <t>IMPERI</t>
  </si>
  <si>
    <t>TONINO</t>
  </si>
  <si>
    <t>LORENZO</t>
  </si>
  <si>
    <t>WALTER</t>
  </si>
  <si>
    <t>ELVIRA</t>
  </si>
  <si>
    <t>ALFREDO</t>
  </si>
  <si>
    <t>ALESSIA</t>
  </si>
  <si>
    <t>FILIPPO</t>
  </si>
  <si>
    <t>RICASOLI</t>
  </si>
  <si>
    <t>PIMPINELLA</t>
  </si>
  <si>
    <t>MARTORELLI</t>
  </si>
  <si>
    <t>PELLEGRINO</t>
  </si>
  <si>
    <t>RINALDI</t>
  </si>
  <si>
    <t>EDOARDO</t>
  </si>
  <si>
    <t>CANNUCCIA</t>
  </si>
  <si>
    <t>MARIA TERESA</t>
  </si>
  <si>
    <t>FIORINI</t>
  </si>
  <si>
    <t>GIULIANO</t>
  </si>
  <si>
    <t>LISI</t>
  </si>
  <si>
    <t>PARISI</t>
  </si>
  <si>
    <t>PROIA</t>
  </si>
  <si>
    <t>MARCELLO</t>
  </si>
  <si>
    <t>FELICE</t>
  </si>
  <si>
    <t>DI CARLO</t>
  </si>
  <si>
    <t>DELLA ROCCA</t>
  </si>
  <si>
    <t>DE CHICCHIS</t>
  </si>
  <si>
    <t>BARBARA</t>
  </si>
  <si>
    <t>CELLETTI</t>
  </si>
  <si>
    <t>GERMANI</t>
  </si>
  <si>
    <t>CERULLO</t>
  </si>
  <si>
    <t>MANCINI</t>
  </si>
  <si>
    <t>DOMENICO</t>
  </si>
  <si>
    <t>ROCCO</t>
  </si>
  <si>
    <t>SILVIO</t>
  </si>
  <si>
    <t>AUGUSTO</t>
  </si>
  <si>
    <t>EZIO</t>
  </si>
  <si>
    <t>ADAMO</t>
  </si>
  <si>
    <t>BATTISTELLI</t>
  </si>
  <si>
    <t>MARTUCCI</t>
  </si>
  <si>
    <t>MARINA</t>
  </si>
  <si>
    <t>MARIANO</t>
  </si>
  <si>
    <t>ANNA MARIA</t>
  </si>
  <si>
    <t>GRAZIANO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</si>
</sst>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NumberFormat="1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177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/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31" t="s">
        <v>178</v>
      </c>
      <c r="B3" s="28"/>
      <c r="C3" s="28"/>
      <c r="D3" s="28"/>
      <c r="E3" s="28"/>
      <c r="F3" s="28"/>
      <c r="G3" s="28"/>
      <c r="H3" s="3" t="s">
        <v>207</v>
      </c>
      <c r="I3" s="4">
        <v>10</v>
      </c>
    </row>
    <row r="4" spans="1:9" ht="37.5" customHeight="1">
      <c r="A4" s="5" t="s">
        <v>208</v>
      </c>
      <c r="B4" s="6" t="s">
        <v>209</v>
      </c>
      <c r="C4" s="7" t="s">
        <v>210</v>
      </c>
      <c r="D4" s="7" t="s">
        <v>211</v>
      </c>
      <c r="E4" s="8" t="s">
        <v>212</v>
      </c>
      <c r="F4" s="7" t="s">
        <v>213</v>
      </c>
      <c r="G4" s="7" t="s">
        <v>214</v>
      </c>
      <c r="H4" s="9" t="s">
        <v>215</v>
      </c>
      <c r="I4" s="9" t="s">
        <v>216</v>
      </c>
    </row>
    <row r="5" spans="1:9" s="13" customFormat="1" ht="15" customHeight="1">
      <c r="A5" s="10">
        <v>1</v>
      </c>
      <c r="B5" s="36" t="s">
        <v>181</v>
      </c>
      <c r="C5" s="36" t="s">
        <v>217</v>
      </c>
      <c r="D5" s="10" t="s">
        <v>2</v>
      </c>
      <c r="E5" s="36" t="s">
        <v>3</v>
      </c>
      <c r="F5" s="40">
        <v>0.0271875</v>
      </c>
      <c r="G5" s="10" t="str">
        <f>TEXT(INT((HOUR(F5)*3600+MINUTE(F5)*60+SECOND(F5))/$I$3/60),"0")&amp;"."&amp;TEXT(MOD((HOUR(F5)*3600+MINUTE(F5)*60+SECOND(F5))/$I$3,60),"00")&amp;"/km"</f>
        <v>3.55/km</v>
      </c>
      <c r="H5" s="12">
        <f>F5-$F$5</f>
        <v>0</v>
      </c>
      <c r="I5" s="12">
        <f>F5-INDEX($F$5:$F$537,MATCH(D5,$D$5:$D$537,0))</f>
        <v>0</v>
      </c>
    </row>
    <row r="6" spans="1:9" s="13" customFormat="1" ht="15" customHeight="1">
      <c r="A6" s="14">
        <v>2</v>
      </c>
      <c r="B6" s="37" t="s">
        <v>4</v>
      </c>
      <c r="C6" s="37" t="s">
        <v>246</v>
      </c>
      <c r="D6" s="14" t="s">
        <v>5</v>
      </c>
      <c r="E6" s="37" t="s">
        <v>6</v>
      </c>
      <c r="F6" s="41">
        <v>0.02791666666666667</v>
      </c>
      <c r="G6" s="14" t="str">
        <f>TEXT(INT((HOUR(F6)*3600+MINUTE(F6)*60+SECOND(F6))/$I$3/60),"0")&amp;"."&amp;TEXT(MOD((HOUR(F6)*3600+MINUTE(F6)*60+SECOND(F6))/$I$3,60),"00")&amp;"/km"</f>
        <v>4.01/km</v>
      </c>
      <c r="H6" s="16">
        <f>F6-$F$5</f>
        <v>0.0007291666666666696</v>
      </c>
      <c r="I6" s="16">
        <f>F6-INDEX($F$5:$F$537,MATCH(D6,$D$5:$D$537,0))</f>
        <v>0</v>
      </c>
    </row>
    <row r="7" spans="1:9" s="13" customFormat="1" ht="15" customHeight="1">
      <c r="A7" s="14">
        <v>3</v>
      </c>
      <c r="B7" s="37" t="s">
        <v>7</v>
      </c>
      <c r="C7" s="37" t="s">
        <v>238</v>
      </c>
      <c r="D7" s="14" t="s">
        <v>8</v>
      </c>
      <c r="E7" s="37" t="s">
        <v>9</v>
      </c>
      <c r="F7" s="41">
        <v>0.030173611111111113</v>
      </c>
      <c r="G7" s="14" t="str">
        <f>TEXT(INT((HOUR(F7)*3600+MINUTE(F7)*60+SECOND(F7))/$I$3/60),"0")&amp;"."&amp;TEXT(MOD((HOUR(F7)*3600+MINUTE(F7)*60+SECOND(F7))/$I$3,60),"00")&amp;"/km"</f>
        <v>4.21/km</v>
      </c>
      <c r="H7" s="16">
        <f>F7-$F$5</f>
        <v>0.002986111111111113</v>
      </c>
      <c r="I7" s="16">
        <f>F7-INDEX($F$5:$F$537,MATCH(D7,$D$5:$D$537,0))</f>
        <v>0</v>
      </c>
    </row>
    <row r="8" spans="1:9" s="13" customFormat="1" ht="15" customHeight="1">
      <c r="A8" s="14">
        <v>4</v>
      </c>
      <c r="B8" s="37" t="s">
        <v>10</v>
      </c>
      <c r="C8" s="37" t="s">
        <v>260</v>
      </c>
      <c r="D8" s="14" t="s">
        <v>11</v>
      </c>
      <c r="E8" s="37" t="s">
        <v>206</v>
      </c>
      <c r="F8" s="41">
        <v>0.03130787037037037</v>
      </c>
      <c r="G8" s="14" t="str">
        <f>TEXT(INT((HOUR(F8)*3600+MINUTE(F8)*60+SECOND(F8))/$I$3/60),"0")&amp;"."&amp;TEXT(MOD((HOUR(F8)*3600+MINUTE(F8)*60+SECOND(F8))/$I$3,60),"00")&amp;"/km"</f>
        <v>4.31/km</v>
      </c>
      <c r="H8" s="16">
        <f>F8-$F$5</f>
        <v>0.004120370370370368</v>
      </c>
      <c r="I8" s="16">
        <f>F8-INDEX($F$5:$F$537,MATCH(D8,$D$5:$D$537,0))</f>
        <v>0</v>
      </c>
    </row>
    <row r="9" spans="1:9" s="13" customFormat="1" ht="15" customHeight="1">
      <c r="A9" s="14">
        <v>5</v>
      </c>
      <c r="B9" s="37" t="s">
        <v>12</v>
      </c>
      <c r="C9" s="37" t="s">
        <v>231</v>
      </c>
      <c r="D9" s="14" t="s">
        <v>13</v>
      </c>
      <c r="E9" s="37" t="s">
        <v>269</v>
      </c>
      <c r="F9" s="41">
        <v>0.032025462962962964</v>
      </c>
      <c r="G9" s="14" t="str">
        <f>TEXT(INT((HOUR(F9)*3600+MINUTE(F9)*60+SECOND(F9))/$I$3/60),"0")&amp;"."&amp;TEXT(MOD((HOUR(F9)*3600+MINUTE(F9)*60+SECOND(F9))/$I$3,60),"00")&amp;"/km"</f>
        <v>4.37/km</v>
      </c>
      <c r="H9" s="16">
        <f>F9-$F$5</f>
        <v>0.004837962962962964</v>
      </c>
      <c r="I9" s="16">
        <f>F9-INDEX($F$5:$F$537,MATCH(D9,$D$5:$D$537,0))</f>
        <v>0</v>
      </c>
    </row>
    <row r="10" spans="1:9" s="13" customFormat="1" ht="15" customHeight="1">
      <c r="A10" s="14">
        <v>6</v>
      </c>
      <c r="B10" s="37" t="s">
        <v>274</v>
      </c>
      <c r="C10" s="37" t="s">
        <v>14</v>
      </c>
      <c r="D10" s="14" t="s">
        <v>2</v>
      </c>
      <c r="E10" s="37" t="s">
        <v>15</v>
      </c>
      <c r="F10" s="41">
        <v>0.03204861111111111</v>
      </c>
      <c r="G10" s="14" t="str">
        <f>TEXT(INT((HOUR(F10)*3600+MINUTE(F10)*60+SECOND(F10))/$I$3/60),"0")&amp;"."&amp;TEXT(MOD((HOUR(F10)*3600+MINUTE(F10)*60+SECOND(F10))/$I$3,60),"00")&amp;"/km"</f>
        <v>4.37/km</v>
      </c>
      <c r="H10" s="16">
        <f>F10-$F$5</f>
        <v>0.004861111111111111</v>
      </c>
      <c r="I10" s="16">
        <f>F10-INDEX($F$5:$F$537,MATCH(D10,$D$5:$D$537,0))</f>
        <v>0.004861111111111111</v>
      </c>
    </row>
    <row r="11" spans="1:9" s="13" customFormat="1" ht="15" customHeight="1">
      <c r="A11" s="14">
        <v>7</v>
      </c>
      <c r="B11" s="37" t="s">
        <v>16</v>
      </c>
      <c r="C11" s="37" t="s">
        <v>276</v>
      </c>
      <c r="D11" s="14" t="s">
        <v>17</v>
      </c>
      <c r="E11" s="37" t="s">
        <v>18</v>
      </c>
      <c r="F11" s="41">
        <v>0.032129629629629626</v>
      </c>
      <c r="G11" s="14" t="str">
        <f>TEXT(INT((HOUR(F11)*3600+MINUTE(F11)*60+SECOND(F11))/$I$3/60),"0")&amp;"."&amp;TEXT(MOD((HOUR(F11)*3600+MINUTE(F11)*60+SECOND(F11))/$I$3,60),"00")&amp;"/km"</f>
        <v>4.38/km</v>
      </c>
      <c r="H11" s="16">
        <f>F11-$F$5</f>
        <v>0.004942129629629626</v>
      </c>
      <c r="I11" s="16">
        <f>F11-INDEX($F$5:$F$537,MATCH(D11,$D$5:$D$537,0))</f>
        <v>0</v>
      </c>
    </row>
    <row r="12" spans="1:9" s="13" customFormat="1" ht="15" customHeight="1">
      <c r="A12" s="14">
        <v>8</v>
      </c>
      <c r="B12" s="37" t="s">
        <v>19</v>
      </c>
      <c r="C12" s="37" t="s">
        <v>232</v>
      </c>
      <c r="D12" s="14" t="s">
        <v>2</v>
      </c>
      <c r="E12" s="37" t="s">
        <v>20</v>
      </c>
      <c r="F12" s="41">
        <v>0.032337962962962964</v>
      </c>
      <c r="G12" s="14" t="str">
        <f>TEXT(INT((HOUR(F12)*3600+MINUTE(F12)*60+SECOND(F12))/$I$3/60),"0")&amp;"."&amp;TEXT(MOD((HOUR(F12)*3600+MINUTE(F12)*60+SECOND(F12))/$I$3,60),"00")&amp;"/km"</f>
        <v>4.39/km</v>
      </c>
      <c r="H12" s="16">
        <f>F12-$F$5</f>
        <v>0.005150462962962964</v>
      </c>
      <c r="I12" s="16">
        <f>F12-INDEX($F$5:$F$537,MATCH(D12,$D$5:$D$537,0))</f>
        <v>0.005150462962962964</v>
      </c>
    </row>
    <row r="13" spans="1:9" s="13" customFormat="1" ht="15" customHeight="1">
      <c r="A13" s="14">
        <v>9</v>
      </c>
      <c r="B13" s="37" t="s">
        <v>21</v>
      </c>
      <c r="C13" s="37" t="s">
        <v>22</v>
      </c>
      <c r="D13" s="14" t="s">
        <v>8</v>
      </c>
      <c r="E13" s="37" t="s">
        <v>3</v>
      </c>
      <c r="F13" s="41">
        <v>0.03259259259259259</v>
      </c>
      <c r="G13" s="14" t="str">
        <f>TEXT(INT((HOUR(F13)*3600+MINUTE(F13)*60+SECOND(F13))/$I$3/60),"0")&amp;"."&amp;TEXT(MOD((HOUR(F13)*3600+MINUTE(F13)*60+SECOND(F13))/$I$3,60),"00")&amp;"/km"</f>
        <v>4.42/km</v>
      </c>
      <c r="H13" s="16">
        <f>F13-$F$5</f>
        <v>0.00540509259259259</v>
      </c>
      <c r="I13" s="16">
        <f>F13-INDEX($F$5:$F$537,MATCH(D13,$D$5:$D$537,0))</f>
        <v>0.002418981481481477</v>
      </c>
    </row>
    <row r="14" spans="1:9" s="13" customFormat="1" ht="15" customHeight="1">
      <c r="A14" s="14">
        <v>10</v>
      </c>
      <c r="B14" s="37" t="s">
        <v>23</v>
      </c>
      <c r="C14" s="37" t="s">
        <v>241</v>
      </c>
      <c r="D14" s="14" t="s">
        <v>13</v>
      </c>
      <c r="E14" s="37" t="s">
        <v>15</v>
      </c>
      <c r="F14" s="41">
        <v>0.0327662037037037</v>
      </c>
      <c r="G14" s="14" t="str">
        <f>TEXT(INT((HOUR(F14)*3600+MINUTE(F14)*60+SECOND(F14))/$I$3/60),"0")&amp;"."&amp;TEXT(MOD((HOUR(F14)*3600+MINUTE(F14)*60+SECOND(F14))/$I$3,60),"00")&amp;"/km"</f>
        <v>4.43/km</v>
      </c>
      <c r="H14" s="16">
        <f>F14-$F$5</f>
        <v>0.0055787037037037</v>
      </c>
      <c r="I14" s="16">
        <f>F14-INDEX($F$5:$F$537,MATCH(D14,$D$5:$D$537,0))</f>
        <v>0.0007407407407407363</v>
      </c>
    </row>
    <row r="15" spans="1:9" s="13" customFormat="1" ht="15" customHeight="1">
      <c r="A15" s="14">
        <v>11</v>
      </c>
      <c r="B15" s="37" t="s">
        <v>294</v>
      </c>
      <c r="C15" s="37" t="s">
        <v>24</v>
      </c>
      <c r="D15" s="14" t="s">
        <v>17</v>
      </c>
      <c r="E15" s="37" t="s">
        <v>25</v>
      </c>
      <c r="F15" s="41">
        <v>0.03284722222222222</v>
      </c>
      <c r="G15" s="14" t="str">
        <f>TEXT(INT((HOUR(F15)*3600+MINUTE(F15)*60+SECOND(F15))/$I$3/60),"0")&amp;"."&amp;TEXT(MOD((HOUR(F15)*3600+MINUTE(F15)*60+SECOND(F15))/$I$3,60),"00")&amp;"/km"</f>
        <v>4.44/km</v>
      </c>
      <c r="H15" s="16">
        <f>F15-$F$5</f>
        <v>0.005659722222222222</v>
      </c>
      <c r="I15" s="16">
        <f>F15-INDEX($F$5:$F$537,MATCH(D15,$D$5:$D$537,0))</f>
        <v>0.0007175925925925961</v>
      </c>
    </row>
    <row r="16" spans="1:9" s="13" customFormat="1" ht="15" customHeight="1">
      <c r="A16" s="14">
        <v>12</v>
      </c>
      <c r="B16" s="37" t="s">
        <v>203</v>
      </c>
      <c r="C16" s="37" t="s">
        <v>225</v>
      </c>
      <c r="D16" s="14" t="s">
        <v>13</v>
      </c>
      <c r="E16" s="37" t="s">
        <v>26</v>
      </c>
      <c r="F16" s="41">
        <v>0.032916666666666664</v>
      </c>
      <c r="G16" s="14" t="str">
        <f>TEXT(INT((HOUR(F16)*3600+MINUTE(F16)*60+SECOND(F16))/$I$3/60),"0")&amp;"."&amp;TEXT(MOD((HOUR(F16)*3600+MINUTE(F16)*60+SECOND(F16))/$I$3,60),"00")&amp;"/km"</f>
        <v>4.44/km</v>
      </c>
      <c r="H16" s="16">
        <f>F16-$F$5</f>
        <v>0.005729166666666664</v>
      </c>
      <c r="I16" s="16">
        <f>F16-INDEX($F$5:$F$537,MATCH(D16,$D$5:$D$537,0))</f>
        <v>0.0008912037037036996</v>
      </c>
    </row>
    <row r="17" spans="1:9" s="13" customFormat="1" ht="15" customHeight="1">
      <c r="A17" s="14">
        <v>13</v>
      </c>
      <c r="B17" s="37" t="s">
        <v>27</v>
      </c>
      <c r="C17" s="37" t="s">
        <v>252</v>
      </c>
      <c r="D17" s="14" t="s">
        <v>17</v>
      </c>
      <c r="E17" s="37" t="s">
        <v>28</v>
      </c>
      <c r="F17" s="41">
        <v>0.03314814814814815</v>
      </c>
      <c r="G17" s="14" t="str">
        <f>TEXT(INT((HOUR(F17)*3600+MINUTE(F17)*60+SECOND(F17))/$I$3/60),"0")&amp;"."&amp;TEXT(MOD((HOUR(F17)*3600+MINUTE(F17)*60+SECOND(F17))/$I$3,60),"00")&amp;"/km"</f>
        <v>4.46/km</v>
      </c>
      <c r="H17" s="16">
        <f>F17-$F$5</f>
        <v>0.005960648148148149</v>
      </c>
      <c r="I17" s="16">
        <f>F17-INDEX($F$5:$F$537,MATCH(D17,$D$5:$D$537,0))</f>
        <v>0.0010185185185185228</v>
      </c>
    </row>
    <row r="18" spans="1:9" s="13" customFormat="1" ht="15" customHeight="1">
      <c r="A18" s="14">
        <v>14</v>
      </c>
      <c r="B18" s="37" t="s">
        <v>205</v>
      </c>
      <c r="C18" s="37" t="s">
        <v>280</v>
      </c>
      <c r="D18" s="14" t="s">
        <v>5</v>
      </c>
      <c r="E18" s="37" t="s">
        <v>29</v>
      </c>
      <c r="F18" s="41">
        <v>0.03349537037037037</v>
      </c>
      <c r="G18" s="14" t="str">
        <f>TEXT(INT((HOUR(F18)*3600+MINUTE(F18)*60+SECOND(F18))/$I$3/60),"0")&amp;"."&amp;TEXT(MOD((HOUR(F18)*3600+MINUTE(F18)*60+SECOND(F18))/$I$3,60),"00")&amp;"/km"</f>
        <v>4.49/km</v>
      </c>
      <c r="H18" s="16">
        <f>F18-$F$5</f>
        <v>0.00630787037037037</v>
      </c>
      <c r="I18" s="16">
        <f>F18-INDEX($F$5:$F$537,MATCH(D18,$D$5:$D$537,0))</f>
        <v>0.0055787037037037</v>
      </c>
    </row>
    <row r="19" spans="1:9" s="13" customFormat="1" ht="15" customHeight="1">
      <c r="A19" s="14">
        <v>15</v>
      </c>
      <c r="B19" s="37" t="s">
        <v>30</v>
      </c>
      <c r="C19" s="37" t="s">
        <v>251</v>
      </c>
      <c r="D19" s="14" t="s">
        <v>11</v>
      </c>
      <c r="E19" s="37" t="s">
        <v>25</v>
      </c>
      <c r="F19" s="41">
        <v>0.03361111111111111</v>
      </c>
      <c r="G19" s="14" t="str">
        <f>TEXT(INT((HOUR(F19)*3600+MINUTE(F19)*60+SECOND(F19))/$I$3/60),"0")&amp;"."&amp;TEXT(MOD((HOUR(F19)*3600+MINUTE(F19)*60+SECOND(F19))/$I$3,60),"00")&amp;"/km"</f>
        <v>4.50/km</v>
      </c>
      <c r="H19" s="16">
        <f>F19-$F$5</f>
        <v>0.006423611111111113</v>
      </c>
      <c r="I19" s="16">
        <f>F19-INDEX($F$5:$F$537,MATCH(D19,$D$5:$D$537,0))</f>
        <v>0.0023032407407407446</v>
      </c>
    </row>
    <row r="20" spans="1:9" s="13" customFormat="1" ht="15" customHeight="1">
      <c r="A20" s="14">
        <v>16</v>
      </c>
      <c r="B20" s="37" t="s">
        <v>31</v>
      </c>
      <c r="C20" s="37" t="s">
        <v>252</v>
      </c>
      <c r="D20" s="14" t="s">
        <v>8</v>
      </c>
      <c r="E20" s="37" t="s">
        <v>32</v>
      </c>
      <c r="F20" s="41">
        <v>0.0337037037037037</v>
      </c>
      <c r="G20" s="14" t="str">
        <f>TEXT(INT((HOUR(F20)*3600+MINUTE(F20)*60+SECOND(F20))/$I$3/60),"0")&amp;"."&amp;TEXT(MOD((HOUR(F20)*3600+MINUTE(F20)*60+SECOND(F20))/$I$3,60),"00")&amp;"/km"</f>
        <v>4.51/km</v>
      </c>
      <c r="H20" s="16">
        <f>F20-$F$5</f>
        <v>0.006516203703703701</v>
      </c>
      <c r="I20" s="16">
        <f>F20-INDEX($F$5:$F$537,MATCH(D20,$D$5:$D$537,0))</f>
        <v>0.003530092592592588</v>
      </c>
    </row>
    <row r="21" spans="1:9" s="13" customFormat="1" ht="15" customHeight="1">
      <c r="A21" s="14">
        <v>17</v>
      </c>
      <c r="B21" s="37" t="s">
        <v>33</v>
      </c>
      <c r="C21" s="37" t="s">
        <v>189</v>
      </c>
      <c r="D21" s="14" t="s">
        <v>5</v>
      </c>
      <c r="E21" s="37" t="s">
        <v>195</v>
      </c>
      <c r="F21" s="41">
        <v>0.03394675925925926</v>
      </c>
      <c r="G21" s="14" t="str">
        <f>TEXT(INT((HOUR(F21)*3600+MINUTE(F21)*60+SECOND(F21))/$I$3/60),"0")&amp;"."&amp;TEXT(MOD((HOUR(F21)*3600+MINUTE(F21)*60+SECOND(F21))/$I$3,60),"00")&amp;"/km"</f>
        <v>4.53/km</v>
      </c>
      <c r="H21" s="16">
        <f>F21-$F$5</f>
        <v>0.00675925925925926</v>
      </c>
      <c r="I21" s="16">
        <f>F21-INDEX($F$5:$F$537,MATCH(D21,$D$5:$D$537,0))</f>
        <v>0.00603009259259259</v>
      </c>
    </row>
    <row r="22" spans="1:9" s="13" customFormat="1" ht="15" customHeight="1">
      <c r="A22" s="14">
        <v>18</v>
      </c>
      <c r="B22" s="37" t="s">
        <v>295</v>
      </c>
      <c r="C22" s="37" t="s">
        <v>254</v>
      </c>
      <c r="D22" s="14" t="s">
        <v>2</v>
      </c>
      <c r="E22" s="37" t="s">
        <v>25</v>
      </c>
      <c r="F22" s="41">
        <v>0.03396990740740741</v>
      </c>
      <c r="G22" s="14" t="str">
        <f>TEXT(INT((HOUR(F22)*3600+MINUTE(F22)*60+SECOND(F22))/$I$3/60),"0")&amp;"."&amp;TEXT(MOD((HOUR(F22)*3600+MINUTE(F22)*60+SECOND(F22))/$I$3,60),"00")&amp;"/km"</f>
        <v>4.54/km</v>
      </c>
      <c r="H22" s="16">
        <f>F22-$F$5</f>
        <v>0.006782407407407407</v>
      </c>
      <c r="I22" s="16">
        <f>F22-INDEX($F$5:$F$537,MATCH(D22,$D$5:$D$537,0))</f>
        <v>0.006782407407407407</v>
      </c>
    </row>
    <row r="23" spans="1:9" s="13" customFormat="1" ht="15" customHeight="1">
      <c r="A23" s="14">
        <v>19</v>
      </c>
      <c r="B23" s="37" t="s">
        <v>34</v>
      </c>
      <c r="C23" s="37" t="s">
        <v>260</v>
      </c>
      <c r="D23" s="14" t="s">
        <v>5</v>
      </c>
      <c r="E23" s="37" t="s">
        <v>9</v>
      </c>
      <c r="F23" s="41">
        <v>0.03446759259259259</v>
      </c>
      <c r="G23" s="14" t="str">
        <f>TEXT(INT((HOUR(F23)*3600+MINUTE(F23)*60+SECOND(F23))/$I$3/60),"0")&amp;"."&amp;TEXT(MOD((HOUR(F23)*3600+MINUTE(F23)*60+SECOND(F23))/$I$3,60),"00")&amp;"/km"</f>
        <v>4.58/km</v>
      </c>
      <c r="H23" s="16">
        <f>F23-$F$5</f>
        <v>0.0072800925925925915</v>
      </c>
      <c r="I23" s="16">
        <f>F23-INDEX($F$5:$F$537,MATCH(D23,$D$5:$D$537,0))</f>
        <v>0.006550925925925922</v>
      </c>
    </row>
    <row r="24" spans="1:9" s="13" customFormat="1" ht="15" customHeight="1">
      <c r="A24" s="14">
        <v>20</v>
      </c>
      <c r="B24" s="37" t="s">
        <v>196</v>
      </c>
      <c r="C24" s="37" t="s">
        <v>231</v>
      </c>
      <c r="D24" s="14" t="s">
        <v>5</v>
      </c>
      <c r="E24" s="37" t="s">
        <v>35</v>
      </c>
      <c r="F24" s="41">
        <v>0.034571759259259253</v>
      </c>
      <c r="G24" s="14" t="str">
        <f>TEXT(INT((HOUR(F24)*3600+MINUTE(F24)*60+SECOND(F24))/$I$3/60),"0")&amp;"."&amp;TEXT(MOD((HOUR(F24)*3600+MINUTE(F24)*60+SECOND(F24))/$I$3,60),"00")&amp;"/km"</f>
        <v>4.59/km</v>
      </c>
      <c r="H24" s="16">
        <f>F24-$F$5</f>
        <v>0.007384259259259254</v>
      </c>
      <c r="I24" s="16">
        <f>F24-INDEX($F$5:$F$537,MATCH(D24,$D$5:$D$537,0))</f>
        <v>0.006655092592592584</v>
      </c>
    </row>
    <row r="25" spans="1:9" s="13" customFormat="1" ht="15" customHeight="1">
      <c r="A25" s="14">
        <v>21</v>
      </c>
      <c r="B25" s="37" t="s">
        <v>36</v>
      </c>
      <c r="C25" s="37" t="s">
        <v>217</v>
      </c>
      <c r="D25" s="14" t="s">
        <v>5</v>
      </c>
      <c r="E25" s="37" t="s">
        <v>37</v>
      </c>
      <c r="F25" s="41">
        <v>0.034722222222222224</v>
      </c>
      <c r="G25" s="14" t="str">
        <f>TEXT(INT((HOUR(F25)*3600+MINUTE(F25)*60+SECOND(F25))/$I$3/60),"0")&amp;"."&amp;TEXT(MOD((HOUR(F25)*3600+MINUTE(F25)*60+SECOND(F25))/$I$3,60),"00")&amp;"/km"</f>
        <v>5.00/km</v>
      </c>
      <c r="H25" s="16">
        <f>F25-$F$5</f>
        <v>0.007534722222222224</v>
      </c>
      <c r="I25" s="16">
        <f>F25-INDEX($F$5:$F$537,MATCH(D25,$D$5:$D$537,0))</f>
        <v>0.006805555555555554</v>
      </c>
    </row>
    <row r="26" spans="1:9" s="13" customFormat="1" ht="15" customHeight="1">
      <c r="A26" s="14">
        <v>22</v>
      </c>
      <c r="B26" s="37" t="s">
        <v>38</v>
      </c>
      <c r="C26" s="37" t="s">
        <v>282</v>
      </c>
      <c r="D26" s="14" t="s">
        <v>2</v>
      </c>
      <c r="E26" s="37" t="s">
        <v>39</v>
      </c>
      <c r="F26" s="41">
        <v>0.035</v>
      </c>
      <c r="G26" s="14" t="str">
        <f>TEXT(INT((HOUR(F26)*3600+MINUTE(F26)*60+SECOND(F26))/$I$3/60),"0")&amp;"."&amp;TEXT(MOD((HOUR(F26)*3600+MINUTE(F26)*60+SECOND(F26))/$I$3,60),"00")&amp;"/km"</f>
        <v>5.02/km</v>
      </c>
      <c r="H26" s="16">
        <f>F26-$F$5</f>
        <v>0.007812500000000003</v>
      </c>
      <c r="I26" s="16">
        <f>F26-INDEX($F$5:$F$537,MATCH(D26,$D$5:$D$537,0))</f>
        <v>0.007812500000000003</v>
      </c>
    </row>
    <row r="27" spans="1:9" s="13" customFormat="1" ht="15" customHeight="1">
      <c r="A27" s="14">
        <v>23</v>
      </c>
      <c r="B27" s="37" t="s">
        <v>40</v>
      </c>
      <c r="C27" s="37" t="s">
        <v>253</v>
      </c>
      <c r="D27" s="14" t="s">
        <v>11</v>
      </c>
      <c r="E27" s="37" t="s">
        <v>29</v>
      </c>
      <c r="F27" s="41">
        <v>0.03501157407407408</v>
      </c>
      <c r="G27" s="14" t="str">
        <f>TEXT(INT((HOUR(F27)*3600+MINUTE(F27)*60+SECOND(F27))/$I$3/60),"0")&amp;"."&amp;TEXT(MOD((HOUR(F27)*3600+MINUTE(F27)*60+SECOND(F27))/$I$3,60),"00")&amp;"/km"</f>
        <v>5.03/km</v>
      </c>
      <c r="H27" s="16">
        <f>F27-$F$5</f>
        <v>0.007824074074074077</v>
      </c>
      <c r="I27" s="16">
        <f>F27-INDEX($F$5:$F$537,MATCH(D27,$D$5:$D$537,0))</f>
        <v>0.003703703703703709</v>
      </c>
    </row>
    <row r="28" spans="1:9" s="17" customFormat="1" ht="15" customHeight="1">
      <c r="A28" s="14">
        <v>24</v>
      </c>
      <c r="B28" s="37" t="s">
        <v>304</v>
      </c>
      <c r="C28" s="37" t="s">
        <v>220</v>
      </c>
      <c r="D28" s="14" t="s">
        <v>2</v>
      </c>
      <c r="E28" s="37" t="s">
        <v>41</v>
      </c>
      <c r="F28" s="41">
        <v>0.03552083333333333</v>
      </c>
      <c r="G28" s="14" t="str">
        <f>TEXT(INT((HOUR(F28)*3600+MINUTE(F28)*60+SECOND(F28))/$I$3/60),"0")&amp;"."&amp;TEXT(MOD((HOUR(F28)*3600+MINUTE(F28)*60+SECOND(F28))/$I$3,60),"00")&amp;"/km"</f>
        <v>5.07/km</v>
      </c>
      <c r="H28" s="16">
        <f>F28-$F$5</f>
        <v>0.008333333333333328</v>
      </c>
      <c r="I28" s="16">
        <f>F28-INDEX($F$5:$F$537,MATCH(D28,$D$5:$D$537,0))</f>
        <v>0.008333333333333328</v>
      </c>
    </row>
    <row r="29" spans="1:9" ht="15" customHeight="1">
      <c r="A29" s="14">
        <v>25</v>
      </c>
      <c r="B29" s="37" t="s">
        <v>295</v>
      </c>
      <c r="C29" s="37" t="s">
        <v>232</v>
      </c>
      <c r="D29" s="14" t="s">
        <v>42</v>
      </c>
      <c r="E29" s="37" t="s">
        <v>25</v>
      </c>
      <c r="F29" s="41">
        <v>0.035729166666666666</v>
      </c>
      <c r="G29" s="14" t="str">
        <f>TEXT(INT((HOUR(F29)*3600+MINUTE(F29)*60+SECOND(F29))/$I$3/60),"0")&amp;"."&amp;TEXT(MOD((HOUR(F29)*3600+MINUTE(F29)*60+SECOND(F29))/$I$3,60),"00")&amp;"/km"</f>
        <v>5.09/km</v>
      </c>
      <c r="H29" s="16">
        <f>F29-$F$5</f>
        <v>0.008541666666666666</v>
      </c>
      <c r="I29" s="16">
        <f>F29-INDEX($F$5:$F$537,MATCH(D29,$D$5:$D$537,0))</f>
        <v>0</v>
      </c>
    </row>
    <row r="30" spans="1:9" ht="15" customHeight="1">
      <c r="A30" s="14">
        <v>26</v>
      </c>
      <c r="B30" s="37" t="s">
        <v>43</v>
      </c>
      <c r="C30" s="37" t="s">
        <v>288</v>
      </c>
      <c r="D30" s="14" t="s">
        <v>11</v>
      </c>
      <c r="E30" s="37" t="s">
        <v>44</v>
      </c>
      <c r="F30" s="41">
        <v>0.035740740740740747</v>
      </c>
      <c r="G30" s="14" t="str">
        <f>TEXT(INT((HOUR(F30)*3600+MINUTE(F30)*60+SECOND(F30))/$I$3/60),"0")&amp;"."&amp;TEXT(MOD((HOUR(F30)*3600+MINUTE(F30)*60+SECOND(F30))/$I$3,60),"00")&amp;"/km"</f>
        <v>5.09/km</v>
      </c>
      <c r="H30" s="16">
        <f>F30-$F$5</f>
        <v>0.008553240740740747</v>
      </c>
      <c r="I30" s="16">
        <f>F30-INDEX($F$5:$F$537,MATCH(D30,$D$5:$D$537,0))</f>
        <v>0.004432870370370379</v>
      </c>
    </row>
    <row r="31" spans="1:9" ht="15" customHeight="1">
      <c r="A31" s="14">
        <v>27</v>
      </c>
      <c r="B31" s="37" t="s">
        <v>45</v>
      </c>
      <c r="C31" s="37" t="s">
        <v>253</v>
      </c>
      <c r="D31" s="14" t="s">
        <v>13</v>
      </c>
      <c r="E31" s="37" t="s">
        <v>29</v>
      </c>
      <c r="F31" s="41">
        <v>0.03576388888888889</v>
      </c>
      <c r="G31" s="14" t="str">
        <f>TEXT(INT((HOUR(F31)*3600+MINUTE(F31)*60+SECOND(F31))/$I$3/60),"0")&amp;"."&amp;TEXT(MOD((HOUR(F31)*3600+MINUTE(F31)*60+SECOND(F31))/$I$3,60),"00")&amp;"/km"</f>
        <v>5.09/km</v>
      </c>
      <c r="H31" s="16">
        <f>F31-$F$5</f>
        <v>0.008576388888888887</v>
      </c>
      <c r="I31" s="16">
        <f>F31-INDEX($F$5:$F$537,MATCH(D31,$D$5:$D$537,0))</f>
        <v>0.003738425925925923</v>
      </c>
    </row>
    <row r="32" spans="1:9" ht="15" customHeight="1">
      <c r="A32" s="14">
        <v>28</v>
      </c>
      <c r="B32" s="37" t="s">
        <v>46</v>
      </c>
      <c r="C32" s="37" t="s">
        <v>47</v>
      </c>
      <c r="D32" s="14" t="s">
        <v>17</v>
      </c>
      <c r="E32" s="37" t="s">
        <v>48</v>
      </c>
      <c r="F32" s="41">
        <v>0.03577546296296296</v>
      </c>
      <c r="G32" s="14" t="str">
        <f>TEXT(INT((HOUR(F32)*3600+MINUTE(F32)*60+SECOND(F32))/$I$3/60),"0")&amp;"."&amp;TEXT(MOD((HOUR(F32)*3600+MINUTE(F32)*60+SECOND(F32))/$I$3,60),"00")&amp;"/km"</f>
        <v>5.09/km</v>
      </c>
      <c r="H32" s="16">
        <f>F32-$F$5</f>
        <v>0.00858796296296296</v>
      </c>
      <c r="I32" s="16">
        <f>F32-INDEX($F$5:$F$537,MATCH(D32,$D$5:$D$537,0))</f>
        <v>0.0036458333333333343</v>
      </c>
    </row>
    <row r="33" spans="1:9" ht="15" customHeight="1">
      <c r="A33" s="14">
        <v>29</v>
      </c>
      <c r="B33" s="37" t="s">
        <v>299</v>
      </c>
      <c r="C33" s="37" t="s">
        <v>260</v>
      </c>
      <c r="D33" s="14" t="s">
        <v>11</v>
      </c>
      <c r="E33" s="37" t="s">
        <v>49</v>
      </c>
      <c r="F33" s="41">
        <v>0.03614583333333333</v>
      </c>
      <c r="G33" s="14" t="str">
        <f>TEXT(INT((HOUR(F33)*3600+MINUTE(F33)*60+SECOND(F33))/$I$3/60),"0")&amp;"."&amp;TEXT(MOD((HOUR(F33)*3600+MINUTE(F33)*60+SECOND(F33))/$I$3,60),"00")&amp;"/km"</f>
        <v>5.12/km</v>
      </c>
      <c r="H33" s="16">
        <f>F33-$F$5</f>
        <v>0.008958333333333329</v>
      </c>
      <c r="I33" s="16">
        <f>F33-INDEX($F$5:$F$537,MATCH(D33,$D$5:$D$537,0))</f>
        <v>0.004837962962962961</v>
      </c>
    </row>
    <row r="34" spans="1:9" ht="15" customHeight="1">
      <c r="A34" s="14">
        <v>30</v>
      </c>
      <c r="B34" s="37" t="s">
        <v>50</v>
      </c>
      <c r="C34" s="37" t="s">
        <v>260</v>
      </c>
      <c r="D34" s="14" t="s">
        <v>5</v>
      </c>
      <c r="E34" s="37" t="s">
        <v>25</v>
      </c>
      <c r="F34" s="41">
        <v>0.036284722222222225</v>
      </c>
      <c r="G34" s="14" t="str">
        <f>TEXT(INT((HOUR(F34)*3600+MINUTE(F34)*60+SECOND(F34))/$I$3/60),"0")&amp;"."&amp;TEXT(MOD((HOUR(F34)*3600+MINUTE(F34)*60+SECOND(F34))/$I$3,60),"00")&amp;"/km"</f>
        <v>5.14/km</v>
      </c>
      <c r="H34" s="16">
        <f>F34-$F$5</f>
        <v>0.009097222222222225</v>
      </c>
      <c r="I34" s="16">
        <f>F34-INDEX($F$5:$F$537,MATCH(D34,$D$5:$D$537,0))</f>
        <v>0.008368055555555556</v>
      </c>
    </row>
    <row r="35" spans="1:9" ht="15" customHeight="1">
      <c r="A35" s="14">
        <v>31</v>
      </c>
      <c r="B35" s="37" t="s">
        <v>286</v>
      </c>
      <c r="C35" s="37" t="s">
        <v>228</v>
      </c>
      <c r="D35" s="14" t="s">
        <v>13</v>
      </c>
      <c r="E35" s="37" t="s">
        <v>51</v>
      </c>
      <c r="F35" s="41">
        <v>0.03640046296296296</v>
      </c>
      <c r="G35" s="14" t="str">
        <f>TEXT(INT((HOUR(F35)*3600+MINUTE(F35)*60+SECOND(F35))/$I$3/60),"0")&amp;"."&amp;TEXT(MOD((HOUR(F35)*3600+MINUTE(F35)*60+SECOND(F35))/$I$3,60),"00")&amp;"/km"</f>
        <v>5.15/km</v>
      </c>
      <c r="H35" s="16">
        <f>F35-$F$5</f>
        <v>0.009212962962962961</v>
      </c>
      <c r="I35" s="16">
        <f>F35-INDEX($F$5:$F$537,MATCH(D35,$D$5:$D$537,0))</f>
        <v>0.004374999999999997</v>
      </c>
    </row>
    <row r="36" spans="1:9" ht="15" customHeight="1">
      <c r="A36" s="14">
        <v>32</v>
      </c>
      <c r="B36" s="37" t="s">
        <v>52</v>
      </c>
      <c r="C36" s="37" t="s">
        <v>242</v>
      </c>
      <c r="D36" s="14" t="s">
        <v>13</v>
      </c>
      <c r="E36" s="37" t="s">
        <v>53</v>
      </c>
      <c r="F36" s="41">
        <v>0.036412037037037034</v>
      </c>
      <c r="G36" s="14" t="str">
        <f>TEXT(INT((HOUR(F36)*3600+MINUTE(F36)*60+SECOND(F36))/$I$3/60),"0")&amp;"."&amp;TEXT(MOD((HOUR(F36)*3600+MINUTE(F36)*60+SECOND(F36))/$I$3,60),"00")&amp;"/km"</f>
        <v>5.15/km</v>
      </c>
      <c r="H36" s="16">
        <f>F36-$F$5</f>
        <v>0.009224537037037035</v>
      </c>
      <c r="I36" s="16">
        <f>F36-INDEX($F$5:$F$537,MATCH(D36,$D$5:$D$537,0))</f>
        <v>0.0043865740740740705</v>
      </c>
    </row>
    <row r="37" spans="1:9" ht="15" customHeight="1">
      <c r="A37" s="14">
        <v>33</v>
      </c>
      <c r="B37" s="37" t="s">
        <v>54</v>
      </c>
      <c r="C37" s="37" t="s">
        <v>55</v>
      </c>
      <c r="D37" s="14" t="s">
        <v>11</v>
      </c>
      <c r="E37" s="37" t="s">
        <v>41</v>
      </c>
      <c r="F37" s="41">
        <v>0.03650462962962963</v>
      </c>
      <c r="G37" s="14" t="str">
        <f>TEXT(INT((HOUR(F37)*3600+MINUTE(F37)*60+SECOND(F37))/$I$3/60),"0")&amp;"."&amp;TEXT(MOD((HOUR(F37)*3600+MINUTE(F37)*60+SECOND(F37))/$I$3,60),"00")&amp;"/km"</f>
        <v>5.15/km</v>
      </c>
      <c r="H37" s="16">
        <f>F37-$F$5</f>
        <v>0.00931712962962963</v>
      </c>
      <c r="I37" s="16">
        <f>F37-INDEX($F$5:$F$537,MATCH(D37,$D$5:$D$537,0))</f>
        <v>0.005196759259259262</v>
      </c>
    </row>
    <row r="38" spans="1:9" ht="15" customHeight="1">
      <c r="A38" s="14">
        <v>34</v>
      </c>
      <c r="B38" s="37" t="s">
        <v>56</v>
      </c>
      <c r="C38" s="37" t="s">
        <v>251</v>
      </c>
      <c r="D38" s="14" t="s">
        <v>11</v>
      </c>
      <c r="E38" s="37" t="s">
        <v>3</v>
      </c>
      <c r="F38" s="41">
        <v>0.03650462962962963</v>
      </c>
      <c r="G38" s="14" t="str">
        <f>TEXT(INT((HOUR(F38)*3600+MINUTE(F38)*60+SECOND(F38))/$I$3/60),"0")&amp;"."&amp;TEXT(MOD((HOUR(F38)*3600+MINUTE(F38)*60+SECOND(F38))/$I$3,60),"00")&amp;"/km"</f>
        <v>5.15/km</v>
      </c>
      <c r="H38" s="16">
        <f>F38-$F$5</f>
        <v>0.00931712962962963</v>
      </c>
      <c r="I38" s="16">
        <f>F38-INDEX($F$5:$F$537,MATCH(D38,$D$5:$D$537,0))</f>
        <v>0.005196759259259262</v>
      </c>
    </row>
    <row r="39" spans="1:9" ht="15" customHeight="1">
      <c r="A39" s="14">
        <v>35</v>
      </c>
      <c r="B39" s="37" t="s">
        <v>57</v>
      </c>
      <c r="C39" s="37" t="s">
        <v>254</v>
      </c>
      <c r="D39" s="14" t="s">
        <v>17</v>
      </c>
      <c r="E39" s="37" t="s">
        <v>58</v>
      </c>
      <c r="F39" s="41">
        <v>0.03664351851851852</v>
      </c>
      <c r="G39" s="14" t="str">
        <f>TEXT(INT((HOUR(F39)*3600+MINUTE(F39)*60+SECOND(F39))/$I$3/60),"0")&amp;"."&amp;TEXT(MOD((HOUR(F39)*3600+MINUTE(F39)*60+SECOND(F39))/$I$3,60),"00")&amp;"/km"</f>
        <v>5.17/km</v>
      </c>
      <c r="H39" s="16">
        <f>F39-$F$5</f>
        <v>0.00945601851851852</v>
      </c>
      <c r="I39" s="16">
        <f>F39-INDEX($F$5:$F$537,MATCH(D39,$D$5:$D$537,0))</f>
        <v>0.004513888888888894</v>
      </c>
    </row>
    <row r="40" spans="1:9" ht="15" customHeight="1">
      <c r="A40" s="14">
        <v>36</v>
      </c>
      <c r="B40" s="37" t="s">
        <v>188</v>
      </c>
      <c r="C40" s="37" t="s">
        <v>59</v>
      </c>
      <c r="D40" s="14" t="s">
        <v>2</v>
      </c>
      <c r="E40" s="37" t="s">
        <v>3</v>
      </c>
      <c r="F40" s="41">
        <v>0.03664351851851852</v>
      </c>
      <c r="G40" s="14" t="str">
        <f>TEXT(INT((HOUR(F40)*3600+MINUTE(F40)*60+SECOND(F40))/$I$3/60),"0")&amp;"."&amp;TEXT(MOD((HOUR(F40)*3600+MINUTE(F40)*60+SECOND(F40))/$I$3,60),"00")&amp;"/km"</f>
        <v>5.17/km</v>
      </c>
      <c r="H40" s="16">
        <f>F40-$F$5</f>
        <v>0.00945601851851852</v>
      </c>
      <c r="I40" s="16">
        <f>F40-INDEX($F$5:$F$537,MATCH(D40,$D$5:$D$537,0))</f>
        <v>0.00945601851851852</v>
      </c>
    </row>
    <row r="41" spans="1:9" ht="15" customHeight="1">
      <c r="A41" s="14">
        <v>37</v>
      </c>
      <c r="B41" s="37" t="s">
        <v>60</v>
      </c>
      <c r="C41" s="37" t="s">
        <v>248</v>
      </c>
      <c r="D41" s="14" t="s">
        <v>13</v>
      </c>
      <c r="E41" s="37" t="s">
        <v>9</v>
      </c>
      <c r="F41" s="41">
        <v>0.03668981481481482</v>
      </c>
      <c r="G41" s="14" t="str">
        <f>TEXT(INT((HOUR(F41)*3600+MINUTE(F41)*60+SECOND(F41))/$I$3/60),"0")&amp;"."&amp;TEXT(MOD((HOUR(F41)*3600+MINUTE(F41)*60+SECOND(F41))/$I$3,60),"00")&amp;"/km"</f>
        <v>5.17/km</v>
      </c>
      <c r="H41" s="16">
        <f>F41-$F$5</f>
        <v>0.009502314814814821</v>
      </c>
      <c r="I41" s="16">
        <f>F41-INDEX($F$5:$F$537,MATCH(D41,$D$5:$D$537,0))</f>
        <v>0.004664351851851857</v>
      </c>
    </row>
    <row r="42" spans="1:9" ht="15" customHeight="1">
      <c r="A42" s="14">
        <v>38</v>
      </c>
      <c r="B42" s="37" t="s">
        <v>61</v>
      </c>
      <c r="C42" s="37" t="s">
        <v>241</v>
      </c>
      <c r="D42" s="14" t="s">
        <v>2</v>
      </c>
      <c r="E42" s="37" t="s">
        <v>9</v>
      </c>
      <c r="F42" s="41">
        <v>0.03671296296296296</v>
      </c>
      <c r="G42" s="14" t="str">
        <f>TEXT(INT((HOUR(F42)*3600+MINUTE(F42)*60+SECOND(F42))/$I$3/60),"0")&amp;"."&amp;TEXT(MOD((HOUR(F42)*3600+MINUTE(F42)*60+SECOND(F42))/$I$3,60),"00")&amp;"/km"</f>
        <v>5.17/km</v>
      </c>
      <c r="H42" s="16">
        <f>F42-$F$5</f>
        <v>0.009525462962962961</v>
      </c>
      <c r="I42" s="16">
        <f>F42-INDEX($F$5:$F$537,MATCH(D42,$D$5:$D$537,0))</f>
        <v>0.009525462962962961</v>
      </c>
    </row>
    <row r="43" spans="1:9" ht="15" customHeight="1">
      <c r="A43" s="14">
        <v>39</v>
      </c>
      <c r="B43" s="37" t="s">
        <v>62</v>
      </c>
      <c r="C43" s="37" t="s">
        <v>250</v>
      </c>
      <c r="D43" s="14" t="s">
        <v>11</v>
      </c>
      <c r="E43" s="37" t="s">
        <v>3</v>
      </c>
      <c r="F43" s="41">
        <v>0.03681712962962963</v>
      </c>
      <c r="G43" s="14" t="str">
        <f>TEXT(INT((HOUR(F43)*3600+MINUTE(F43)*60+SECOND(F43))/$I$3/60),"0")&amp;"."&amp;TEXT(MOD((HOUR(F43)*3600+MINUTE(F43)*60+SECOND(F43))/$I$3,60),"00")&amp;"/km"</f>
        <v>5.18/km</v>
      </c>
      <c r="H43" s="16">
        <f>F43-$F$5</f>
        <v>0.00962962962962963</v>
      </c>
      <c r="I43" s="16">
        <f>F43-INDEX($F$5:$F$537,MATCH(D43,$D$5:$D$537,0))</f>
        <v>0.005509259259259262</v>
      </c>
    </row>
    <row r="44" spans="1:9" ht="15" customHeight="1">
      <c r="A44" s="14">
        <v>40</v>
      </c>
      <c r="B44" s="37" t="s">
        <v>63</v>
      </c>
      <c r="C44" s="37" t="s">
        <v>309</v>
      </c>
      <c r="D44" s="14" t="s">
        <v>2</v>
      </c>
      <c r="E44" s="37" t="s">
        <v>32</v>
      </c>
      <c r="F44" s="41">
        <v>0.03697916666666667</v>
      </c>
      <c r="G44" s="14" t="str">
        <f>TEXT(INT((HOUR(F44)*3600+MINUTE(F44)*60+SECOND(F44))/$I$3/60),"0")&amp;"."&amp;TEXT(MOD((HOUR(F44)*3600+MINUTE(F44)*60+SECOND(F44))/$I$3,60),"00")&amp;"/km"</f>
        <v>5.20/km</v>
      </c>
      <c r="H44" s="16">
        <f>F44-$F$5</f>
        <v>0.009791666666666667</v>
      </c>
      <c r="I44" s="16">
        <f>F44-INDEX($F$5:$F$537,MATCH(D44,$D$5:$D$537,0))</f>
        <v>0.009791666666666667</v>
      </c>
    </row>
    <row r="45" spans="1:9" ht="15" customHeight="1">
      <c r="A45" s="14">
        <v>41</v>
      </c>
      <c r="B45" s="37" t="s">
        <v>305</v>
      </c>
      <c r="C45" s="37" t="s">
        <v>262</v>
      </c>
      <c r="D45" s="14" t="s">
        <v>5</v>
      </c>
      <c r="E45" s="37" t="s">
        <v>9</v>
      </c>
      <c r="F45" s="41">
        <v>0.037002314814814814</v>
      </c>
      <c r="G45" s="14" t="str">
        <f>TEXT(INT((HOUR(F45)*3600+MINUTE(F45)*60+SECOND(F45))/$I$3/60),"0")&amp;"."&amp;TEXT(MOD((HOUR(F45)*3600+MINUTE(F45)*60+SECOND(F45))/$I$3,60),"00")&amp;"/km"</f>
        <v>5.20/km</v>
      </c>
      <c r="H45" s="16">
        <f>F45-$F$5</f>
        <v>0.009814814814814814</v>
      </c>
      <c r="I45" s="16">
        <f>F45-INDEX($F$5:$F$537,MATCH(D45,$D$5:$D$537,0))</f>
        <v>0.009085648148148145</v>
      </c>
    </row>
    <row r="46" spans="1:9" ht="15" customHeight="1">
      <c r="A46" s="14">
        <v>42</v>
      </c>
      <c r="B46" s="37" t="s">
        <v>64</v>
      </c>
      <c r="C46" s="37" t="s">
        <v>260</v>
      </c>
      <c r="D46" s="14" t="s">
        <v>42</v>
      </c>
      <c r="E46" s="37" t="s">
        <v>65</v>
      </c>
      <c r="F46" s="41">
        <v>0.0370949074074074</v>
      </c>
      <c r="G46" s="14" t="str">
        <f>TEXT(INT((HOUR(F46)*3600+MINUTE(F46)*60+SECOND(F46))/$I$3/60),"0")&amp;"."&amp;TEXT(MOD((HOUR(F46)*3600+MINUTE(F46)*60+SECOND(F46))/$I$3,60),"00")&amp;"/km"</f>
        <v>5.21/km</v>
      </c>
      <c r="H46" s="16">
        <f>F46-$F$5</f>
        <v>0.009907407407407403</v>
      </c>
      <c r="I46" s="16">
        <f>F46-INDEX($F$5:$F$537,MATCH(D46,$D$5:$D$537,0))</f>
        <v>0.0013657407407407368</v>
      </c>
    </row>
    <row r="47" spans="1:9" ht="15" customHeight="1">
      <c r="A47" s="14">
        <v>43</v>
      </c>
      <c r="B47" s="37" t="s">
        <v>255</v>
      </c>
      <c r="C47" s="37" t="s">
        <v>238</v>
      </c>
      <c r="D47" s="14" t="s">
        <v>13</v>
      </c>
      <c r="E47" s="37" t="s">
        <v>18</v>
      </c>
      <c r="F47" s="41">
        <v>0.03732638888888889</v>
      </c>
      <c r="G47" s="14" t="str">
        <f>TEXT(INT((HOUR(F47)*3600+MINUTE(F47)*60+SECOND(F47))/$I$3/60),"0")&amp;"."&amp;TEXT(MOD((HOUR(F47)*3600+MINUTE(F47)*60+SECOND(F47))/$I$3,60),"00")&amp;"/km"</f>
        <v>5.23/km</v>
      </c>
      <c r="H47" s="16">
        <f>F47-$F$5</f>
        <v>0.010138888888888888</v>
      </c>
      <c r="I47" s="16">
        <f>F47-INDEX($F$5:$F$537,MATCH(D47,$D$5:$D$537,0))</f>
        <v>0.005300925925925924</v>
      </c>
    </row>
    <row r="48" spans="1:9" ht="15" customHeight="1">
      <c r="A48" s="14">
        <v>44</v>
      </c>
      <c r="B48" s="37" t="s">
        <v>66</v>
      </c>
      <c r="C48" s="37" t="s">
        <v>308</v>
      </c>
      <c r="D48" s="14" t="s">
        <v>8</v>
      </c>
      <c r="E48" s="37" t="s">
        <v>35</v>
      </c>
      <c r="F48" s="41">
        <v>0.03740740740740741</v>
      </c>
      <c r="G48" s="14" t="str">
        <f>TEXT(INT((HOUR(F48)*3600+MINUTE(F48)*60+SECOND(F48))/$I$3/60),"0")&amp;"."&amp;TEXT(MOD((HOUR(F48)*3600+MINUTE(F48)*60+SECOND(F48))/$I$3,60),"00")&amp;"/km"</f>
        <v>5.23/km</v>
      </c>
      <c r="H48" s="16">
        <f>F48-$F$5</f>
        <v>0.01021990740740741</v>
      </c>
      <c r="I48" s="16">
        <f>F48-INDEX($F$5:$F$537,MATCH(D48,$D$5:$D$537,0))</f>
        <v>0.007233796296296297</v>
      </c>
    </row>
    <row r="49" spans="1:9" ht="15" customHeight="1">
      <c r="A49" s="14">
        <v>45</v>
      </c>
      <c r="B49" s="37" t="s">
        <v>67</v>
      </c>
      <c r="C49" s="37" t="s">
        <v>220</v>
      </c>
      <c r="D49" s="14" t="s">
        <v>2</v>
      </c>
      <c r="E49" s="37" t="s">
        <v>68</v>
      </c>
      <c r="F49" s="41">
        <v>0.0375</v>
      </c>
      <c r="G49" s="14" t="str">
        <f>TEXT(INT((HOUR(F49)*3600+MINUTE(F49)*60+SECOND(F49))/$I$3/60),"0")&amp;"."&amp;TEXT(MOD((HOUR(F49)*3600+MINUTE(F49)*60+SECOND(F49))/$I$3,60),"00")&amp;"/km"</f>
        <v>5.24/km</v>
      </c>
      <c r="H49" s="16">
        <f>F49-$F$5</f>
        <v>0.010312499999999999</v>
      </c>
      <c r="I49" s="16">
        <f>F49-INDEX($F$5:$F$537,MATCH(D49,$D$5:$D$537,0))</f>
        <v>0.010312499999999999</v>
      </c>
    </row>
    <row r="50" spans="1:9" ht="15" customHeight="1">
      <c r="A50" s="14">
        <v>46</v>
      </c>
      <c r="B50" s="37" t="s">
        <v>69</v>
      </c>
      <c r="C50" s="37" t="s">
        <v>257</v>
      </c>
      <c r="D50" s="14" t="s">
        <v>11</v>
      </c>
      <c r="E50" s="37" t="s">
        <v>44</v>
      </c>
      <c r="F50" s="41">
        <v>0.03774305555555556</v>
      </c>
      <c r="G50" s="14" t="str">
        <f>TEXT(INT((HOUR(F50)*3600+MINUTE(F50)*60+SECOND(F50))/$I$3/60),"0")&amp;"."&amp;TEXT(MOD((HOUR(F50)*3600+MINUTE(F50)*60+SECOND(F50))/$I$3,60),"00")&amp;"/km"</f>
        <v>5.26/km</v>
      </c>
      <c r="H50" s="16">
        <f>F50-$F$5</f>
        <v>0.010555555555555558</v>
      </c>
      <c r="I50" s="16">
        <f>F50-INDEX($F$5:$F$537,MATCH(D50,$D$5:$D$537,0))</f>
        <v>0.00643518518518519</v>
      </c>
    </row>
    <row r="51" spans="1:9" ht="15" customHeight="1">
      <c r="A51" s="14">
        <v>47</v>
      </c>
      <c r="B51" s="37" t="s">
        <v>190</v>
      </c>
      <c r="C51" s="37" t="s">
        <v>238</v>
      </c>
      <c r="D51" s="14" t="s">
        <v>13</v>
      </c>
      <c r="E51" s="37" t="s">
        <v>51</v>
      </c>
      <c r="F51" s="41">
        <v>0.0378125</v>
      </c>
      <c r="G51" s="14" t="str">
        <f>TEXT(INT((HOUR(F51)*3600+MINUTE(F51)*60+SECOND(F51))/$I$3/60),"0")&amp;"."&amp;TEXT(MOD((HOUR(F51)*3600+MINUTE(F51)*60+SECOND(F51))/$I$3,60),"00")&amp;"/km"</f>
        <v>5.27/km</v>
      </c>
      <c r="H51" s="16">
        <f>F51-$F$5</f>
        <v>0.010624999999999999</v>
      </c>
      <c r="I51" s="16">
        <f>F51-INDEX($F$5:$F$537,MATCH(D51,$D$5:$D$537,0))</f>
        <v>0.005787037037037035</v>
      </c>
    </row>
    <row r="52" spans="1:9" ht="15" customHeight="1">
      <c r="A52" s="14">
        <v>48</v>
      </c>
      <c r="B52" s="37" t="s">
        <v>291</v>
      </c>
      <c r="C52" s="37" t="s">
        <v>297</v>
      </c>
      <c r="D52" s="14" t="s">
        <v>42</v>
      </c>
      <c r="E52" s="37" t="s">
        <v>70</v>
      </c>
      <c r="F52" s="41">
        <v>0.03815972222222223</v>
      </c>
      <c r="G52" s="14" t="str">
        <f>TEXT(INT((HOUR(F52)*3600+MINUTE(F52)*60+SECOND(F52))/$I$3/60),"0")&amp;"."&amp;TEXT(MOD((HOUR(F52)*3600+MINUTE(F52)*60+SECOND(F52))/$I$3,60),"00")&amp;"/km"</f>
        <v>5.30/km</v>
      </c>
      <c r="H52" s="16">
        <f>F52-$F$5</f>
        <v>0.010972222222222227</v>
      </c>
      <c r="I52" s="16">
        <f>F52-INDEX($F$5:$F$537,MATCH(D52,$D$5:$D$537,0))</f>
        <v>0.002430555555555561</v>
      </c>
    </row>
    <row r="53" spans="1:9" ht="15" customHeight="1">
      <c r="A53" s="14">
        <v>49</v>
      </c>
      <c r="B53" s="37" t="s">
        <v>71</v>
      </c>
      <c r="C53" s="37" t="s">
        <v>247</v>
      </c>
      <c r="D53" s="14" t="s">
        <v>5</v>
      </c>
      <c r="E53" s="37" t="s">
        <v>32</v>
      </c>
      <c r="F53" s="41">
        <v>0.038356481481481484</v>
      </c>
      <c r="G53" s="14" t="str">
        <f>TEXT(INT((HOUR(F53)*3600+MINUTE(F53)*60+SECOND(F53))/$I$3/60),"0")&amp;"."&amp;TEXT(MOD((HOUR(F53)*3600+MINUTE(F53)*60+SECOND(F53))/$I$3,60),"00")&amp;"/km"</f>
        <v>5.31/km</v>
      </c>
      <c r="H53" s="16">
        <f>F53-$F$5</f>
        <v>0.011168981481481485</v>
      </c>
      <c r="I53" s="16">
        <f>F53-INDEX($F$5:$F$537,MATCH(D53,$D$5:$D$537,0))</f>
        <v>0.010439814814814815</v>
      </c>
    </row>
    <row r="54" spans="1:9" ht="15" customHeight="1">
      <c r="A54" s="14">
        <v>50</v>
      </c>
      <c r="B54" s="37" t="s">
        <v>72</v>
      </c>
      <c r="C54" s="37" t="s">
        <v>244</v>
      </c>
      <c r="D54" s="14" t="s">
        <v>13</v>
      </c>
      <c r="E54" s="37" t="s">
        <v>73</v>
      </c>
      <c r="F54" s="41">
        <v>0.038622685185185184</v>
      </c>
      <c r="G54" s="14" t="str">
        <f>TEXT(INT((HOUR(F54)*3600+MINUTE(F54)*60+SECOND(F54))/$I$3/60),"0")&amp;"."&amp;TEXT(MOD((HOUR(F54)*3600+MINUTE(F54)*60+SECOND(F54))/$I$3,60),"00")&amp;"/km"</f>
        <v>5.34/km</v>
      </c>
      <c r="H54" s="16">
        <f>F54-$F$5</f>
        <v>0.011435185185185184</v>
      </c>
      <c r="I54" s="16">
        <f>F54-INDEX($F$5:$F$537,MATCH(D54,$D$5:$D$537,0))</f>
        <v>0.00659722222222222</v>
      </c>
    </row>
    <row r="55" spans="1:9" ht="15" customHeight="1">
      <c r="A55" s="14">
        <v>51</v>
      </c>
      <c r="B55" s="37" t="s">
        <v>293</v>
      </c>
      <c r="C55" s="37" t="s">
        <v>260</v>
      </c>
      <c r="D55" s="14" t="s">
        <v>42</v>
      </c>
      <c r="E55" s="37" t="s">
        <v>58</v>
      </c>
      <c r="F55" s="41">
        <v>0.0390162037037037</v>
      </c>
      <c r="G55" s="14" t="str">
        <f>TEXT(INT((HOUR(F55)*3600+MINUTE(F55)*60+SECOND(F55))/$I$3/60),"0")&amp;"."&amp;TEXT(MOD((HOUR(F55)*3600+MINUTE(F55)*60+SECOND(F55))/$I$3,60),"00")&amp;"/km"</f>
        <v>5.37/km</v>
      </c>
      <c r="H55" s="16">
        <f>F55-$F$5</f>
        <v>0.011828703703703699</v>
      </c>
      <c r="I55" s="16">
        <f>F55-INDEX($F$5:$F$537,MATCH(D55,$D$5:$D$537,0))</f>
        <v>0.0032870370370370328</v>
      </c>
    </row>
    <row r="56" spans="1:9" ht="15" customHeight="1">
      <c r="A56" s="14">
        <v>52</v>
      </c>
      <c r="B56" s="37" t="s">
        <v>74</v>
      </c>
      <c r="C56" s="37" t="s">
        <v>217</v>
      </c>
      <c r="D56" s="14" t="s">
        <v>13</v>
      </c>
      <c r="E56" s="37" t="s">
        <v>9</v>
      </c>
      <c r="F56" s="41">
        <v>0.03920138888888889</v>
      </c>
      <c r="G56" s="14" t="str">
        <f>TEXT(INT((HOUR(F56)*3600+MINUTE(F56)*60+SECOND(F56))/$I$3/60),"0")&amp;"."&amp;TEXT(MOD((HOUR(F56)*3600+MINUTE(F56)*60+SECOND(F56))/$I$3,60),"00")&amp;"/km"</f>
        <v>5.39/km</v>
      </c>
      <c r="H56" s="16">
        <f>F56-$F$5</f>
        <v>0.01201388888888889</v>
      </c>
      <c r="I56" s="16">
        <f>F56-INDEX($F$5:$F$537,MATCH(D56,$D$5:$D$537,0))</f>
        <v>0.007175925925925926</v>
      </c>
    </row>
    <row r="57" spans="1:9" ht="15" customHeight="1">
      <c r="A57" s="14">
        <v>53</v>
      </c>
      <c r="B57" s="37" t="s">
        <v>75</v>
      </c>
      <c r="C57" s="37" t="s">
        <v>230</v>
      </c>
      <c r="D57" s="14" t="s">
        <v>17</v>
      </c>
      <c r="E57" s="37" t="s">
        <v>29</v>
      </c>
      <c r="F57" s="41">
        <v>0.039247685185185184</v>
      </c>
      <c r="G57" s="14" t="str">
        <f>TEXT(INT((HOUR(F57)*3600+MINUTE(F57)*60+SECOND(F57))/$I$3/60),"0")&amp;"."&amp;TEXT(MOD((HOUR(F57)*3600+MINUTE(F57)*60+SECOND(F57))/$I$3,60),"00")&amp;"/km"</f>
        <v>5.39/km</v>
      </c>
      <c r="H57" s="16">
        <f>F57-$F$5</f>
        <v>0.012060185185185184</v>
      </c>
      <c r="I57" s="16">
        <f>F57-INDEX($F$5:$F$537,MATCH(D57,$D$5:$D$537,0))</f>
        <v>0.007118055555555558</v>
      </c>
    </row>
    <row r="58" spans="1:9" ht="15" customHeight="1">
      <c r="A58" s="14">
        <v>54</v>
      </c>
      <c r="B58" s="37" t="s">
        <v>244</v>
      </c>
      <c r="C58" s="37" t="s">
        <v>306</v>
      </c>
      <c r="D58" s="14" t="s">
        <v>2</v>
      </c>
      <c r="E58" s="37" t="s">
        <v>32</v>
      </c>
      <c r="F58" s="41">
        <v>0.03944444444444444</v>
      </c>
      <c r="G58" s="14" t="str">
        <f>TEXT(INT((HOUR(F58)*3600+MINUTE(F58)*60+SECOND(F58))/$I$3/60),"0")&amp;"."&amp;TEXT(MOD((HOUR(F58)*3600+MINUTE(F58)*60+SECOND(F58))/$I$3,60),"00")&amp;"/km"</f>
        <v>5.41/km</v>
      </c>
      <c r="H58" s="16">
        <f>F58-$F$5</f>
        <v>0.012256944444444442</v>
      </c>
      <c r="I58" s="16">
        <f>F58-INDEX($F$5:$F$537,MATCH(D58,$D$5:$D$537,0))</f>
        <v>0.012256944444444442</v>
      </c>
    </row>
    <row r="59" spans="1:9" ht="15" customHeight="1">
      <c r="A59" s="14">
        <v>55</v>
      </c>
      <c r="B59" s="37" t="s">
        <v>199</v>
      </c>
      <c r="C59" s="37" t="s">
        <v>76</v>
      </c>
      <c r="D59" s="14" t="s">
        <v>8</v>
      </c>
      <c r="E59" s="37" t="s">
        <v>44</v>
      </c>
      <c r="F59" s="41">
        <v>0.039502314814814816</v>
      </c>
      <c r="G59" s="14" t="str">
        <f>TEXT(INT((HOUR(F59)*3600+MINUTE(F59)*60+SECOND(F59))/$I$3/60),"0")&amp;"."&amp;TEXT(MOD((HOUR(F59)*3600+MINUTE(F59)*60+SECOND(F59))/$I$3,60),"00")&amp;"/km"</f>
        <v>5.41/km</v>
      </c>
      <c r="H59" s="16">
        <f>F59-$F$5</f>
        <v>0.012314814814814817</v>
      </c>
      <c r="I59" s="16">
        <f>F59-INDEX($F$5:$F$537,MATCH(D59,$D$5:$D$537,0))</f>
        <v>0.009328703703703704</v>
      </c>
    </row>
    <row r="60" spans="1:9" ht="15" customHeight="1">
      <c r="A60" s="14">
        <v>56</v>
      </c>
      <c r="B60" s="37" t="s">
        <v>77</v>
      </c>
      <c r="C60" s="37" t="s">
        <v>222</v>
      </c>
      <c r="D60" s="14" t="s">
        <v>17</v>
      </c>
      <c r="E60" s="37" t="s">
        <v>39</v>
      </c>
      <c r="F60" s="41">
        <v>0.039502314814814816</v>
      </c>
      <c r="G60" s="14" t="str">
        <f>TEXT(INT((HOUR(F60)*3600+MINUTE(F60)*60+SECOND(F60))/$I$3/60),"0")&amp;"."&amp;TEXT(MOD((HOUR(F60)*3600+MINUTE(F60)*60+SECOND(F60))/$I$3,60),"00")&amp;"/km"</f>
        <v>5.41/km</v>
      </c>
      <c r="H60" s="16">
        <f>F60-$F$5</f>
        <v>0.012314814814814817</v>
      </c>
      <c r="I60" s="16">
        <f>F60-INDEX($F$5:$F$537,MATCH(D60,$D$5:$D$537,0))</f>
        <v>0.0073726851851851904</v>
      </c>
    </row>
    <row r="61" spans="1:9" ht="15" customHeight="1">
      <c r="A61" s="14">
        <v>57</v>
      </c>
      <c r="B61" s="37" t="s">
        <v>78</v>
      </c>
      <c r="C61" s="37" t="s">
        <v>246</v>
      </c>
      <c r="D61" s="14" t="s">
        <v>42</v>
      </c>
      <c r="E61" s="37" t="s">
        <v>25</v>
      </c>
      <c r="F61" s="41">
        <v>0.03951388888888889</v>
      </c>
      <c r="G61" s="14" t="str">
        <f>TEXT(INT((HOUR(F61)*3600+MINUTE(F61)*60+SECOND(F61))/$I$3/60),"0")&amp;"."&amp;TEXT(MOD((HOUR(F61)*3600+MINUTE(F61)*60+SECOND(F61))/$I$3,60),"00")&amp;"/km"</f>
        <v>5.41/km</v>
      </c>
      <c r="H61" s="16">
        <f>F61-$F$5</f>
        <v>0.01232638888888889</v>
      </c>
      <c r="I61" s="16">
        <f>F61-INDEX($F$5:$F$537,MATCH(D61,$D$5:$D$537,0))</f>
        <v>0.003784722222222224</v>
      </c>
    </row>
    <row r="62" spans="1:9" ht="15" customHeight="1">
      <c r="A62" s="14">
        <v>58</v>
      </c>
      <c r="B62" s="37" t="s">
        <v>264</v>
      </c>
      <c r="C62" s="37" t="s">
        <v>237</v>
      </c>
      <c r="D62" s="14" t="s">
        <v>2</v>
      </c>
      <c r="E62" s="37" t="s">
        <v>44</v>
      </c>
      <c r="F62" s="41">
        <v>0.039525462962962964</v>
      </c>
      <c r="G62" s="14" t="str">
        <f>TEXT(INT((HOUR(F62)*3600+MINUTE(F62)*60+SECOND(F62))/$I$3/60),"0")&amp;"."&amp;TEXT(MOD((HOUR(F62)*3600+MINUTE(F62)*60+SECOND(F62))/$I$3,60),"00")&amp;"/km"</f>
        <v>5.42/km</v>
      </c>
      <c r="H62" s="16">
        <f>F62-$F$5</f>
        <v>0.012337962962962964</v>
      </c>
      <c r="I62" s="16">
        <f>F62-INDEX($F$5:$F$537,MATCH(D62,$D$5:$D$537,0))</f>
        <v>0.012337962962962964</v>
      </c>
    </row>
    <row r="63" spans="1:9" ht="15" customHeight="1">
      <c r="A63" s="14">
        <v>59</v>
      </c>
      <c r="B63" s="37" t="s">
        <v>79</v>
      </c>
      <c r="C63" s="37" t="s">
        <v>217</v>
      </c>
      <c r="D63" s="14" t="s">
        <v>42</v>
      </c>
      <c r="E63" s="37" t="s">
        <v>80</v>
      </c>
      <c r="F63" s="41">
        <v>0.039641203703703706</v>
      </c>
      <c r="G63" s="14" t="str">
        <f>TEXT(INT((HOUR(F63)*3600+MINUTE(F63)*60+SECOND(F63))/$I$3/60),"0")&amp;"."&amp;TEXT(MOD((HOUR(F63)*3600+MINUTE(F63)*60+SECOND(F63))/$I$3,60),"00")&amp;"/km"</f>
        <v>5.43/km</v>
      </c>
      <c r="H63" s="16">
        <f>F63-$F$5</f>
        <v>0.012453703703703706</v>
      </c>
      <c r="I63" s="16">
        <f>F63-INDEX($F$5:$F$537,MATCH(D63,$D$5:$D$537,0))</f>
        <v>0.00391203703703704</v>
      </c>
    </row>
    <row r="64" spans="1:9" ht="15" customHeight="1">
      <c r="A64" s="14">
        <v>60</v>
      </c>
      <c r="B64" s="37" t="s">
        <v>81</v>
      </c>
      <c r="C64" s="37" t="s">
        <v>232</v>
      </c>
      <c r="D64" s="14" t="s">
        <v>8</v>
      </c>
      <c r="E64" s="37" t="s">
        <v>3</v>
      </c>
      <c r="F64" s="41">
        <v>0.039699074074074074</v>
      </c>
      <c r="G64" s="14" t="str">
        <f>TEXT(INT((HOUR(F64)*3600+MINUTE(F64)*60+SECOND(F64))/$I$3/60),"0")&amp;"."&amp;TEXT(MOD((HOUR(F64)*3600+MINUTE(F64)*60+SECOND(F64))/$I$3,60),"00")&amp;"/km"</f>
        <v>5.43/km</v>
      </c>
      <c r="H64" s="16">
        <f>F64-$F$5</f>
        <v>0.012511574074074074</v>
      </c>
      <c r="I64" s="16">
        <f>F64-INDEX($F$5:$F$537,MATCH(D64,$D$5:$D$537,0))</f>
        <v>0.009525462962962961</v>
      </c>
    </row>
    <row r="65" spans="1:9" ht="15" customHeight="1">
      <c r="A65" s="14">
        <v>61</v>
      </c>
      <c r="B65" s="37" t="s">
        <v>82</v>
      </c>
      <c r="C65" s="37" t="s">
        <v>239</v>
      </c>
      <c r="D65" s="14" t="s">
        <v>11</v>
      </c>
      <c r="E65" s="37" t="s">
        <v>3</v>
      </c>
      <c r="F65" s="41">
        <v>0.03980324074074074</v>
      </c>
      <c r="G65" s="14" t="str">
        <f>TEXT(INT((HOUR(F65)*3600+MINUTE(F65)*60+SECOND(F65))/$I$3/60),"0")&amp;"."&amp;TEXT(MOD((HOUR(F65)*3600+MINUTE(F65)*60+SECOND(F65))/$I$3,60),"00")&amp;"/km"</f>
        <v>5.44/km</v>
      </c>
      <c r="H65" s="16">
        <f>F65-$F$5</f>
        <v>0.012615740740740743</v>
      </c>
      <c r="I65" s="16">
        <f>F65-INDEX($F$5:$F$537,MATCH(D65,$D$5:$D$537,0))</f>
        <v>0.008495370370370375</v>
      </c>
    </row>
    <row r="66" spans="1:9" ht="15" customHeight="1">
      <c r="A66" s="14">
        <v>62</v>
      </c>
      <c r="B66" s="37" t="s">
        <v>289</v>
      </c>
      <c r="C66" s="37" t="s">
        <v>290</v>
      </c>
      <c r="D66" s="14" t="s">
        <v>83</v>
      </c>
      <c r="E66" s="37" t="s">
        <v>236</v>
      </c>
      <c r="F66" s="41">
        <v>0.03981481481481482</v>
      </c>
      <c r="G66" s="14" t="str">
        <f>TEXT(INT((HOUR(F66)*3600+MINUTE(F66)*60+SECOND(F66))/$I$3/60),"0")&amp;"."&amp;TEXT(MOD((HOUR(F66)*3600+MINUTE(F66)*60+SECOND(F66))/$I$3,60),"00")&amp;"/km"</f>
        <v>5.44/km</v>
      </c>
      <c r="H66" s="16">
        <f>F66-$F$5</f>
        <v>0.012627314814814817</v>
      </c>
      <c r="I66" s="16">
        <f>F66-INDEX($F$5:$F$537,MATCH(D66,$D$5:$D$537,0))</f>
        <v>0</v>
      </c>
    </row>
    <row r="67" spans="1:9" ht="15" customHeight="1">
      <c r="A67" s="14">
        <v>63</v>
      </c>
      <c r="B67" s="37" t="s">
        <v>84</v>
      </c>
      <c r="C67" s="37" t="s">
        <v>260</v>
      </c>
      <c r="D67" s="14" t="s">
        <v>13</v>
      </c>
      <c r="E67" s="37" t="s">
        <v>28</v>
      </c>
      <c r="F67" s="41">
        <v>0.04016203703703704</v>
      </c>
      <c r="G67" s="14" t="str">
        <f>TEXT(INT((HOUR(F67)*3600+MINUTE(F67)*60+SECOND(F67))/$I$3/60),"0")&amp;"."&amp;TEXT(MOD((HOUR(F67)*3600+MINUTE(F67)*60+SECOND(F67))/$I$3,60),"00")&amp;"/km"</f>
        <v>5.47/km</v>
      </c>
      <c r="H67" s="16">
        <f>F67-$F$5</f>
        <v>0.012974537037037038</v>
      </c>
      <c r="I67" s="16">
        <f>F67-INDEX($F$5:$F$537,MATCH(D67,$D$5:$D$537,0))</f>
        <v>0.008136574074074074</v>
      </c>
    </row>
    <row r="68" spans="1:9" ht="15" customHeight="1">
      <c r="A68" s="14">
        <v>64</v>
      </c>
      <c r="B68" s="37" t="s">
        <v>85</v>
      </c>
      <c r="C68" s="37" t="s">
        <v>267</v>
      </c>
      <c r="D68" s="14" t="s">
        <v>11</v>
      </c>
      <c r="E68" s="37" t="s">
        <v>25</v>
      </c>
      <c r="F68" s="41">
        <v>0.04034722222222222</v>
      </c>
      <c r="G68" s="14" t="str">
        <f>TEXT(INT((HOUR(F68)*3600+MINUTE(F68)*60+SECOND(F68))/$I$3/60),"0")&amp;"."&amp;TEXT(MOD((HOUR(F68)*3600+MINUTE(F68)*60+SECOND(F68))/$I$3,60),"00")&amp;"/km"</f>
        <v>5.49/km</v>
      </c>
      <c r="H68" s="16">
        <f>F68-$F$5</f>
        <v>0.013159722222222222</v>
      </c>
      <c r="I68" s="16">
        <f>F68-INDEX($F$5:$F$537,MATCH(D68,$D$5:$D$537,0))</f>
        <v>0.009039351851851854</v>
      </c>
    </row>
    <row r="69" spans="1:9" ht="15" customHeight="1">
      <c r="A69" s="14">
        <v>65</v>
      </c>
      <c r="B69" s="37" t="s">
        <v>86</v>
      </c>
      <c r="C69" s="37" t="s">
        <v>87</v>
      </c>
      <c r="D69" s="14" t="s">
        <v>83</v>
      </c>
      <c r="E69" s="37" t="s">
        <v>41</v>
      </c>
      <c r="F69" s="41">
        <v>0.040393518518518516</v>
      </c>
      <c r="G69" s="14" t="str">
        <f>TEXT(INT((HOUR(F69)*3600+MINUTE(F69)*60+SECOND(F69))/$I$3/60),"0")&amp;"."&amp;TEXT(MOD((HOUR(F69)*3600+MINUTE(F69)*60+SECOND(F69))/$I$3,60),"00")&amp;"/km"</f>
        <v>5.49/km</v>
      </c>
      <c r="H69" s="16">
        <f>F69-$F$5</f>
        <v>0.013206018518518516</v>
      </c>
      <c r="I69" s="16">
        <f>F69-INDEX($F$5:$F$537,MATCH(D69,$D$5:$D$537,0))</f>
        <v>0.0005787037037036993</v>
      </c>
    </row>
    <row r="70" spans="1:9" ht="15" customHeight="1">
      <c r="A70" s="32">
        <v>66</v>
      </c>
      <c r="B70" s="39" t="s">
        <v>88</v>
      </c>
      <c r="C70" s="39" t="s">
        <v>89</v>
      </c>
      <c r="D70" s="32" t="s">
        <v>83</v>
      </c>
      <c r="E70" s="39" t="s">
        <v>1</v>
      </c>
      <c r="F70" s="42">
        <v>0.04040509259259259</v>
      </c>
      <c r="G70" s="32" t="str">
        <f>TEXT(INT((HOUR(F70)*3600+MINUTE(F70)*60+SECOND(F70))/$I$3/60),"0")&amp;"."&amp;TEXT(MOD((HOUR(F70)*3600+MINUTE(F70)*60+SECOND(F70))/$I$3,60),"00")&amp;"/km"</f>
        <v>5.49/km</v>
      </c>
      <c r="H70" s="35">
        <f>F70-$F$5</f>
        <v>0.01321759259259259</v>
      </c>
      <c r="I70" s="35">
        <f>F70-INDEX($F$5:$F$537,MATCH(D70,$D$5:$D$537,0))</f>
        <v>0.0005902777777777729</v>
      </c>
    </row>
    <row r="71" spans="1:9" ht="15" customHeight="1">
      <c r="A71" s="32">
        <v>67</v>
      </c>
      <c r="B71" s="39" t="s">
        <v>90</v>
      </c>
      <c r="C71" s="39" t="s">
        <v>317</v>
      </c>
      <c r="D71" s="32" t="s">
        <v>13</v>
      </c>
      <c r="E71" s="39" t="s">
        <v>1</v>
      </c>
      <c r="F71" s="42">
        <v>0.040462962962962964</v>
      </c>
      <c r="G71" s="32" t="str">
        <f>TEXT(INT((HOUR(F71)*3600+MINUTE(F71)*60+SECOND(F71))/$I$3/60),"0")&amp;"."&amp;TEXT(MOD((HOUR(F71)*3600+MINUTE(F71)*60+SECOND(F71))/$I$3,60),"00")&amp;"/km"</f>
        <v>5.50/km</v>
      </c>
      <c r="H71" s="35">
        <f>F71-$F$5</f>
        <v>0.013275462962962965</v>
      </c>
      <c r="I71" s="35">
        <f>F71-INDEX($F$5:$F$537,MATCH(D71,$D$5:$D$537,0))</f>
        <v>0.0084375</v>
      </c>
    </row>
    <row r="72" spans="1:9" ht="15" customHeight="1">
      <c r="A72" s="14">
        <v>68</v>
      </c>
      <c r="B72" s="37" t="s">
        <v>268</v>
      </c>
      <c r="C72" s="37" t="s">
        <v>91</v>
      </c>
      <c r="D72" s="14" t="s">
        <v>11</v>
      </c>
      <c r="E72" s="37" t="s">
        <v>73</v>
      </c>
      <c r="F72" s="41">
        <v>0.040486111111111105</v>
      </c>
      <c r="G72" s="14" t="str">
        <f>TEXT(INT((HOUR(F72)*3600+MINUTE(F72)*60+SECOND(F72))/$I$3/60),"0")&amp;"."&amp;TEXT(MOD((HOUR(F72)*3600+MINUTE(F72)*60+SECOND(F72))/$I$3,60),"00")&amp;"/km"</f>
        <v>5.50/km</v>
      </c>
      <c r="H72" s="16">
        <f>F72-$F$5</f>
        <v>0.013298611111111105</v>
      </c>
      <c r="I72" s="16">
        <f>F72-INDEX($F$5:$F$537,MATCH(D72,$D$5:$D$537,0))</f>
        <v>0.009178240740740737</v>
      </c>
    </row>
    <row r="73" spans="1:9" ht="15" customHeight="1">
      <c r="A73" s="14">
        <v>69</v>
      </c>
      <c r="B73" s="37" t="s">
        <v>92</v>
      </c>
      <c r="C73" s="37" t="s">
        <v>306</v>
      </c>
      <c r="D73" s="14" t="s">
        <v>5</v>
      </c>
      <c r="E73" s="37" t="s">
        <v>29</v>
      </c>
      <c r="F73" s="41">
        <v>0.04050925925925926</v>
      </c>
      <c r="G73" s="14" t="str">
        <f>TEXT(INT((HOUR(F73)*3600+MINUTE(F73)*60+SECOND(F73))/$I$3/60),"0")&amp;"."&amp;TEXT(MOD((HOUR(F73)*3600+MINUTE(F73)*60+SECOND(F73))/$I$3,60),"00")&amp;"/km"</f>
        <v>5.50/km</v>
      </c>
      <c r="H73" s="16">
        <f>F73-$F$5</f>
        <v>0.013321759259259259</v>
      </c>
      <c r="I73" s="16">
        <f>F73-INDEX($F$5:$F$537,MATCH(D73,$D$5:$D$537,0))</f>
        <v>0.01259259259259259</v>
      </c>
    </row>
    <row r="74" spans="1:9" ht="15" customHeight="1">
      <c r="A74" s="14">
        <v>70</v>
      </c>
      <c r="B74" s="37" t="s">
        <v>313</v>
      </c>
      <c r="C74" s="37" t="s">
        <v>245</v>
      </c>
      <c r="D74" s="14" t="s">
        <v>5</v>
      </c>
      <c r="E74" s="37" t="s">
        <v>28</v>
      </c>
      <c r="F74" s="41">
        <v>0.04071759259259259</v>
      </c>
      <c r="G74" s="14" t="str">
        <f>TEXT(INT((HOUR(F74)*3600+MINUTE(F74)*60+SECOND(F74))/$I$3/60),"0")&amp;"."&amp;TEXT(MOD((HOUR(F74)*3600+MINUTE(F74)*60+SECOND(F74))/$I$3,60),"00")&amp;"/km"</f>
        <v>5.52/km</v>
      </c>
      <c r="H74" s="16">
        <f>F74-$F$5</f>
        <v>0.01353009259259259</v>
      </c>
      <c r="I74" s="16">
        <f>F74-INDEX($F$5:$F$537,MATCH(D74,$D$5:$D$537,0))</f>
        <v>0.01280092592592592</v>
      </c>
    </row>
    <row r="75" spans="1:9" ht="15" customHeight="1">
      <c r="A75" s="14">
        <v>71</v>
      </c>
      <c r="B75" s="37" t="s">
        <v>194</v>
      </c>
      <c r="C75" s="37" t="s">
        <v>260</v>
      </c>
      <c r="D75" s="14" t="s">
        <v>8</v>
      </c>
      <c r="E75" s="37" t="s">
        <v>68</v>
      </c>
      <c r="F75" s="41">
        <v>0.04074074074074074</v>
      </c>
      <c r="G75" s="14" t="str">
        <f>TEXT(INT((HOUR(F75)*3600+MINUTE(F75)*60+SECOND(F75))/$I$3/60),"0")&amp;"."&amp;TEXT(MOD((HOUR(F75)*3600+MINUTE(F75)*60+SECOND(F75))/$I$3,60),"00")&amp;"/km"</f>
        <v>5.52/km</v>
      </c>
      <c r="H75" s="16">
        <f>F75-$F$5</f>
        <v>0.013553240740740737</v>
      </c>
      <c r="I75" s="16">
        <f>F75-INDEX($F$5:$F$537,MATCH(D75,$D$5:$D$537,0))</f>
        <v>0.010567129629629624</v>
      </c>
    </row>
    <row r="76" spans="1:9" ht="15" customHeight="1">
      <c r="A76" s="14">
        <v>72</v>
      </c>
      <c r="B76" s="37" t="s">
        <v>93</v>
      </c>
      <c r="C76" s="37" t="s">
        <v>237</v>
      </c>
      <c r="D76" s="14" t="s">
        <v>11</v>
      </c>
      <c r="E76" s="37" t="s">
        <v>68</v>
      </c>
      <c r="F76" s="41">
        <v>0.04076388888888889</v>
      </c>
      <c r="G76" s="14" t="str">
        <f>TEXT(INT((HOUR(F76)*3600+MINUTE(F76)*60+SECOND(F76))/$I$3/60),"0")&amp;"."&amp;TEXT(MOD((HOUR(F76)*3600+MINUTE(F76)*60+SECOND(F76))/$I$3,60),"00")&amp;"/km"</f>
        <v>5.52/km</v>
      </c>
      <c r="H76" s="16">
        <f>F76-$F$5</f>
        <v>0.013576388888888891</v>
      </c>
      <c r="I76" s="16">
        <f>F76-INDEX($F$5:$F$537,MATCH(D76,$D$5:$D$537,0))</f>
        <v>0.009456018518518523</v>
      </c>
    </row>
    <row r="77" spans="1:9" ht="15" customHeight="1">
      <c r="A77" s="14">
        <v>73</v>
      </c>
      <c r="B77" s="37" t="s">
        <v>94</v>
      </c>
      <c r="C77" s="37" t="s">
        <v>0</v>
      </c>
      <c r="D77" s="14" t="s">
        <v>83</v>
      </c>
      <c r="E77" s="37" t="s">
        <v>58</v>
      </c>
      <c r="F77" s="41">
        <v>0.04085648148148149</v>
      </c>
      <c r="G77" s="14" t="str">
        <f>TEXT(INT((HOUR(F77)*3600+MINUTE(F77)*60+SECOND(F77))/$I$3/60),"0")&amp;"."&amp;TEXT(MOD((HOUR(F77)*3600+MINUTE(F77)*60+SECOND(F77))/$I$3,60),"00")&amp;"/km"</f>
        <v>5.53/km</v>
      </c>
      <c r="H77" s="16">
        <f>F77-$F$5</f>
        <v>0.013668981481481487</v>
      </c>
      <c r="I77" s="16">
        <f>F77-INDEX($F$5:$F$537,MATCH(D77,$D$5:$D$537,0))</f>
        <v>0.00104166666666667</v>
      </c>
    </row>
    <row r="78" spans="1:9" ht="15" customHeight="1">
      <c r="A78" s="14">
        <v>74</v>
      </c>
      <c r="B78" s="37" t="s">
        <v>194</v>
      </c>
      <c r="C78" s="37" t="s">
        <v>186</v>
      </c>
      <c r="D78" s="14" t="s">
        <v>42</v>
      </c>
      <c r="E78" s="37" t="s">
        <v>68</v>
      </c>
      <c r="F78" s="41">
        <v>0.04092592592592593</v>
      </c>
      <c r="G78" s="14" t="str">
        <f>TEXT(INT((HOUR(F78)*3600+MINUTE(F78)*60+SECOND(F78))/$I$3/60),"0")&amp;"."&amp;TEXT(MOD((HOUR(F78)*3600+MINUTE(F78)*60+SECOND(F78))/$I$3,60),"00")&amp;"/km"</f>
        <v>5.54/km</v>
      </c>
      <c r="H78" s="16">
        <f>F78-$F$5</f>
        <v>0.013738425925925928</v>
      </c>
      <c r="I78" s="16">
        <f>F78-INDEX($F$5:$F$537,MATCH(D78,$D$5:$D$537,0))</f>
        <v>0.005196759259259262</v>
      </c>
    </row>
    <row r="79" spans="1:9" ht="15" customHeight="1">
      <c r="A79" s="14">
        <v>75</v>
      </c>
      <c r="B79" s="37" t="s">
        <v>95</v>
      </c>
      <c r="C79" s="37" t="s">
        <v>96</v>
      </c>
      <c r="D79" s="14" t="s">
        <v>11</v>
      </c>
      <c r="E79" s="37" t="s">
        <v>3</v>
      </c>
      <c r="F79" s="41">
        <v>0.04111111111111111</v>
      </c>
      <c r="G79" s="14" t="str">
        <f>TEXT(INT((HOUR(F79)*3600+MINUTE(F79)*60+SECOND(F79))/$I$3/60),"0")&amp;"."&amp;TEXT(MOD((HOUR(F79)*3600+MINUTE(F79)*60+SECOND(F79))/$I$3,60),"00")&amp;"/km"</f>
        <v>5.55/km</v>
      </c>
      <c r="H79" s="16">
        <f>F79-$F$5</f>
        <v>0.013923611111111112</v>
      </c>
      <c r="I79" s="16">
        <f>F79-INDEX($F$5:$F$537,MATCH(D79,$D$5:$D$537,0))</f>
        <v>0.009803240740740744</v>
      </c>
    </row>
    <row r="80" spans="1:9" ht="15" customHeight="1">
      <c r="A80" s="14">
        <v>76</v>
      </c>
      <c r="B80" s="37" t="s">
        <v>270</v>
      </c>
      <c r="C80" s="37" t="s">
        <v>243</v>
      </c>
      <c r="D80" s="14" t="s">
        <v>97</v>
      </c>
      <c r="E80" s="37" t="s">
        <v>236</v>
      </c>
      <c r="F80" s="41">
        <v>0.041157407407407406</v>
      </c>
      <c r="G80" s="14" t="str">
        <f>TEXT(INT((HOUR(F80)*3600+MINUTE(F80)*60+SECOND(F80))/$I$3/60),"0")&amp;"."&amp;TEXT(MOD((HOUR(F80)*3600+MINUTE(F80)*60+SECOND(F80))/$I$3,60),"00")&amp;"/km"</f>
        <v>5.56/km</v>
      </c>
      <c r="H80" s="16">
        <f>F80-$F$5</f>
        <v>0.013969907407407407</v>
      </c>
      <c r="I80" s="16">
        <f>F80-INDEX($F$5:$F$537,MATCH(D80,$D$5:$D$537,0))</f>
        <v>0</v>
      </c>
    </row>
    <row r="81" spans="1:9" ht="15" customHeight="1">
      <c r="A81" s="14">
        <v>77</v>
      </c>
      <c r="B81" s="37" t="s">
        <v>98</v>
      </c>
      <c r="C81" s="37" t="s">
        <v>217</v>
      </c>
      <c r="D81" s="14" t="s">
        <v>99</v>
      </c>
      <c r="E81" s="37" t="s">
        <v>15</v>
      </c>
      <c r="F81" s="41">
        <v>0.04137731481481482</v>
      </c>
      <c r="G81" s="14" t="str">
        <f>TEXT(INT((HOUR(F81)*3600+MINUTE(F81)*60+SECOND(F81))/$I$3/60),"0")&amp;"."&amp;TEXT(MOD((HOUR(F81)*3600+MINUTE(F81)*60+SECOND(F81))/$I$3,60),"00")&amp;"/km"</f>
        <v>5.58/km</v>
      </c>
      <c r="H81" s="16">
        <f>F81-$F$5</f>
        <v>0.014189814814814818</v>
      </c>
      <c r="I81" s="16">
        <f>F81-INDEX($F$5:$F$537,MATCH(D81,$D$5:$D$537,0))</f>
        <v>0</v>
      </c>
    </row>
    <row r="82" spans="1:9" ht="15" customHeight="1">
      <c r="A82" s="14">
        <v>78</v>
      </c>
      <c r="B82" s="37" t="s">
        <v>200</v>
      </c>
      <c r="C82" s="37" t="s">
        <v>217</v>
      </c>
      <c r="D82" s="14" t="s">
        <v>97</v>
      </c>
      <c r="E82" s="37" t="s">
        <v>9</v>
      </c>
      <c r="F82" s="41">
        <v>0.04138888888888889</v>
      </c>
      <c r="G82" s="14" t="str">
        <f>TEXT(INT((HOUR(F82)*3600+MINUTE(F82)*60+SECOND(F82))/$I$3/60),"0")&amp;"."&amp;TEXT(MOD((HOUR(F82)*3600+MINUTE(F82)*60+SECOND(F82))/$I$3,60),"00")&amp;"/km"</f>
        <v>5.58/km</v>
      </c>
      <c r="H82" s="16">
        <f>F82-$F$5</f>
        <v>0.014201388888888892</v>
      </c>
      <c r="I82" s="16">
        <f>F82-INDEX($F$5:$F$537,MATCH(D82,$D$5:$D$537,0))</f>
        <v>0.00023148148148148529</v>
      </c>
    </row>
    <row r="83" spans="1:9" ht="15" customHeight="1">
      <c r="A83" s="14">
        <v>79</v>
      </c>
      <c r="B83" s="37" t="s">
        <v>100</v>
      </c>
      <c r="C83" s="37" t="s">
        <v>101</v>
      </c>
      <c r="D83" s="14" t="s">
        <v>13</v>
      </c>
      <c r="E83" s="37" t="s">
        <v>15</v>
      </c>
      <c r="F83" s="41">
        <v>0.04150462962962963</v>
      </c>
      <c r="G83" s="14" t="str">
        <f>TEXT(INT((HOUR(F83)*3600+MINUTE(F83)*60+SECOND(F83))/$I$3/60),"0")&amp;"."&amp;TEXT(MOD((HOUR(F83)*3600+MINUTE(F83)*60+SECOND(F83))/$I$3,60),"00")&amp;"/km"</f>
        <v>5.59/km</v>
      </c>
      <c r="H83" s="16">
        <f>F83-$F$5</f>
        <v>0.014317129629629628</v>
      </c>
      <c r="I83" s="16">
        <f>F83-INDEX($F$5:$F$537,MATCH(D83,$D$5:$D$537,0))</f>
        <v>0.009479166666666664</v>
      </c>
    </row>
    <row r="84" spans="1:9" ht="15" customHeight="1">
      <c r="A84" s="14">
        <v>80</v>
      </c>
      <c r="B84" s="37" t="s">
        <v>204</v>
      </c>
      <c r="C84" s="37" t="s">
        <v>247</v>
      </c>
      <c r="D84" s="14" t="s">
        <v>99</v>
      </c>
      <c r="E84" s="37" t="s">
        <v>68</v>
      </c>
      <c r="F84" s="41">
        <v>0.042199074074074076</v>
      </c>
      <c r="G84" s="14" t="str">
        <f>TEXT(INT((HOUR(F84)*3600+MINUTE(F84)*60+SECOND(F84))/$I$3/60),"0")&amp;"."&amp;TEXT(MOD((HOUR(F84)*3600+MINUTE(F84)*60+SECOND(F84))/$I$3,60),"00")&amp;"/km"</f>
        <v>6.05/km</v>
      </c>
      <c r="H84" s="16">
        <f>F84-$F$5</f>
        <v>0.015011574074074076</v>
      </c>
      <c r="I84" s="16">
        <f>F84-INDEX($F$5:$F$537,MATCH(D84,$D$5:$D$537,0))</f>
        <v>0.0008217592592592582</v>
      </c>
    </row>
    <row r="85" spans="1:9" ht="15" customHeight="1">
      <c r="A85" s="14">
        <v>81</v>
      </c>
      <c r="B85" s="37" t="s">
        <v>283</v>
      </c>
      <c r="C85" s="37" t="s">
        <v>231</v>
      </c>
      <c r="D85" s="14" t="s">
        <v>11</v>
      </c>
      <c r="E85" s="37" t="s">
        <v>48</v>
      </c>
      <c r="F85" s="41">
        <v>0.04224537037037037</v>
      </c>
      <c r="G85" s="14" t="str">
        <f>TEXT(INT((HOUR(F85)*3600+MINUTE(F85)*60+SECOND(F85))/$I$3/60),"0")&amp;"."&amp;TEXT(MOD((HOUR(F85)*3600+MINUTE(F85)*60+SECOND(F85))/$I$3,60),"00")&amp;"/km"</f>
        <v>6.05/km</v>
      </c>
      <c r="H85" s="16">
        <f>F85-$F$5</f>
        <v>0.01505787037037037</v>
      </c>
      <c r="I85" s="16">
        <f>F85-INDEX($F$5:$F$537,MATCH(D85,$D$5:$D$537,0))</f>
        <v>0.010937500000000003</v>
      </c>
    </row>
    <row r="86" spans="1:9" ht="15" customHeight="1">
      <c r="A86" s="14">
        <v>82</v>
      </c>
      <c r="B86" s="37" t="s">
        <v>265</v>
      </c>
      <c r="C86" s="37" t="s">
        <v>254</v>
      </c>
      <c r="D86" s="14" t="s">
        <v>13</v>
      </c>
      <c r="E86" s="37" t="s">
        <v>28</v>
      </c>
      <c r="F86" s="41">
        <v>0.04224537037037037</v>
      </c>
      <c r="G86" s="14" t="str">
        <f>TEXT(INT((HOUR(F86)*3600+MINUTE(F86)*60+SECOND(F86))/$I$3/60),"0")&amp;"."&amp;TEXT(MOD((HOUR(F86)*3600+MINUTE(F86)*60+SECOND(F86))/$I$3,60),"00")&amp;"/km"</f>
        <v>6.05/km</v>
      </c>
      <c r="H86" s="16">
        <f>F86-$F$5</f>
        <v>0.01505787037037037</v>
      </c>
      <c r="I86" s="16">
        <f>F86-INDEX($F$5:$F$537,MATCH(D86,$D$5:$D$537,0))</f>
        <v>0.010219907407407407</v>
      </c>
    </row>
    <row r="87" spans="1:9" ht="15" customHeight="1">
      <c r="A87" s="14">
        <v>83</v>
      </c>
      <c r="B87" s="37" t="s">
        <v>311</v>
      </c>
      <c r="C87" s="37" t="s">
        <v>246</v>
      </c>
      <c r="D87" s="14" t="s">
        <v>17</v>
      </c>
      <c r="E87" s="37" t="s">
        <v>68</v>
      </c>
      <c r="F87" s="41">
        <v>0.04268518518518519</v>
      </c>
      <c r="G87" s="14" t="str">
        <f>TEXT(INT((HOUR(F87)*3600+MINUTE(F87)*60+SECOND(F87))/$I$3/60),"0")&amp;"."&amp;TEXT(MOD((HOUR(F87)*3600+MINUTE(F87)*60+SECOND(F87))/$I$3,60),"00")&amp;"/km"</f>
        <v>6.09/km</v>
      </c>
      <c r="H87" s="16">
        <f>F87-$F$5</f>
        <v>0.015497685185185187</v>
      </c>
      <c r="I87" s="16">
        <f>F87-INDEX($F$5:$F$537,MATCH(D87,$D$5:$D$537,0))</f>
        <v>0.010555555555555561</v>
      </c>
    </row>
    <row r="88" spans="1:9" ht="15" customHeight="1">
      <c r="A88" s="14">
        <v>84</v>
      </c>
      <c r="B88" s="37" t="s">
        <v>102</v>
      </c>
      <c r="C88" s="37" t="s">
        <v>221</v>
      </c>
      <c r="D88" s="14" t="s">
        <v>17</v>
      </c>
      <c r="E88" s="37" t="s">
        <v>103</v>
      </c>
      <c r="F88" s="41">
        <v>0.04270833333333333</v>
      </c>
      <c r="G88" s="14" t="str">
        <f>TEXT(INT((HOUR(F88)*3600+MINUTE(F88)*60+SECOND(F88))/$I$3/60),"0")&amp;"."&amp;TEXT(MOD((HOUR(F88)*3600+MINUTE(F88)*60+SECOND(F88))/$I$3,60),"00")&amp;"/km"</f>
        <v>6.09/km</v>
      </c>
      <c r="H88" s="16">
        <f>F88-$F$5</f>
        <v>0.015520833333333327</v>
      </c>
      <c r="I88" s="16">
        <f>F88-INDEX($F$5:$F$537,MATCH(D88,$D$5:$D$537,0))</f>
        <v>0.010578703703703701</v>
      </c>
    </row>
    <row r="89" spans="1:9" ht="15" customHeight="1">
      <c r="A89" s="14">
        <v>85</v>
      </c>
      <c r="B89" s="37" t="s">
        <v>104</v>
      </c>
      <c r="C89" s="37" t="s">
        <v>219</v>
      </c>
      <c r="D89" s="14" t="s">
        <v>11</v>
      </c>
      <c r="E89" s="37" t="s">
        <v>68</v>
      </c>
      <c r="F89" s="41">
        <v>0.04271990740740741</v>
      </c>
      <c r="G89" s="14" t="str">
        <f>TEXT(INT((HOUR(F89)*3600+MINUTE(F89)*60+SECOND(F89))/$I$3/60),"0")&amp;"."&amp;TEXT(MOD((HOUR(F89)*3600+MINUTE(F89)*60+SECOND(F89))/$I$3,60),"00")&amp;"/km"</f>
        <v>6.09/km</v>
      </c>
      <c r="H89" s="16">
        <f>F89-$F$5</f>
        <v>0.015532407407407408</v>
      </c>
      <c r="I89" s="16">
        <f>F89-INDEX($F$5:$F$537,MATCH(D89,$D$5:$D$537,0))</f>
        <v>0.01141203703703704</v>
      </c>
    </row>
    <row r="90" spans="1:9" ht="15" customHeight="1">
      <c r="A90" s="14">
        <v>86</v>
      </c>
      <c r="B90" s="37" t="s">
        <v>105</v>
      </c>
      <c r="C90" s="37" t="s">
        <v>278</v>
      </c>
      <c r="D90" s="14" t="s">
        <v>8</v>
      </c>
      <c r="E90" s="37" t="s">
        <v>3</v>
      </c>
      <c r="F90" s="41">
        <v>0.04287037037037037</v>
      </c>
      <c r="G90" s="14" t="str">
        <f>TEXT(INT((HOUR(F90)*3600+MINUTE(F90)*60+SECOND(F90))/$I$3/60),"0")&amp;"."&amp;TEXT(MOD((HOUR(F90)*3600+MINUTE(F90)*60+SECOND(F90))/$I$3,60),"00")&amp;"/km"</f>
        <v>6.10/km</v>
      </c>
      <c r="H90" s="16">
        <f>F90-$F$5</f>
        <v>0.01568287037037037</v>
      </c>
      <c r="I90" s="16">
        <f>F90-INDEX($F$5:$F$537,MATCH(D90,$D$5:$D$537,0))</f>
        <v>0.012696759259259258</v>
      </c>
    </row>
    <row r="91" spans="1:9" ht="15" customHeight="1">
      <c r="A91" s="14">
        <v>87</v>
      </c>
      <c r="B91" s="37" t="s">
        <v>261</v>
      </c>
      <c r="C91" s="37" t="s">
        <v>228</v>
      </c>
      <c r="D91" s="14" t="s">
        <v>2</v>
      </c>
      <c r="E91" s="37" t="s">
        <v>15</v>
      </c>
      <c r="F91" s="41">
        <v>0.043194444444444445</v>
      </c>
      <c r="G91" s="14" t="str">
        <f>TEXT(INT((HOUR(F91)*3600+MINUTE(F91)*60+SECOND(F91))/$I$3/60),"0")&amp;"."&amp;TEXT(MOD((HOUR(F91)*3600+MINUTE(F91)*60+SECOND(F91))/$I$3,60),"00")&amp;"/km"</f>
        <v>6.13/km</v>
      </c>
      <c r="H91" s="16">
        <f>F91-$F$5</f>
        <v>0.016006944444444445</v>
      </c>
      <c r="I91" s="16">
        <f>F91-INDEX($F$5:$F$537,MATCH(D91,$D$5:$D$537,0))</f>
        <v>0.016006944444444445</v>
      </c>
    </row>
    <row r="92" spans="1:9" ht="15" customHeight="1">
      <c r="A92" s="14">
        <v>88</v>
      </c>
      <c r="B92" s="37" t="s">
        <v>106</v>
      </c>
      <c r="C92" s="37" t="s">
        <v>252</v>
      </c>
      <c r="D92" s="14" t="s">
        <v>42</v>
      </c>
      <c r="E92" s="37" t="s">
        <v>68</v>
      </c>
      <c r="F92" s="41">
        <v>0.043576388888888894</v>
      </c>
      <c r="G92" s="14" t="str">
        <f>TEXT(INT((HOUR(F92)*3600+MINUTE(F92)*60+SECOND(F92))/$I$3/60),"0")&amp;"."&amp;TEXT(MOD((HOUR(F92)*3600+MINUTE(F92)*60+SECOND(F92))/$I$3,60),"00")&amp;"/km"</f>
        <v>6.17/km</v>
      </c>
      <c r="H92" s="16">
        <f>F92-$F$5</f>
        <v>0.016388888888888894</v>
      </c>
      <c r="I92" s="16">
        <f>F92-INDEX($F$5:$F$537,MATCH(D92,$D$5:$D$537,0))</f>
        <v>0.007847222222222228</v>
      </c>
    </row>
    <row r="93" spans="1:9" ht="15" customHeight="1">
      <c r="A93" s="14">
        <v>89</v>
      </c>
      <c r="B93" s="37" t="s">
        <v>107</v>
      </c>
      <c r="C93" s="37" t="s">
        <v>315</v>
      </c>
      <c r="D93" s="14" t="s">
        <v>17</v>
      </c>
      <c r="E93" s="37" t="s">
        <v>35</v>
      </c>
      <c r="F93" s="41">
        <v>0.04376157407407408</v>
      </c>
      <c r="G93" s="14" t="str">
        <f>TEXT(INT((HOUR(F93)*3600+MINUTE(F93)*60+SECOND(F93))/$I$3/60),"0")&amp;"."&amp;TEXT(MOD((HOUR(F93)*3600+MINUTE(F93)*60+SECOND(F93))/$I$3,60),"00")&amp;"/km"</f>
        <v>6.18/km</v>
      </c>
      <c r="H93" s="16">
        <f>F93-$F$5</f>
        <v>0.016574074074074078</v>
      </c>
      <c r="I93" s="16">
        <f>F93-INDEX($F$5:$F$537,MATCH(D93,$D$5:$D$537,0))</f>
        <v>0.011631944444444452</v>
      </c>
    </row>
    <row r="94" spans="1:9" ht="15" customHeight="1">
      <c r="A94" s="14">
        <v>90</v>
      </c>
      <c r="B94" s="37" t="s">
        <v>303</v>
      </c>
      <c r="C94" s="37" t="s">
        <v>260</v>
      </c>
      <c r="D94" s="14" t="s">
        <v>17</v>
      </c>
      <c r="E94" s="37" t="s">
        <v>273</v>
      </c>
      <c r="F94" s="41">
        <v>0.04386574074074074</v>
      </c>
      <c r="G94" s="14" t="str">
        <f>TEXT(INT((HOUR(F94)*3600+MINUTE(F94)*60+SECOND(F94))/$I$3/60),"0")&amp;"."&amp;TEXT(MOD((HOUR(F94)*3600+MINUTE(F94)*60+SECOND(F94))/$I$3,60),"00")&amp;"/km"</f>
        <v>6.19/km</v>
      </c>
      <c r="H94" s="16">
        <f>F94-$F$5</f>
        <v>0.01667824074074074</v>
      </c>
      <c r="I94" s="16">
        <f>F94-INDEX($F$5:$F$537,MATCH(D94,$D$5:$D$537,0))</f>
        <v>0.011736111111111114</v>
      </c>
    </row>
    <row r="95" spans="1:9" ht="15" customHeight="1">
      <c r="A95" s="14">
        <v>91</v>
      </c>
      <c r="B95" s="37" t="s">
        <v>108</v>
      </c>
      <c r="C95" s="37" t="s">
        <v>221</v>
      </c>
      <c r="D95" s="14" t="s">
        <v>17</v>
      </c>
      <c r="E95" s="37" t="s">
        <v>35</v>
      </c>
      <c r="F95" s="41">
        <v>0.04393518518518519</v>
      </c>
      <c r="G95" s="14" t="str">
        <f>TEXT(INT((HOUR(F95)*3600+MINUTE(F95)*60+SECOND(F95))/$I$3/60),"0")&amp;"."&amp;TEXT(MOD((HOUR(F95)*3600+MINUTE(F95)*60+SECOND(F95))/$I$3,60),"00")&amp;"/km"</f>
        <v>6.20/km</v>
      </c>
      <c r="H95" s="16">
        <f>F95-$F$5</f>
        <v>0.01674768518518519</v>
      </c>
      <c r="I95" s="16">
        <f>F95-INDEX($F$5:$F$537,MATCH(D95,$D$5:$D$537,0))</f>
        <v>0.011805555555555562</v>
      </c>
    </row>
    <row r="96" spans="1:9" ht="15" customHeight="1">
      <c r="A96" s="14">
        <v>92</v>
      </c>
      <c r="B96" s="37" t="s">
        <v>109</v>
      </c>
      <c r="C96" s="37" t="s">
        <v>242</v>
      </c>
      <c r="D96" s="14" t="s">
        <v>8</v>
      </c>
      <c r="E96" s="37" t="s">
        <v>80</v>
      </c>
      <c r="F96" s="41">
        <v>0.043993055555555556</v>
      </c>
      <c r="G96" s="14" t="str">
        <f>TEXT(INT((HOUR(F96)*3600+MINUTE(F96)*60+SECOND(F96))/$I$3/60),"0")&amp;"."&amp;TEXT(MOD((HOUR(F96)*3600+MINUTE(F96)*60+SECOND(F96))/$I$3,60),"00")&amp;"/km"</f>
        <v>6.20/km</v>
      </c>
      <c r="H96" s="16">
        <f>F96-$F$5</f>
        <v>0.016805555555555556</v>
      </c>
      <c r="I96" s="16">
        <f>F96-INDEX($F$5:$F$537,MATCH(D96,$D$5:$D$537,0))</f>
        <v>0.013819444444444443</v>
      </c>
    </row>
    <row r="97" spans="1:9" ht="15" customHeight="1">
      <c r="A97" s="14">
        <v>93</v>
      </c>
      <c r="B97" s="37" t="s">
        <v>110</v>
      </c>
      <c r="C97" s="37" t="s">
        <v>111</v>
      </c>
      <c r="D97" s="14" t="s">
        <v>11</v>
      </c>
      <c r="E97" s="37" t="s">
        <v>3</v>
      </c>
      <c r="F97" s="41">
        <v>0.0441087962962963</v>
      </c>
      <c r="G97" s="14" t="str">
        <f>TEXT(INT((HOUR(F97)*3600+MINUTE(F97)*60+SECOND(F97))/$I$3/60),"0")&amp;"."&amp;TEXT(MOD((HOUR(F97)*3600+MINUTE(F97)*60+SECOND(F97))/$I$3,60),"00")&amp;"/km"</f>
        <v>6.21/km</v>
      </c>
      <c r="H97" s="16">
        <f>F97-$F$5</f>
        <v>0.0169212962962963</v>
      </c>
      <c r="I97" s="16">
        <f>F97-INDEX($F$5:$F$537,MATCH(D97,$D$5:$D$537,0))</f>
        <v>0.012800925925925931</v>
      </c>
    </row>
    <row r="98" spans="1:9" ht="15" customHeight="1">
      <c r="A98" s="14">
        <v>94</v>
      </c>
      <c r="B98" s="37" t="s">
        <v>112</v>
      </c>
      <c r="C98" s="37" t="s">
        <v>260</v>
      </c>
      <c r="D98" s="14" t="s">
        <v>17</v>
      </c>
      <c r="E98" s="37" t="s">
        <v>28</v>
      </c>
      <c r="F98" s="41">
        <v>0.04474537037037037</v>
      </c>
      <c r="G98" s="14" t="str">
        <f>TEXT(INT((HOUR(F98)*3600+MINUTE(F98)*60+SECOND(F98))/$I$3/60),"0")&amp;"."&amp;TEXT(MOD((HOUR(F98)*3600+MINUTE(F98)*60+SECOND(F98))/$I$3,60),"00")&amp;"/km"</f>
        <v>6.27/km</v>
      </c>
      <c r="H98" s="16">
        <f>F98-$F$5</f>
        <v>0.017557870370370373</v>
      </c>
      <c r="I98" s="16">
        <f>F98-INDEX($F$5:$F$537,MATCH(D98,$D$5:$D$537,0))</f>
        <v>0.012615740740740747</v>
      </c>
    </row>
    <row r="99" spans="1:9" ht="15" customHeight="1">
      <c r="A99" s="14">
        <v>95</v>
      </c>
      <c r="B99" s="37" t="s">
        <v>113</v>
      </c>
      <c r="C99" s="37" t="s">
        <v>114</v>
      </c>
      <c r="D99" s="14" t="s">
        <v>83</v>
      </c>
      <c r="E99" s="37" t="s">
        <v>41</v>
      </c>
      <c r="F99" s="41">
        <v>0.04493055555555556</v>
      </c>
      <c r="G99" s="14" t="str">
        <f>TEXT(INT((HOUR(F99)*3600+MINUTE(F99)*60+SECOND(F99))/$I$3/60),"0")&amp;"."&amp;TEXT(MOD((HOUR(F99)*3600+MINUTE(F99)*60+SECOND(F99))/$I$3,60),"00")&amp;"/km"</f>
        <v>6.28/km</v>
      </c>
      <c r="H99" s="16">
        <f>F99-$F$5</f>
        <v>0.017743055555555557</v>
      </c>
      <c r="I99" s="16">
        <f>F99-INDEX($F$5:$F$537,MATCH(D99,$D$5:$D$537,0))</f>
        <v>0.00511574074074074</v>
      </c>
    </row>
    <row r="100" spans="1:9" ht="15" customHeight="1">
      <c r="A100" s="14">
        <v>96</v>
      </c>
      <c r="B100" s="37" t="s">
        <v>235</v>
      </c>
      <c r="C100" s="37" t="s">
        <v>223</v>
      </c>
      <c r="D100" s="14" t="s">
        <v>13</v>
      </c>
      <c r="E100" s="37" t="s">
        <v>3</v>
      </c>
      <c r="F100" s="41">
        <v>0.045173611111111116</v>
      </c>
      <c r="G100" s="14" t="str">
        <f>TEXT(INT((HOUR(F100)*3600+MINUTE(F100)*60+SECOND(F100))/$I$3/60),"0")&amp;"."&amp;TEXT(MOD((HOUR(F100)*3600+MINUTE(F100)*60+SECOND(F100))/$I$3,60),"00")&amp;"/km"</f>
        <v>6.30/km</v>
      </c>
      <c r="H100" s="16">
        <f>F100-$F$5</f>
        <v>0.017986111111111116</v>
      </c>
      <c r="I100" s="16">
        <f>F100-INDEX($F$5:$F$537,MATCH(D100,$D$5:$D$537,0))</f>
        <v>0.013148148148148152</v>
      </c>
    </row>
    <row r="101" spans="1:9" ht="15" customHeight="1">
      <c r="A101" s="14">
        <v>97</v>
      </c>
      <c r="B101" s="37" t="s">
        <v>115</v>
      </c>
      <c r="C101" s="37" t="s">
        <v>197</v>
      </c>
      <c r="D101" s="14" t="s">
        <v>11</v>
      </c>
      <c r="E101" s="37" t="s">
        <v>3</v>
      </c>
      <c r="F101" s="41">
        <v>0.045173611111111116</v>
      </c>
      <c r="G101" s="14" t="str">
        <f>TEXT(INT((HOUR(F101)*3600+MINUTE(F101)*60+SECOND(F101))/$I$3/60),"0")&amp;"."&amp;TEXT(MOD((HOUR(F101)*3600+MINUTE(F101)*60+SECOND(F101))/$I$3,60),"00")&amp;"/km"</f>
        <v>6.30/km</v>
      </c>
      <c r="H101" s="16">
        <f>F101-$F$5</f>
        <v>0.017986111111111116</v>
      </c>
      <c r="I101" s="16">
        <f>F101-INDEX($F$5:$F$537,MATCH(D101,$D$5:$D$537,0))</f>
        <v>0.013865740740740748</v>
      </c>
    </row>
    <row r="102" spans="1:9" ht="15" customHeight="1">
      <c r="A102" s="14">
        <v>98</v>
      </c>
      <c r="B102" s="37" t="s">
        <v>193</v>
      </c>
      <c r="C102" s="37" t="s">
        <v>262</v>
      </c>
      <c r="D102" s="14" t="s">
        <v>42</v>
      </c>
      <c r="E102" s="37" t="s">
        <v>116</v>
      </c>
      <c r="F102" s="41">
        <v>0.04591435185185185</v>
      </c>
      <c r="G102" s="14" t="str">
        <f>TEXT(INT((HOUR(F102)*3600+MINUTE(F102)*60+SECOND(F102))/$I$3/60),"0")&amp;"."&amp;TEXT(MOD((HOUR(F102)*3600+MINUTE(F102)*60+SECOND(F102))/$I$3,60),"00")&amp;"/km"</f>
        <v>6.37/km</v>
      </c>
      <c r="H102" s="16">
        <f>F102-$F$5</f>
        <v>0.018726851851851852</v>
      </c>
      <c r="I102" s="16">
        <f>F102-INDEX($F$5:$F$537,MATCH(D102,$D$5:$D$537,0))</f>
        <v>0.010185185185185186</v>
      </c>
    </row>
    <row r="103" spans="1:9" ht="15" customHeight="1">
      <c r="A103" s="14">
        <v>99</v>
      </c>
      <c r="B103" s="37" t="s">
        <v>187</v>
      </c>
      <c r="C103" s="37" t="s">
        <v>117</v>
      </c>
      <c r="D103" s="14" t="s">
        <v>42</v>
      </c>
      <c r="E103" s="37" t="s">
        <v>35</v>
      </c>
      <c r="F103" s="41">
        <v>0.04597222222222222</v>
      </c>
      <c r="G103" s="14" t="str">
        <f aca="true" t="shared" si="0" ref="G103:G163">TEXT(INT((HOUR(F103)*3600+MINUTE(F103)*60+SECOND(F103))/$I$3/60),"0")&amp;"."&amp;TEXT(MOD((HOUR(F103)*3600+MINUTE(F103)*60+SECOND(F103))/$I$3,60),"00")&amp;"/km"</f>
        <v>6.37/km</v>
      </c>
      <c r="H103" s="16">
        <f aca="true" t="shared" si="1" ref="H103:H163">F103-$F$5</f>
        <v>0.01878472222222222</v>
      </c>
      <c r="I103" s="16">
        <f>F103-INDEX($F$5:$F$537,MATCH(D103,$D$5:$D$537,0))</f>
        <v>0.010243055555555554</v>
      </c>
    </row>
    <row r="104" spans="1:9" ht="15" customHeight="1">
      <c r="A104" s="14">
        <v>100</v>
      </c>
      <c r="B104" s="37" t="s">
        <v>118</v>
      </c>
      <c r="C104" s="37" t="s">
        <v>217</v>
      </c>
      <c r="D104" s="14" t="s">
        <v>42</v>
      </c>
      <c r="E104" s="37" t="s">
        <v>44</v>
      </c>
      <c r="F104" s="41">
        <v>0.04646990740740741</v>
      </c>
      <c r="G104" s="14" t="str">
        <f t="shared" si="0"/>
        <v>6.42/km</v>
      </c>
      <c r="H104" s="16">
        <f t="shared" si="1"/>
        <v>0.01928240740740741</v>
      </c>
      <c r="I104" s="16">
        <f>F104-INDEX($F$5:$F$537,MATCH(D104,$D$5:$D$537,0))</f>
        <v>0.010740740740740745</v>
      </c>
    </row>
    <row r="105" spans="1:9" ht="15" customHeight="1">
      <c r="A105" s="14">
        <v>101</v>
      </c>
      <c r="B105" s="37" t="s">
        <v>119</v>
      </c>
      <c r="C105" s="37" t="s">
        <v>120</v>
      </c>
      <c r="D105" s="14" t="s">
        <v>42</v>
      </c>
      <c r="E105" s="37" t="s">
        <v>20</v>
      </c>
      <c r="F105" s="41">
        <v>0.04679398148148148</v>
      </c>
      <c r="G105" s="14" t="str">
        <f t="shared" si="0"/>
        <v>6.44/km</v>
      </c>
      <c r="H105" s="16">
        <f t="shared" si="1"/>
        <v>0.019606481481481478</v>
      </c>
      <c r="I105" s="16">
        <f>F105-INDEX($F$5:$F$537,MATCH(D105,$D$5:$D$537,0))</f>
        <v>0.011064814814814812</v>
      </c>
    </row>
    <row r="106" spans="1:9" ht="15" customHeight="1">
      <c r="A106" s="14">
        <v>102</v>
      </c>
      <c r="B106" s="37" t="s">
        <v>287</v>
      </c>
      <c r="C106" s="37" t="s">
        <v>121</v>
      </c>
      <c r="D106" s="14" t="s">
        <v>83</v>
      </c>
      <c r="E106" s="37" t="s">
        <v>44</v>
      </c>
      <c r="F106" s="41">
        <v>0.046828703703703706</v>
      </c>
      <c r="G106" s="14" t="str">
        <f t="shared" si="0"/>
        <v>6.45/km</v>
      </c>
      <c r="H106" s="16">
        <f t="shared" si="1"/>
        <v>0.019641203703703706</v>
      </c>
      <c r="I106" s="16">
        <f>F106-INDEX($F$5:$F$537,MATCH(D106,$D$5:$D$537,0))</f>
        <v>0.007013888888888889</v>
      </c>
    </row>
    <row r="107" spans="1:9" ht="15" customHeight="1">
      <c r="A107" s="14">
        <v>103</v>
      </c>
      <c r="B107" s="37" t="s">
        <v>122</v>
      </c>
      <c r="C107" s="37" t="s">
        <v>217</v>
      </c>
      <c r="D107" s="14" t="s">
        <v>17</v>
      </c>
      <c r="E107" s="37" t="s">
        <v>58</v>
      </c>
      <c r="F107" s="41">
        <v>0.046921296296296294</v>
      </c>
      <c r="G107" s="14" t="str">
        <f t="shared" si="0"/>
        <v>6.45/km</v>
      </c>
      <c r="H107" s="16">
        <f t="shared" si="1"/>
        <v>0.019733796296296294</v>
      </c>
      <c r="I107" s="16">
        <f>F107-INDEX($F$5:$F$537,MATCH(D107,$D$5:$D$537,0))</f>
        <v>0.014791666666666668</v>
      </c>
    </row>
    <row r="108" spans="1:9" ht="15" customHeight="1">
      <c r="A108" s="14">
        <v>104</v>
      </c>
      <c r="B108" s="37" t="s">
        <v>185</v>
      </c>
      <c r="C108" s="37" t="s">
        <v>232</v>
      </c>
      <c r="D108" s="14" t="s">
        <v>42</v>
      </c>
      <c r="E108" s="37" t="s">
        <v>123</v>
      </c>
      <c r="F108" s="41">
        <v>0.047060185185185184</v>
      </c>
      <c r="G108" s="14" t="str">
        <f t="shared" si="0"/>
        <v>6.47/km</v>
      </c>
      <c r="H108" s="16">
        <f t="shared" si="1"/>
        <v>0.019872685185185184</v>
      </c>
      <c r="I108" s="16">
        <f>F108-INDEX($F$5:$F$537,MATCH(D108,$D$5:$D$537,0))</f>
        <v>0.011331018518518518</v>
      </c>
    </row>
    <row r="109" spans="1:9" ht="15" customHeight="1">
      <c r="A109" s="14">
        <v>105</v>
      </c>
      <c r="B109" s="37" t="s">
        <v>124</v>
      </c>
      <c r="C109" s="37" t="s">
        <v>125</v>
      </c>
      <c r="D109" s="14" t="s">
        <v>5</v>
      </c>
      <c r="E109" s="37" t="s">
        <v>35</v>
      </c>
      <c r="F109" s="41">
        <v>0.04739583333333333</v>
      </c>
      <c r="G109" s="14" t="str">
        <f t="shared" si="0"/>
        <v>6.50/km</v>
      </c>
      <c r="H109" s="16">
        <f t="shared" si="1"/>
        <v>0.02020833333333333</v>
      </c>
      <c r="I109" s="16">
        <f>F109-INDEX($F$5:$F$537,MATCH(D109,$D$5:$D$537,0))</f>
        <v>0.019479166666666662</v>
      </c>
    </row>
    <row r="110" spans="1:9" ht="15" customHeight="1">
      <c r="A110" s="14">
        <v>106</v>
      </c>
      <c r="B110" s="37" t="s">
        <v>126</v>
      </c>
      <c r="C110" s="37" t="s">
        <v>314</v>
      </c>
      <c r="D110" s="14" t="s">
        <v>83</v>
      </c>
      <c r="E110" s="37" t="s">
        <v>236</v>
      </c>
      <c r="F110" s="41">
        <v>0.04743055555555556</v>
      </c>
      <c r="G110" s="14" t="str">
        <f t="shared" si="0"/>
        <v>6.50/km</v>
      </c>
      <c r="H110" s="16">
        <f t="shared" si="1"/>
        <v>0.02024305555555556</v>
      </c>
      <c r="I110" s="16">
        <f>F110-INDEX($F$5:$F$537,MATCH(D110,$D$5:$D$537,0))</f>
        <v>0.007615740740740742</v>
      </c>
    </row>
    <row r="111" spans="1:9" ht="15" customHeight="1">
      <c r="A111" s="14">
        <v>107</v>
      </c>
      <c r="B111" s="37" t="s">
        <v>127</v>
      </c>
      <c r="C111" s="37" t="s">
        <v>227</v>
      </c>
      <c r="D111" s="14" t="s">
        <v>42</v>
      </c>
      <c r="E111" s="37" t="s">
        <v>28</v>
      </c>
      <c r="F111" s="41">
        <v>0.04752314814814815</v>
      </c>
      <c r="G111" s="14" t="str">
        <f t="shared" si="0"/>
        <v>6.51/km</v>
      </c>
      <c r="H111" s="16">
        <f t="shared" si="1"/>
        <v>0.020335648148148148</v>
      </c>
      <c r="I111" s="16">
        <f>F111-INDEX($F$5:$F$537,MATCH(D111,$D$5:$D$537,0))</f>
        <v>0.011793981481481482</v>
      </c>
    </row>
    <row r="112" spans="1:9" ht="15" customHeight="1">
      <c r="A112" s="14">
        <v>108</v>
      </c>
      <c r="B112" s="37" t="s">
        <v>312</v>
      </c>
      <c r="C112" s="37" t="s">
        <v>310</v>
      </c>
      <c r="D112" s="14" t="s">
        <v>17</v>
      </c>
      <c r="E112" s="37" t="s">
        <v>249</v>
      </c>
      <c r="F112" s="41">
        <v>0.04766203703703704</v>
      </c>
      <c r="G112" s="14" t="str">
        <f t="shared" si="0"/>
        <v>6.52/km</v>
      </c>
      <c r="H112" s="16">
        <f t="shared" si="1"/>
        <v>0.020474537037037038</v>
      </c>
      <c r="I112" s="16">
        <f>F112-INDEX($F$5:$F$537,MATCH(D112,$D$5:$D$537,0))</f>
        <v>0.015532407407407411</v>
      </c>
    </row>
    <row r="113" spans="1:9" ht="15" customHeight="1">
      <c r="A113" s="14">
        <v>109</v>
      </c>
      <c r="B113" s="37" t="s">
        <v>201</v>
      </c>
      <c r="C113" s="37" t="s">
        <v>307</v>
      </c>
      <c r="D113" s="14" t="s">
        <v>13</v>
      </c>
      <c r="E113" s="37" t="s">
        <v>128</v>
      </c>
      <c r="F113" s="41">
        <v>0.04778935185185185</v>
      </c>
      <c r="G113" s="14" t="str">
        <f t="shared" si="0"/>
        <v>6.53/km</v>
      </c>
      <c r="H113" s="16">
        <f t="shared" si="1"/>
        <v>0.020601851851851847</v>
      </c>
      <c r="I113" s="16">
        <f>F113-INDEX($F$5:$F$537,MATCH(D113,$D$5:$D$537,0))</f>
        <v>0.015763888888888883</v>
      </c>
    </row>
    <row r="114" spans="1:9" ht="15" customHeight="1">
      <c r="A114" s="14">
        <v>110</v>
      </c>
      <c r="B114" s="37" t="s">
        <v>129</v>
      </c>
      <c r="C114" s="37" t="s">
        <v>224</v>
      </c>
      <c r="D114" s="14" t="s">
        <v>13</v>
      </c>
      <c r="E114" s="37" t="s">
        <v>48</v>
      </c>
      <c r="F114" s="41">
        <v>0.047858796296296295</v>
      </c>
      <c r="G114" s="14" t="str">
        <f t="shared" si="0"/>
        <v>6.54/km</v>
      </c>
      <c r="H114" s="16">
        <f t="shared" si="1"/>
        <v>0.020671296296296295</v>
      </c>
      <c r="I114" s="16">
        <f>F114-INDEX($F$5:$F$537,MATCH(D114,$D$5:$D$537,0))</f>
        <v>0.01583333333333333</v>
      </c>
    </row>
    <row r="115" spans="1:9" ht="15" customHeight="1">
      <c r="A115" s="14">
        <v>111</v>
      </c>
      <c r="B115" s="37" t="s">
        <v>263</v>
      </c>
      <c r="C115" s="37" t="s">
        <v>179</v>
      </c>
      <c r="D115" s="14" t="s">
        <v>83</v>
      </c>
      <c r="E115" s="37" t="s">
        <v>51</v>
      </c>
      <c r="F115" s="41">
        <v>0.048171296296296295</v>
      </c>
      <c r="G115" s="14" t="str">
        <f t="shared" si="0"/>
        <v>6.56/km</v>
      </c>
      <c r="H115" s="16">
        <f t="shared" si="1"/>
        <v>0.020983796296296296</v>
      </c>
      <c r="I115" s="16">
        <f>F115-INDEX($F$5:$F$537,MATCH(D115,$D$5:$D$537,0))</f>
        <v>0.008356481481481479</v>
      </c>
    </row>
    <row r="116" spans="1:9" ht="15" customHeight="1">
      <c r="A116" s="14">
        <v>112</v>
      </c>
      <c r="B116" s="37" t="s">
        <v>130</v>
      </c>
      <c r="C116" s="37" t="s">
        <v>251</v>
      </c>
      <c r="D116" s="14" t="s">
        <v>97</v>
      </c>
      <c r="E116" s="37" t="s">
        <v>131</v>
      </c>
      <c r="F116" s="41">
        <v>0.04820601851851852</v>
      </c>
      <c r="G116" s="14" t="str">
        <f t="shared" si="0"/>
        <v>6.57/km</v>
      </c>
      <c r="H116" s="16">
        <f t="shared" si="1"/>
        <v>0.021018518518518523</v>
      </c>
      <c r="I116" s="16">
        <f>F116-INDEX($F$5:$F$537,MATCH(D116,$D$5:$D$537,0))</f>
        <v>0.007048611111111117</v>
      </c>
    </row>
    <row r="117" spans="1:9" ht="15" customHeight="1">
      <c r="A117" s="14">
        <v>113</v>
      </c>
      <c r="B117" s="37" t="s">
        <v>132</v>
      </c>
      <c r="C117" s="37" t="s">
        <v>260</v>
      </c>
      <c r="D117" s="14" t="s">
        <v>11</v>
      </c>
      <c r="E117" s="37" t="s">
        <v>3</v>
      </c>
      <c r="F117" s="41">
        <v>0.04822916666666666</v>
      </c>
      <c r="G117" s="14" t="str">
        <f t="shared" si="0"/>
        <v>6.57/km</v>
      </c>
      <c r="H117" s="16">
        <f t="shared" si="1"/>
        <v>0.021041666666666663</v>
      </c>
      <c r="I117" s="16">
        <f>F117-INDEX($F$5:$F$537,MATCH(D117,$D$5:$D$537,0))</f>
        <v>0.016921296296296295</v>
      </c>
    </row>
    <row r="118" spans="1:9" ht="15" customHeight="1">
      <c r="A118" s="14">
        <v>114</v>
      </c>
      <c r="B118" s="37" t="s">
        <v>298</v>
      </c>
      <c r="C118" s="37" t="s">
        <v>256</v>
      </c>
      <c r="D118" s="14" t="s">
        <v>133</v>
      </c>
      <c r="E118" s="37" t="s">
        <v>80</v>
      </c>
      <c r="F118" s="41">
        <v>0.04836805555555556</v>
      </c>
      <c r="G118" s="14" t="str">
        <f t="shared" si="0"/>
        <v>6.58/km</v>
      </c>
      <c r="H118" s="16">
        <f t="shared" si="1"/>
        <v>0.02118055555555556</v>
      </c>
      <c r="I118" s="16">
        <f>F118-INDEX($F$5:$F$537,MATCH(D118,$D$5:$D$537,0))</f>
        <v>0</v>
      </c>
    </row>
    <row r="119" spans="1:9" ht="15" customHeight="1">
      <c r="A119" s="14">
        <v>115</v>
      </c>
      <c r="B119" s="37" t="s">
        <v>134</v>
      </c>
      <c r="C119" s="37" t="s">
        <v>279</v>
      </c>
      <c r="D119" s="14" t="s">
        <v>83</v>
      </c>
      <c r="E119" s="37" t="s">
        <v>233</v>
      </c>
      <c r="F119" s="41">
        <v>0.048414351851851854</v>
      </c>
      <c r="G119" s="14" t="str">
        <f t="shared" si="0"/>
        <v>6.58/km</v>
      </c>
      <c r="H119" s="16">
        <f t="shared" si="1"/>
        <v>0.021226851851851854</v>
      </c>
      <c r="I119" s="16">
        <f>F119-INDEX($F$5:$F$537,MATCH(D119,$D$5:$D$537,0))</f>
        <v>0.008599537037037037</v>
      </c>
    </row>
    <row r="120" spans="1:9" ht="15" customHeight="1">
      <c r="A120" s="14">
        <v>116</v>
      </c>
      <c r="B120" s="37" t="s">
        <v>135</v>
      </c>
      <c r="C120" s="37" t="s">
        <v>281</v>
      </c>
      <c r="D120" s="14" t="s">
        <v>83</v>
      </c>
      <c r="E120" s="37" t="s">
        <v>9</v>
      </c>
      <c r="F120" s="41">
        <v>0.04842592592592593</v>
      </c>
      <c r="G120" s="14" t="str">
        <f t="shared" si="0"/>
        <v>6.58/km</v>
      </c>
      <c r="H120" s="16">
        <f t="shared" si="1"/>
        <v>0.021238425925925928</v>
      </c>
      <c r="I120" s="16">
        <f>F120-INDEX($F$5:$F$537,MATCH(D120,$D$5:$D$537,0))</f>
        <v>0.008611111111111111</v>
      </c>
    </row>
    <row r="121" spans="1:9" ht="15" customHeight="1">
      <c r="A121" s="14">
        <v>117</v>
      </c>
      <c r="B121" s="37" t="s">
        <v>136</v>
      </c>
      <c r="C121" s="37" t="s">
        <v>253</v>
      </c>
      <c r="D121" s="14" t="s">
        <v>42</v>
      </c>
      <c r="E121" s="37" t="s">
        <v>3</v>
      </c>
      <c r="F121" s="41">
        <v>0.048553240740740744</v>
      </c>
      <c r="G121" s="14" t="str">
        <f t="shared" si="0"/>
        <v>6.60/km</v>
      </c>
      <c r="H121" s="16">
        <f t="shared" si="1"/>
        <v>0.021365740740740744</v>
      </c>
      <c r="I121" s="16">
        <f>F121-INDEX($F$5:$F$537,MATCH(D121,$D$5:$D$537,0))</f>
        <v>0.012824074074074078</v>
      </c>
    </row>
    <row r="122" spans="1:9" ht="15" customHeight="1">
      <c r="A122" s="32">
        <v>118</v>
      </c>
      <c r="B122" s="39" t="s">
        <v>137</v>
      </c>
      <c r="C122" s="39" t="s">
        <v>138</v>
      </c>
      <c r="D122" s="32" t="s">
        <v>139</v>
      </c>
      <c r="E122" s="39" t="s">
        <v>1</v>
      </c>
      <c r="F122" s="42">
        <v>0.04896990740740741</v>
      </c>
      <c r="G122" s="32" t="str">
        <f t="shared" si="0"/>
        <v>7.03/km</v>
      </c>
      <c r="H122" s="35">
        <f t="shared" si="1"/>
        <v>0.021782407407407414</v>
      </c>
      <c r="I122" s="35">
        <f>F122-INDEX($F$5:$F$537,MATCH(D122,$D$5:$D$537,0))</f>
        <v>0</v>
      </c>
    </row>
    <row r="123" spans="1:9" ht="15" customHeight="1">
      <c r="A123" s="32">
        <v>119</v>
      </c>
      <c r="B123" s="39" t="s">
        <v>275</v>
      </c>
      <c r="C123" s="39" t="s">
        <v>140</v>
      </c>
      <c r="D123" s="32" t="s">
        <v>2</v>
      </c>
      <c r="E123" s="39" t="s">
        <v>1</v>
      </c>
      <c r="F123" s="42">
        <v>0.04898148148148148</v>
      </c>
      <c r="G123" s="32" t="str">
        <f t="shared" si="0"/>
        <v>7.03/km</v>
      </c>
      <c r="H123" s="35">
        <f t="shared" si="1"/>
        <v>0.02179398148148148</v>
      </c>
      <c r="I123" s="35">
        <f>F123-INDEX($F$5:$F$537,MATCH(D123,$D$5:$D$537,0))</f>
        <v>0.02179398148148148</v>
      </c>
    </row>
    <row r="124" spans="1:9" ht="15" customHeight="1">
      <c r="A124" s="14">
        <v>120</v>
      </c>
      <c r="B124" s="37" t="s">
        <v>141</v>
      </c>
      <c r="C124" s="37" t="s">
        <v>244</v>
      </c>
      <c r="D124" s="14" t="s">
        <v>13</v>
      </c>
      <c r="E124" s="37" t="s">
        <v>35</v>
      </c>
      <c r="F124" s="41">
        <v>0.049108796296296296</v>
      </c>
      <c r="G124" s="14" t="str">
        <f t="shared" si="0"/>
        <v>7.04/km</v>
      </c>
      <c r="H124" s="16">
        <f t="shared" si="1"/>
        <v>0.021921296296296296</v>
      </c>
      <c r="I124" s="16">
        <f>F124-INDEX($F$5:$F$537,MATCH(D124,$D$5:$D$537,0))</f>
        <v>0.017083333333333332</v>
      </c>
    </row>
    <row r="125" spans="1:9" ht="15" customHeight="1">
      <c r="A125" s="14">
        <v>121</v>
      </c>
      <c r="B125" s="37" t="s">
        <v>142</v>
      </c>
      <c r="C125" s="37" t="s">
        <v>143</v>
      </c>
      <c r="D125" s="14" t="s">
        <v>5</v>
      </c>
      <c r="E125" s="37" t="s">
        <v>25</v>
      </c>
      <c r="F125" s="41">
        <v>0.04945601851851852</v>
      </c>
      <c r="G125" s="14" t="str">
        <f t="shared" si="0"/>
        <v>7.07/km</v>
      </c>
      <c r="H125" s="16">
        <f t="shared" si="1"/>
        <v>0.022268518518518517</v>
      </c>
      <c r="I125" s="16">
        <f>F125-INDEX($F$5:$F$537,MATCH(D125,$D$5:$D$537,0))</f>
        <v>0.021539351851851848</v>
      </c>
    </row>
    <row r="126" spans="1:9" ht="15" customHeight="1">
      <c r="A126" s="14">
        <v>122</v>
      </c>
      <c r="B126" s="37" t="s">
        <v>144</v>
      </c>
      <c r="C126" s="37" t="s">
        <v>180</v>
      </c>
      <c r="D126" s="14" t="s">
        <v>8</v>
      </c>
      <c r="E126" s="37" t="s">
        <v>51</v>
      </c>
      <c r="F126" s="41">
        <v>0.04945601851851852</v>
      </c>
      <c r="G126" s="14" t="str">
        <f t="shared" si="0"/>
        <v>7.07/km</v>
      </c>
      <c r="H126" s="16">
        <f t="shared" si="1"/>
        <v>0.022268518518518517</v>
      </c>
      <c r="I126" s="16">
        <f>F126-INDEX($F$5:$F$537,MATCH(D126,$D$5:$D$537,0))</f>
        <v>0.019282407407407404</v>
      </c>
    </row>
    <row r="127" spans="1:9" ht="15" customHeight="1">
      <c r="A127" s="14">
        <v>123</v>
      </c>
      <c r="B127" s="37" t="s">
        <v>145</v>
      </c>
      <c r="C127" s="37" t="s">
        <v>241</v>
      </c>
      <c r="D127" s="14" t="s">
        <v>5</v>
      </c>
      <c r="E127" s="37" t="s">
        <v>20</v>
      </c>
      <c r="F127" s="41">
        <v>0.04951388888888889</v>
      </c>
      <c r="G127" s="14" t="str">
        <f t="shared" si="0"/>
        <v>7.08/km</v>
      </c>
      <c r="H127" s="16">
        <f t="shared" si="1"/>
        <v>0.022326388888888892</v>
      </c>
      <c r="I127" s="16">
        <f>F127-INDEX($F$5:$F$537,MATCH(D127,$D$5:$D$537,0))</f>
        <v>0.021597222222222223</v>
      </c>
    </row>
    <row r="128" spans="1:9" ht="15" customHeight="1">
      <c r="A128" s="14">
        <v>124</v>
      </c>
      <c r="B128" s="37" t="s">
        <v>192</v>
      </c>
      <c r="C128" s="37" t="s">
        <v>258</v>
      </c>
      <c r="D128" s="14" t="s">
        <v>83</v>
      </c>
      <c r="E128" s="37" t="s">
        <v>3</v>
      </c>
      <c r="F128" s="41">
        <v>0.04953703703703704</v>
      </c>
      <c r="G128" s="14" t="str">
        <f t="shared" si="0"/>
        <v>7.08/km</v>
      </c>
      <c r="H128" s="16">
        <f t="shared" si="1"/>
        <v>0.02234953703703704</v>
      </c>
      <c r="I128" s="16">
        <f>F128-INDEX($F$5:$F$537,MATCH(D128,$D$5:$D$537,0))</f>
        <v>0.009722222222222222</v>
      </c>
    </row>
    <row r="129" spans="1:9" ht="15" customHeight="1">
      <c r="A129" s="14">
        <v>125</v>
      </c>
      <c r="B129" s="37" t="s">
        <v>115</v>
      </c>
      <c r="C129" s="37" t="s">
        <v>271</v>
      </c>
      <c r="D129" s="14" t="s">
        <v>99</v>
      </c>
      <c r="E129" s="37" t="s">
        <v>3</v>
      </c>
      <c r="F129" s="41">
        <v>0.04953703703703704</v>
      </c>
      <c r="G129" s="14" t="str">
        <f t="shared" si="0"/>
        <v>7.08/km</v>
      </c>
      <c r="H129" s="16">
        <f t="shared" si="1"/>
        <v>0.02234953703703704</v>
      </c>
      <c r="I129" s="16">
        <f>F129-INDEX($F$5:$F$537,MATCH(D129,$D$5:$D$537,0))</f>
        <v>0.008159722222222221</v>
      </c>
    </row>
    <row r="130" spans="1:9" ht="15" customHeight="1">
      <c r="A130" s="14">
        <v>126</v>
      </c>
      <c r="B130" s="37" t="s">
        <v>146</v>
      </c>
      <c r="C130" s="37" t="s">
        <v>253</v>
      </c>
      <c r="D130" s="14" t="s">
        <v>42</v>
      </c>
      <c r="E130" s="37" t="s">
        <v>3</v>
      </c>
      <c r="F130" s="41">
        <v>0.04957175925925925</v>
      </c>
      <c r="G130" s="14" t="str">
        <f t="shared" si="0"/>
        <v>7.08/km</v>
      </c>
      <c r="H130" s="16">
        <f t="shared" si="1"/>
        <v>0.022384259259259253</v>
      </c>
      <c r="I130" s="16">
        <f>F130-INDEX($F$5:$F$537,MATCH(D130,$D$5:$D$537,0))</f>
        <v>0.013842592592592587</v>
      </c>
    </row>
    <row r="131" spans="1:9" ht="15" customHeight="1">
      <c r="A131" s="14">
        <v>127</v>
      </c>
      <c r="B131" s="37" t="s">
        <v>147</v>
      </c>
      <c r="C131" s="37" t="s">
        <v>220</v>
      </c>
      <c r="D131" s="14" t="s">
        <v>8</v>
      </c>
      <c r="E131" s="37" t="s">
        <v>68</v>
      </c>
      <c r="F131" s="41">
        <v>0.04960648148148148</v>
      </c>
      <c r="G131" s="14" t="str">
        <f t="shared" si="0"/>
        <v>7.09/km</v>
      </c>
      <c r="H131" s="16">
        <f t="shared" si="1"/>
        <v>0.02241898148148148</v>
      </c>
      <c r="I131" s="16">
        <f>F131-INDEX($F$5:$F$537,MATCH(D131,$D$5:$D$537,0))</f>
        <v>0.019432870370370368</v>
      </c>
    </row>
    <row r="132" spans="1:9" ht="15" customHeight="1">
      <c r="A132" s="14">
        <v>128</v>
      </c>
      <c r="B132" s="37" t="s">
        <v>148</v>
      </c>
      <c r="C132" s="37" t="s">
        <v>226</v>
      </c>
      <c r="D132" s="14" t="s">
        <v>11</v>
      </c>
      <c r="E132" s="37" t="s">
        <v>68</v>
      </c>
      <c r="F132" s="41">
        <v>0.04961805555555556</v>
      </c>
      <c r="G132" s="14" t="str">
        <f t="shared" si="0"/>
        <v>7.09/km</v>
      </c>
      <c r="H132" s="16">
        <f t="shared" si="1"/>
        <v>0.02243055555555556</v>
      </c>
      <c r="I132" s="16">
        <f>F132-INDEX($F$5:$F$537,MATCH(D132,$D$5:$D$537,0))</f>
        <v>0.018310185185185193</v>
      </c>
    </row>
    <row r="133" spans="1:9" ht="15" customHeight="1">
      <c r="A133" s="14">
        <v>129</v>
      </c>
      <c r="B133" s="37" t="s">
        <v>149</v>
      </c>
      <c r="C133" s="37" t="s">
        <v>183</v>
      </c>
      <c r="D133" s="14" t="s">
        <v>133</v>
      </c>
      <c r="E133" s="37" t="s">
        <v>48</v>
      </c>
      <c r="F133" s="41">
        <v>0.0503125</v>
      </c>
      <c r="G133" s="14" t="str">
        <f t="shared" si="0"/>
        <v>7.15/km</v>
      </c>
      <c r="H133" s="16">
        <f t="shared" si="1"/>
        <v>0.023125000000000003</v>
      </c>
      <c r="I133" s="16">
        <f>F133-INDEX($F$5:$F$537,MATCH(D133,$D$5:$D$537,0))</f>
        <v>0.001944444444444443</v>
      </c>
    </row>
    <row r="134" spans="1:9" ht="15" customHeight="1">
      <c r="A134" s="14">
        <v>130</v>
      </c>
      <c r="B134" s="37" t="s">
        <v>150</v>
      </c>
      <c r="C134" s="37" t="s">
        <v>230</v>
      </c>
      <c r="D134" s="14" t="s">
        <v>97</v>
      </c>
      <c r="E134" s="37" t="s">
        <v>151</v>
      </c>
      <c r="F134" s="41">
        <v>0.0503587962962963</v>
      </c>
      <c r="G134" s="14" t="str">
        <f t="shared" si="0"/>
        <v>7.15/km</v>
      </c>
      <c r="H134" s="16">
        <f t="shared" si="1"/>
        <v>0.023171296296296297</v>
      </c>
      <c r="I134" s="16">
        <f>F134-INDEX($F$5:$F$537,MATCH(D134,$D$5:$D$537,0))</f>
        <v>0.009201388888888891</v>
      </c>
    </row>
    <row r="135" spans="1:9" ht="15" customHeight="1">
      <c r="A135" s="14">
        <v>131</v>
      </c>
      <c r="B135" s="37" t="s">
        <v>152</v>
      </c>
      <c r="C135" s="37" t="s">
        <v>234</v>
      </c>
      <c r="D135" s="14" t="s">
        <v>5</v>
      </c>
      <c r="E135" s="37" t="s">
        <v>3</v>
      </c>
      <c r="F135" s="41">
        <v>0.05040509259259259</v>
      </c>
      <c r="G135" s="14" t="str">
        <f t="shared" si="0"/>
        <v>7.16/km</v>
      </c>
      <c r="H135" s="16">
        <f t="shared" si="1"/>
        <v>0.023217592592592592</v>
      </c>
      <c r="I135" s="16">
        <f>F135-INDEX($F$5:$F$537,MATCH(D135,$D$5:$D$537,0))</f>
        <v>0.022488425925925922</v>
      </c>
    </row>
    <row r="136" spans="1:9" ht="15" customHeight="1">
      <c r="A136" s="14">
        <v>132</v>
      </c>
      <c r="B136" s="37" t="s">
        <v>259</v>
      </c>
      <c r="C136" s="37" t="s">
        <v>306</v>
      </c>
      <c r="D136" s="14" t="s">
        <v>42</v>
      </c>
      <c r="E136" s="37" t="s">
        <v>73</v>
      </c>
      <c r="F136" s="41">
        <v>0.05078703703703704</v>
      </c>
      <c r="G136" s="14" t="str">
        <f t="shared" si="0"/>
        <v>7.19/km</v>
      </c>
      <c r="H136" s="16">
        <f t="shared" si="1"/>
        <v>0.02359953703703704</v>
      </c>
      <c r="I136" s="16">
        <f>F136-INDEX($F$5:$F$537,MATCH(D136,$D$5:$D$537,0))</f>
        <v>0.015057870370370374</v>
      </c>
    </row>
    <row r="137" spans="1:9" ht="15" customHeight="1">
      <c r="A137" s="14">
        <v>133</v>
      </c>
      <c r="B137" s="37" t="s">
        <v>153</v>
      </c>
      <c r="C137" s="37" t="s">
        <v>202</v>
      </c>
      <c r="D137" s="14" t="s">
        <v>139</v>
      </c>
      <c r="E137" s="37" t="s">
        <v>9</v>
      </c>
      <c r="F137" s="41">
        <v>0.050914351851851856</v>
      </c>
      <c r="G137" s="14" t="str">
        <f t="shared" si="0"/>
        <v>7.20/km</v>
      </c>
      <c r="H137" s="16">
        <f t="shared" si="1"/>
        <v>0.023726851851851857</v>
      </c>
      <c r="I137" s="16">
        <f>F137-INDEX($F$5:$F$537,MATCH(D137,$D$5:$D$537,0))</f>
        <v>0.001944444444444443</v>
      </c>
    </row>
    <row r="138" spans="1:9" ht="15" customHeight="1">
      <c r="A138" s="14">
        <v>134</v>
      </c>
      <c r="B138" s="37" t="s">
        <v>154</v>
      </c>
      <c r="C138" s="37" t="s">
        <v>217</v>
      </c>
      <c r="D138" s="14" t="s">
        <v>5</v>
      </c>
      <c r="E138" s="37" t="s">
        <v>58</v>
      </c>
      <c r="F138" s="41">
        <v>0.05098379629629629</v>
      </c>
      <c r="G138" s="14" t="str">
        <f t="shared" si="0"/>
        <v>7.21/km</v>
      </c>
      <c r="H138" s="16">
        <f t="shared" si="1"/>
        <v>0.02379629629629629</v>
      </c>
      <c r="I138" s="16">
        <f>F138-INDEX($F$5:$F$537,MATCH(D138,$D$5:$D$537,0))</f>
        <v>0.02306712962962962</v>
      </c>
    </row>
    <row r="139" spans="1:9" ht="15" customHeight="1">
      <c r="A139" s="14">
        <v>135</v>
      </c>
      <c r="B139" s="37" t="s">
        <v>187</v>
      </c>
      <c r="C139" s="37" t="s">
        <v>155</v>
      </c>
      <c r="D139" s="14" t="s">
        <v>17</v>
      </c>
      <c r="E139" s="37" t="s">
        <v>35</v>
      </c>
      <c r="F139" s="41">
        <v>0.0514699074074074</v>
      </c>
      <c r="G139" s="14" t="str">
        <f t="shared" si="0"/>
        <v>7.25/km</v>
      </c>
      <c r="H139" s="16">
        <f t="shared" si="1"/>
        <v>0.024282407407407402</v>
      </c>
      <c r="I139" s="16">
        <f>F139-INDEX($F$5:$F$537,MATCH(D139,$D$5:$D$537,0))</f>
        <v>0.019340277777777776</v>
      </c>
    </row>
    <row r="140" spans="1:9" ht="15" customHeight="1">
      <c r="A140" s="14">
        <v>136</v>
      </c>
      <c r="B140" s="37" t="s">
        <v>156</v>
      </c>
      <c r="C140" s="37" t="s">
        <v>309</v>
      </c>
      <c r="D140" s="14" t="s">
        <v>42</v>
      </c>
      <c r="E140" s="37" t="s">
        <v>20</v>
      </c>
      <c r="F140" s="41">
        <v>0.0514699074074074</v>
      </c>
      <c r="G140" s="14" t="str">
        <f t="shared" si="0"/>
        <v>7.25/km</v>
      </c>
      <c r="H140" s="16">
        <f t="shared" si="1"/>
        <v>0.024282407407407402</v>
      </c>
      <c r="I140" s="16">
        <f>F140-INDEX($F$5:$F$537,MATCH(D140,$D$5:$D$537,0))</f>
        <v>0.015740740740740736</v>
      </c>
    </row>
    <row r="141" spans="1:9" ht="15" customHeight="1">
      <c r="A141" s="14">
        <v>137</v>
      </c>
      <c r="B141" s="37" t="s">
        <v>157</v>
      </c>
      <c r="C141" s="37" t="s">
        <v>158</v>
      </c>
      <c r="D141" s="14" t="s">
        <v>133</v>
      </c>
      <c r="E141" s="37" t="s">
        <v>70</v>
      </c>
      <c r="F141" s="41">
        <v>0.05151620370370371</v>
      </c>
      <c r="G141" s="14" t="str">
        <f t="shared" si="0"/>
        <v>7.25/km</v>
      </c>
      <c r="H141" s="16">
        <f t="shared" si="1"/>
        <v>0.02432870370370371</v>
      </c>
      <c r="I141" s="16">
        <f>F141-INDEX($F$5:$F$537,MATCH(D141,$D$5:$D$537,0))</f>
        <v>0.00314814814814815</v>
      </c>
    </row>
    <row r="142" spans="1:9" ht="15" customHeight="1">
      <c r="A142" s="14">
        <v>138</v>
      </c>
      <c r="B142" s="37" t="s">
        <v>159</v>
      </c>
      <c r="C142" s="37" t="s">
        <v>232</v>
      </c>
      <c r="D142" s="14" t="s">
        <v>97</v>
      </c>
      <c r="E142" s="37" t="s">
        <v>160</v>
      </c>
      <c r="F142" s="41">
        <v>0.05194444444444444</v>
      </c>
      <c r="G142" s="14" t="str">
        <f t="shared" si="0"/>
        <v>7.29/km</v>
      </c>
      <c r="H142" s="16">
        <f t="shared" si="1"/>
        <v>0.02475694444444444</v>
      </c>
      <c r="I142" s="16">
        <f>F142-INDEX($F$5:$F$537,MATCH(D142,$D$5:$D$537,0))</f>
        <v>0.010787037037037032</v>
      </c>
    </row>
    <row r="143" spans="1:9" ht="15" customHeight="1">
      <c r="A143" s="14">
        <v>139</v>
      </c>
      <c r="B143" s="37" t="s">
        <v>300</v>
      </c>
      <c r="C143" s="37" t="s">
        <v>301</v>
      </c>
      <c r="D143" s="14" t="s">
        <v>133</v>
      </c>
      <c r="E143" s="37" t="s">
        <v>229</v>
      </c>
      <c r="F143" s="41">
        <v>0.05206018518518518</v>
      </c>
      <c r="G143" s="14" t="str">
        <f t="shared" si="0"/>
        <v>7.30/km</v>
      </c>
      <c r="H143" s="16">
        <f t="shared" si="1"/>
        <v>0.02487268518518518</v>
      </c>
      <c r="I143" s="16">
        <f>F143-INDEX($F$5:$F$537,MATCH(D143,$D$5:$D$537,0))</f>
        <v>0.0036921296296296216</v>
      </c>
    </row>
    <row r="144" spans="1:9" ht="15" customHeight="1">
      <c r="A144" s="14">
        <v>140</v>
      </c>
      <c r="B144" s="37" t="s">
        <v>268</v>
      </c>
      <c r="C144" s="37" t="s">
        <v>254</v>
      </c>
      <c r="D144" s="14" t="s">
        <v>5</v>
      </c>
      <c r="E144" s="37" t="s">
        <v>229</v>
      </c>
      <c r="F144" s="41">
        <v>0.05243055555555556</v>
      </c>
      <c r="G144" s="14" t="str">
        <f t="shared" si="0"/>
        <v>7.33/km</v>
      </c>
      <c r="H144" s="16">
        <f t="shared" si="1"/>
        <v>0.025243055555555557</v>
      </c>
      <c r="I144" s="16">
        <f>F144-INDEX($F$5:$F$537,MATCH(D144,$D$5:$D$537,0))</f>
        <v>0.024513888888888887</v>
      </c>
    </row>
    <row r="145" spans="1:9" ht="15" customHeight="1">
      <c r="A145" s="14">
        <v>141</v>
      </c>
      <c r="B145" s="37" t="s">
        <v>161</v>
      </c>
      <c r="C145" s="37" t="s">
        <v>222</v>
      </c>
      <c r="D145" s="14" t="s">
        <v>5</v>
      </c>
      <c r="E145" s="37" t="s">
        <v>28</v>
      </c>
      <c r="F145" s="41">
        <v>0.053217592592592594</v>
      </c>
      <c r="G145" s="14" t="str">
        <f t="shared" si="0"/>
        <v>7.40/km</v>
      </c>
      <c r="H145" s="16">
        <f t="shared" si="1"/>
        <v>0.026030092592592594</v>
      </c>
      <c r="I145" s="16">
        <f>F145-INDEX($F$5:$F$537,MATCH(D145,$D$5:$D$537,0))</f>
        <v>0.025300925925925925</v>
      </c>
    </row>
    <row r="146" spans="1:9" ht="15" customHeight="1">
      <c r="A146" s="14">
        <v>142</v>
      </c>
      <c r="B146" s="37" t="s">
        <v>285</v>
      </c>
      <c r="C146" s="37" t="s">
        <v>182</v>
      </c>
      <c r="D146" s="14" t="s">
        <v>133</v>
      </c>
      <c r="E146" s="37" t="s">
        <v>15</v>
      </c>
      <c r="F146" s="41">
        <v>0.05381944444444445</v>
      </c>
      <c r="G146" s="14" t="str">
        <f t="shared" si="0"/>
        <v>7.45/km</v>
      </c>
      <c r="H146" s="16">
        <f t="shared" si="1"/>
        <v>0.026631944444444448</v>
      </c>
      <c r="I146" s="16">
        <f>F146-INDEX($F$5:$F$537,MATCH(D146,$D$5:$D$537,0))</f>
        <v>0.0054513888888888876</v>
      </c>
    </row>
    <row r="147" spans="1:9" ht="15" customHeight="1">
      <c r="A147" s="14">
        <v>143</v>
      </c>
      <c r="B147" s="37" t="s">
        <v>302</v>
      </c>
      <c r="C147" s="37" t="s">
        <v>266</v>
      </c>
      <c r="D147" s="14" t="s">
        <v>133</v>
      </c>
      <c r="E147" s="37" t="s">
        <v>273</v>
      </c>
      <c r="F147" s="41">
        <v>0.053888888888888896</v>
      </c>
      <c r="G147" s="14" t="str">
        <f t="shared" si="0"/>
        <v>7.46/km</v>
      </c>
      <c r="H147" s="16">
        <f t="shared" si="1"/>
        <v>0.026701388888888896</v>
      </c>
      <c r="I147" s="16">
        <f>F147-INDEX($F$5:$F$537,MATCH(D147,$D$5:$D$537,0))</f>
        <v>0.005520833333333336</v>
      </c>
    </row>
    <row r="148" spans="1:9" ht="15" customHeight="1">
      <c r="A148" s="14">
        <v>144</v>
      </c>
      <c r="B148" s="37" t="s">
        <v>184</v>
      </c>
      <c r="C148" s="37" t="s">
        <v>162</v>
      </c>
      <c r="D148" s="14" t="s">
        <v>133</v>
      </c>
      <c r="E148" s="37" t="s">
        <v>39</v>
      </c>
      <c r="F148" s="41">
        <v>0.053888888888888896</v>
      </c>
      <c r="G148" s="14" t="str">
        <f t="shared" si="0"/>
        <v>7.46/km</v>
      </c>
      <c r="H148" s="16">
        <f t="shared" si="1"/>
        <v>0.026701388888888896</v>
      </c>
      <c r="I148" s="16">
        <f>F148-INDEX($F$5:$F$537,MATCH(D148,$D$5:$D$537,0))</f>
        <v>0.005520833333333336</v>
      </c>
    </row>
    <row r="149" spans="1:9" ht="15" customHeight="1">
      <c r="A149" s="14">
        <v>145</v>
      </c>
      <c r="B149" s="37" t="s">
        <v>292</v>
      </c>
      <c r="C149" s="37" t="s">
        <v>280</v>
      </c>
      <c r="D149" s="14" t="s">
        <v>8</v>
      </c>
      <c r="E149" s="37" t="s">
        <v>9</v>
      </c>
      <c r="F149" s="41">
        <v>0.05392361111111111</v>
      </c>
      <c r="G149" s="14" t="str">
        <f t="shared" si="0"/>
        <v>7.46/km</v>
      </c>
      <c r="H149" s="16">
        <f t="shared" si="1"/>
        <v>0.02673611111111111</v>
      </c>
      <c r="I149" s="16">
        <f>F149-INDEX($F$5:$F$537,MATCH(D149,$D$5:$D$537,0))</f>
        <v>0.023749999999999997</v>
      </c>
    </row>
    <row r="150" spans="1:9" ht="15" customHeight="1">
      <c r="A150" s="14">
        <v>146</v>
      </c>
      <c r="B150" s="37" t="s">
        <v>163</v>
      </c>
      <c r="C150" s="37" t="s">
        <v>316</v>
      </c>
      <c r="D150" s="14" t="s">
        <v>83</v>
      </c>
      <c r="E150" s="37" t="s">
        <v>103</v>
      </c>
      <c r="F150" s="41">
        <v>0.05393518518518519</v>
      </c>
      <c r="G150" s="14" t="str">
        <f t="shared" si="0"/>
        <v>7.46/km</v>
      </c>
      <c r="H150" s="16">
        <f t="shared" si="1"/>
        <v>0.02674768518518519</v>
      </c>
      <c r="I150" s="16">
        <f>F150-INDEX($F$5:$F$537,MATCH(D150,$D$5:$D$537,0))</f>
        <v>0.014120370370370373</v>
      </c>
    </row>
    <row r="151" spans="1:9" ht="15" customHeight="1">
      <c r="A151" s="14">
        <v>147</v>
      </c>
      <c r="B151" s="37" t="s">
        <v>255</v>
      </c>
      <c r="C151" s="37" t="s">
        <v>240</v>
      </c>
      <c r="D151" s="14" t="s">
        <v>11</v>
      </c>
      <c r="E151" s="37" t="s">
        <v>3</v>
      </c>
      <c r="F151" s="41">
        <v>0.05403935185185185</v>
      </c>
      <c r="G151" s="14" t="str">
        <f t="shared" si="0"/>
        <v>7.47/km</v>
      </c>
      <c r="H151" s="16">
        <f t="shared" si="1"/>
        <v>0.026851851851851852</v>
      </c>
      <c r="I151" s="16">
        <f>F151-INDEX($F$5:$F$537,MATCH(D151,$D$5:$D$537,0))</f>
        <v>0.022731481481481484</v>
      </c>
    </row>
    <row r="152" spans="1:9" ht="15" customHeight="1">
      <c r="A152" s="14">
        <v>148</v>
      </c>
      <c r="B152" s="37" t="s">
        <v>164</v>
      </c>
      <c r="C152" s="37" t="s">
        <v>165</v>
      </c>
      <c r="D152" s="14" t="s">
        <v>83</v>
      </c>
      <c r="E152" s="37" t="s">
        <v>41</v>
      </c>
      <c r="F152" s="41">
        <v>0.05407407407407407</v>
      </c>
      <c r="G152" s="14" t="str">
        <f t="shared" si="0"/>
        <v>7.47/km</v>
      </c>
      <c r="H152" s="16">
        <f t="shared" si="1"/>
        <v>0.026886574074074073</v>
      </c>
      <c r="I152" s="16">
        <f>F152-INDEX($F$5:$F$537,MATCH(D152,$D$5:$D$537,0))</f>
        <v>0.014259259259259256</v>
      </c>
    </row>
    <row r="153" spans="1:9" ht="15" customHeight="1">
      <c r="A153" s="14">
        <v>149</v>
      </c>
      <c r="B153" s="37" t="s">
        <v>166</v>
      </c>
      <c r="C153" s="37" t="s">
        <v>198</v>
      </c>
      <c r="D153" s="14" t="s">
        <v>83</v>
      </c>
      <c r="E153" s="37" t="s">
        <v>3</v>
      </c>
      <c r="F153" s="41">
        <v>0.05454861111111111</v>
      </c>
      <c r="G153" s="14" t="str">
        <f t="shared" si="0"/>
        <v>7.51/km</v>
      </c>
      <c r="H153" s="16">
        <f t="shared" si="1"/>
        <v>0.02736111111111111</v>
      </c>
      <c r="I153" s="16">
        <f>F153-INDEX($F$5:$F$537,MATCH(D153,$D$5:$D$537,0))</f>
        <v>0.014733796296296293</v>
      </c>
    </row>
    <row r="154" spans="1:9" ht="15" customHeight="1">
      <c r="A154" s="14">
        <v>150</v>
      </c>
      <c r="B154" s="37" t="s">
        <v>167</v>
      </c>
      <c r="C154" s="37" t="s">
        <v>230</v>
      </c>
      <c r="D154" s="14" t="s">
        <v>5</v>
      </c>
      <c r="E154" s="37" t="s">
        <v>20</v>
      </c>
      <c r="F154" s="41">
        <v>0.05457175925925926</v>
      </c>
      <c r="G154" s="14" t="str">
        <f t="shared" si="0"/>
        <v>7.52/km</v>
      </c>
      <c r="H154" s="16">
        <f t="shared" si="1"/>
        <v>0.027384259259259257</v>
      </c>
      <c r="I154" s="16">
        <f>F154-INDEX($F$5:$F$537,MATCH(D154,$D$5:$D$537,0))</f>
        <v>0.026655092592592588</v>
      </c>
    </row>
    <row r="155" spans="1:9" ht="15" customHeight="1">
      <c r="A155" s="14">
        <v>151</v>
      </c>
      <c r="B155" s="37" t="s">
        <v>168</v>
      </c>
      <c r="C155" s="37" t="s">
        <v>0</v>
      </c>
      <c r="D155" s="14" t="s">
        <v>83</v>
      </c>
      <c r="E155" s="37" t="s">
        <v>3</v>
      </c>
      <c r="F155" s="41">
        <v>0.05472222222222223</v>
      </c>
      <c r="G155" s="14" t="str">
        <f t="shared" si="0"/>
        <v>7.53/km</v>
      </c>
      <c r="H155" s="16">
        <f t="shared" si="1"/>
        <v>0.027534722222222228</v>
      </c>
      <c r="I155" s="16">
        <f>F155-INDEX($F$5:$F$537,MATCH(D155,$D$5:$D$537,0))</f>
        <v>0.014907407407407411</v>
      </c>
    </row>
    <row r="156" spans="1:9" ht="15" customHeight="1">
      <c r="A156" s="14">
        <v>152</v>
      </c>
      <c r="B156" s="37" t="s">
        <v>284</v>
      </c>
      <c r="C156" s="37" t="s">
        <v>277</v>
      </c>
      <c r="D156" s="14" t="s">
        <v>42</v>
      </c>
      <c r="E156" s="37" t="s">
        <v>9</v>
      </c>
      <c r="F156" s="41">
        <v>0.05502314814814815</v>
      </c>
      <c r="G156" s="14" t="str">
        <f t="shared" si="0"/>
        <v>7.55/km</v>
      </c>
      <c r="H156" s="16">
        <f t="shared" si="1"/>
        <v>0.027835648148148148</v>
      </c>
      <c r="I156" s="16">
        <f>F156-INDEX($F$5:$F$537,MATCH(D156,$D$5:$D$537,0))</f>
        <v>0.01929398148148148</v>
      </c>
    </row>
    <row r="157" spans="1:9" ht="15" customHeight="1">
      <c r="A157" s="14">
        <v>153</v>
      </c>
      <c r="B157" s="37" t="s">
        <v>169</v>
      </c>
      <c r="C157" s="37" t="s">
        <v>272</v>
      </c>
      <c r="D157" s="14" t="s">
        <v>13</v>
      </c>
      <c r="E157" s="37" t="s">
        <v>218</v>
      </c>
      <c r="F157" s="41">
        <v>0.05503472222222222</v>
      </c>
      <c r="G157" s="14" t="str">
        <f t="shared" si="0"/>
        <v>7.56/km</v>
      </c>
      <c r="H157" s="16">
        <f t="shared" si="1"/>
        <v>0.02784722222222222</v>
      </c>
      <c r="I157" s="16">
        <f>F157-INDEX($F$5:$F$537,MATCH(D157,$D$5:$D$537,0))</f>
        <v>0.023009259259259257</v>
      </c>
    </row>
    <row r="158" spans="1:9" ht="15" customHeight="1">
      <c r="A158" s="14">
        <v>154</v>
      </c>
      <c r="B158" s="37" t="s">
        <v>170</v>
      </c>
      <c r="C158" s="37" t="s">
        <v>238</v>
      </c>
      <c r="D158" s="14" t="s">
        <v>2</v>
      </c>
      <c r="E158" s="37" t="s">
        <v>3</v>
      </c>
      <c r="F158" s="41">
        <v>0.055150462962962964</v>
      </c>
      <c r="G158" s="14" t="str">
        <f t="shared" si="0"/>
        <v>7.57/km</v>
      </c>
      <c r="H158" s="16">
        <f t="shared" si="1"/>
        <v>0.027962962962962964</v>
      </c>
      <c r="I158" s="16">
        <f>F158-INDEX($F$5:$F$537,MATCH(D158,$D$5:$D$537,0))</f>
        <v>0.027962962962962964</v>
      </c>
    </row>
    <row r="159" spans="1:9" ht="15" customHeight="1">
      <c r="A159" s="14">
        <v>155</v>
      </c>
      <c r="B159" s="37" t="s">
        <v>171</v>
      </c>
      <c r="C159" s="37" t="s">
        <v>217</v>
      </c>
      <c r="D159" s="14" t="s">
        <v>97</v>
      </c>
      <c r="E159" s="37" t="s">
        <v>58</v>
      </c>
      <c r="F159" s="41">
        <v>0.059155092592592586</v>
      </c>
      <c r="G159" s="14" t="str">
        <f t="shared" si="0"/>
        <v>8.31/km</v>
      </c>
      <c r="H159" s="16">
        <f t="shared" si="1"/>
        <v>0.03196759259259259</v>
      </c>
      <c r="I159" s="16">
        <f>F159-INDEX($F$5:$F$537,MATCH(D159,$D$5:$D$537,0))</f>
        <v>0.01799768518518518</v>
      </c>
    </row>
    <row r="160" spans="1:9" ht="15" customHeight="1">
      <c r="A160" s="14">
        <v>156</v>
      </c>
      <c r="B160" s="37" t="s">
        <v>172</v>
      </c>
      <c r="C160" s="37" t="s">
        <v>272</v>
      </c>
      <c r="D160" s="14" t="s">
        <v>97</v>
      </c>
      <c r="E160" s="37" t="s">
        <v>173</v>
      </c>
      <c r="F160" s="41">
        <v>0.060625</v>
      </c>
      <c r="G160" s="14" t="str">
        <f t="shared" si="0"/>
        <v>8.44/km</v>
      </c>
      <c r="H160" s="16">
        <f t="shared" si="1"/>
        <v>0.033437499999999995</v>
      </c>
      <c r="I160" s="16">
        <f>F160-INDEX($F$5:$F$537,MATCH(D160,$D$5:$D$537,0))</f>
        <v>0.019467592592592592</v>
      </c>
    </row>
    <row r="161" spans="1:9" ht="15" customHeight="1">
      <c r="A161" s="14">
        <v>157</v>
      </c>
      <c r="B161" s="37" t="s">
        <v>174</v>
      </c>
      <c r="C161" s="37" t="s">
        <v>217</v>
      </c>
      <c r="D161" s="14" t="s">
        <v>97</v>
      </c>
      <c r="E161" s="37" t="s">
        <v>175</v>
      </c>
      <c r="F161" s="41">
        <v>0.06091435185185185</v>
      </c>
      <c r="G161" s="14" t="str">
        <f t="shared" si="0"/>
        <v>8.46/km</v>
      </c>
      <c r="H161" s="16">
        <f t="shared" si="1"/>
        <v>0.033726851851851855</v>
      </c>
      <c r="I161" s="16">
        <f>F161-INDEX($F$5:$F$537,MATCH(D161,$D$5:$D$537,0))</f>
        <v>0.019756944444444445</v>
      </c>
    </row>
    <row r="162" spans="1:9" ht="15" customHeight="1">
      <c r="A162" s="14">
        <v>158</v>
      </c>
      <c r="B162" s="37" t="s">
        <v>176</v>
      </c>
      <c r="C162" s="37" t="s">
        <v>219</v>
      </c>
      <c r="D162" s="14" t="s">
        <v>8</v>
      </c>
      <c r="E162" s="37" t="s">
        <v>128</v>
      </c>
      <c r="F162" s="41">
        <v>0.06091435185185185</v>
      </c>
      <c r="G162" s="14" t="str">
        <f t="shared" si="0"/>
        <v>8.46/km</v>
      </c>
      <c r="H162" s="16">
        <f t="shared" si="1"/>
        <v>0.033726851851851855</v>
      </c>
      <c r="I162" s="16">
        <f>F162-INDEX($F$5:$F$537,MATCH(D162,$D$5:$D$537,0))</f>
        <v>0.03074074074074074</v>
      </c>
    </row>
    <row r="163" spans="1:9" ht="15" customHeight="1">
      <c r="A163" s="18">
        <v>159</v>
      </c>
      <c r="B163" s="38" t="s">
        <v>169</v>
      </c>
      <c r="C163" s="38" t="s">
        <v>296</v>
      </c>
      <c r="D163" s="18" t="s">
        <v>97</v>
      </c>
      <c r="E163" s="38" t="s">
        <v>218</v>
      </c>
      <c r="F163" s="43">
        <v>0.06092592592592593</v>
      </c>
      <c r="G163" s="18" t="str">
        <f t="shared" si="0"/>
        <v>8.46/km</v>
      </c>
      <c r="H163" s="20">
        <f t="shared" si="1"/>
        <v>0.033738425925925936</v>
      </c>
      <c r="I163" s="20">
        <f>F163-INDEX($F$5:$F$537,MATCH(D163,$D$5:$D$537,0))</f>
        <v>0.019768518518518526</v>
      </c>
    </row>
  </sheetData>
  <autoFilter ref="A4:I16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1">
      <pane ySplit="3" topLeftCell="BM4" activePane="bottomLeft" state="frozen"/>
      <selection pane="topLeft" activeCell="A1" sqref="A1"/>
      <selection pane="bottomLeft" activeCell="G15" sqref="G1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Giano Trail</v>
      </c>
      <c r="B1" s="29"/>
      <c r="C1" s="29"/>
    </row>
    <row r="2" spans="1:3" ht="42" customHeight="1">
      <c r="A2" s="30" t="str">
        <f>Individuale!A3&amp;" km. "&amp;Individuale!I3</f>
        <v>Scauri (LT) Italia - Domenica 11/03/2012 km. 10</v>
      </c>
      <c r="B2" s="30"/>
      <c r="C2" s="30"/>
    </row>
    <row r="3" spans="1:3" ht="24.75" customHeight="1">
      <c r="A3" s="21" t="s">
        <v>208</v>
      </c>
      <c r="B3" s="22" t="s">
        <v>212</v>
      </c>
      <c r="C3" s="22" t="s">
        <v>191</v>
      </c>
    </row>
    <row r="4" spans="1:3" ht="15" customHeight="1">
      <c r="A4" s="10">
        <v>1</v>
      </c>
      <c r="B4" s="11" t="s">
        <v>3</v>
      </c>
      <c r="C4" s="23">
        <v>22</v>
      </c>
    </row>
    <row r="5" spans="1:3" ht="15" customHeight="1">
      <c r="A5" s="14">
        <v>2</v>
      </c>
      <c r="B5" s="15" t="s">
        <v>9</v>
      </c>
      <c r="C5" s="24">
        <v>11</v>
      </c>
    </row>
    <row r="6" spans="1:3" ht="15" customHeight="1">
      <c r="A6" s="14">
        <v>3</v>
      </c>
      <c r="B6" s="15" t="s">
        <v>68</v>
      </c>
      <c r="C6" s="24">
        <v>10</v>
      </c>
    </row>
    <row r="7" spans="1:3" ht="15" customHeight="1">
      <c r="A7" s="14">
        <v>4</v>
      </c>
      <c r="B7" s="15" t="s">
        <v>35</v>
      </c>
      <c r="C7" s="24">
        <v>8</v>
      </c>
    </row>
    <row r="8" spans="1:3" ht="15" customHeight="1">
      <c r="A8" s="14">
        <v>5</v>
      </c>
      <c r="B8" s="15" t="s">
        <v>25</v>
      </c>
      <c r="C8" s="24">
        <v>8</v>
      </c>
    </row>
    <row r="9" spans="1:3" ht="15" customHeight="1">
      <c r="A9" s="14">
        <v>6</v>
      </c>
      <c r="B9" s="15" t="s">
        <v>28</v>
      </c>
      <c r="C9" s="24">
        <v>7</v>
      </c>
    </row>
    <row r="10" spans="1:3" ht="15" customHeight="1">
      <c r="A10" s="14">
        <v>7</v>
      </c>
      <c r="B10" s="15" t="s">
        <v>44</v>
      </c>
      <c r="C10" s="24">
        <v>6</v>
      </c>
    </row>
    <row r="11" spans="1:3" ht="15" customHeight="1">
      <c r="A11" s="14">
        <v>8</v>
      </c>
      <c r="B11" s="15" t="s">
        <v>15</v>
      </c>
      <c r="C11" s="24">
        <v>6</v>
      </c>
    </row>
    <row r="12" spans="1:3" ht="15" customHeight="1">
      <c r="A12" s="14">
        <v>9</v>
      </c>
      <c r="B12" s="15" t="s">
        <v>58</v>
      </c>
      <c r="C12" s="24">
        <v>6</v>
      </c>
    </row>
    <row r="13" spans="1:3" ht="15" customHeight="1">
      <c r="A13" s="14">
        <v>10</v>
      </c>
      <c r="B13" s="15" t="s">
        <v>29</v>
      </c>
      <c r="C13" s="24">
        <v>5</v>
      </c>
    </row>
    <row r="14" spans="1:3" ht="15" customHeight="1">
      <c r="A14" s="14">
        <v>11</v>
      </c>
      <c r="B14" s="15" t="s">
        <v>20</v>
      </c>
      <c r="C14" s="24">
        <v>5</v>
      </c>
    </row>
    <row r="15" spans="1:3" ht="15" customHeight="1">
      <c r="A15" s="14">
        <v>12</v>
      </c>
      <c r="B15" s="15" t="s">
        <v>41</v>
      </c>
      <c r="C15" s="24">
        <v>5</v>
      </c>
    </row>
    <row r="16" spans="1:3" ht="15" customHeight="1">
      <c r="A16" s="32">
        <v>13</v>
      </c>
      <c r="B16" s="33" t="s">
        <v>1</v>
      </c>
      <c r="C16" s="34">
        <v>4</v>
      </c>
    </row>
    <row r="17" spans="1:3" ht="15" customHeight="1">
      <c r="A17" s="14">
        <v>14</v>
      </c>
      <c r="B17" s="15" t="s">
        <v>48</v>
      </c>
      <c r="C17" s="24">
        <v>4</v>
      </c>
    </row>
    <row r="18" spans="1:3" ht="15" customHeight="1">
      <c r="A18" s="14">
        <v>15</v>
      </c>
      <c r="B18" s="15" t="s">
        <v>32</v>
      </c>
      <c r="C18" s="24">
        <v>4</v>
      </c>
    </row>
    <row r="19" spans="1:3" ht="15" customHeight="1">
      <c r="A19" s="14">
        <v>16</v>
      </c>
      <c r="B19" s="15" t="s">
        <v>51</v>
      </c>
      <c r="C19" s="24">
        <v>4</v>
      </c>
    </row>
    <row r="20" spans="1:3" ht="15" customHeight="1">
      <c r="A20" s="14">
        <v>17</v>
      </c>
      <c r="B20" s="15" t="s">
        <v>73</v>
      </c>
      <c r="C20" s="24">
        <v>3</v>
      </c>
    </row>
    <row r="21" spans="1:3" ht="15" customHeight="1">
      <c r="A21" s="14">
        <v>18</v>
      </c>
      <c r="B21" s="15" t="s">
        <v>236</v>
      </c>
      <c r="C21" s="24">
        <v>3</v>
      </c>
    </row>
    <row r="22" spans="1:3" ht="15" customHeight="1">
      <c r="A22" s="14">
        <v>19</v>
      </c>
      <c r="B22" s="15" t="s">
        <v>39</v>
      </c>
      <c r="C22" s="24">
        <v>3</v>
      </c>
    </row>
    <row r="23" spans="1:3" ht="15" customHeight="1">
      <c r="A23" s="14">
        <v>20</v>
      </c>
      <c r="B23" s="15" t="s">
        <v>80</v>
      </c>
      <c r="C23" s="24">
        <v>3</v>
      </c>
    </row>
    <row r="24" spans="1:3" ht="15" customHeight="1">
      <c r="A24" s="14">
        <v>21</v>
      </c>
      <c r="B24" s="15" t="s">
        <v>70</v>
      </c>
      <c r="C24" s="24">
        <v>2</v>
      </c>
    </row>
    <row r="25" spans="1:3" ht="15" customHeight="1">
      <c r="A25" s="14">
        <v>22</v>
      </c>
      <c r="B25" s="15" t="s">
        <v>128</v>
      </c>
      <c r="C25" s="24">
        <v>2</v>
      </c>
    </row>
    <row r="26" spans="1:3" ht="15" customHeight="1">
      <c r="A26" s="14">
        <v>23</v>
      </c>
      <c r="B26" s="15" t="s">
        <v>273</v>
      </c>
      <c r="C26" s="24">
        <v>2</v>
      </c>
    </row>
    <row r="27" spans="1:3" ht="15" customHeight="1">
      <c r="A27" s="14">
        <v>24</v>
      </c>
      <c r="B27" s="15" t="s">
        <v>18</v>
      </c>
      <c r="C27" s="24">
        <v>2</v>
      </c>
    </row>
    <row r="28" spans="1:3" ht="15" customHeight="1">
      <c r="A28" s="14">
        <v>25</v>
      </c>
      <c r="B28" s="15" t="s">
        <v>229</v>
      </c>
      <c r="C28" s="24">
        <v>2</v>
      </c>
    </row>
    <row r="29" spans="1:3" ht="15" customHeight="1">
      <c r="A29" s="14">
        <v>26</v>
      </c>
      <c r="B29" s="15" t="s">
        <v>218</v>
      </c>
      <c r="C29" s="24">
        <v>2</v>
      </c>
    </row>
    <row r="30" spans="1:3" ht="15" customHeight="1">
      <c r="A30" s="14">
        <v>27</v>
      </c>
      <c r="B30" s="15" t="s">
        <v>103</v>
      </c>
      <c r="C30" s="24">
        <v>2</v>
      </c>
    </row>
    <row r="31" spans="1:3" ht="15" customHeight="1">
      <c r="A31" s="14">
        <v>28</v>
      </c>
      <c r="B31" s="15" t="s">
        <v>151</v>
      </c>
      <c r="C31" s="24">
        <v>1</v>
      </c>
    </row>
    <row r="32" spans="1:3" ht="15" customHeight="1">
      <c r="A32" s="14">
        <v>29</v>
      </c>
      <c r="B32" s="15" t="s">
        <v>123</v>
      </c>
      <c r="C32" s="24">
        <v>1</v>
      </c>
    </row>
    <row r="33" spans="1:3" ht="15" customHeight="1">
      <c r="A33" s="14">
        <v>30</v>
      </c>
      <c r="B33" s="15" t="s">
        <v>160</v>
      </c>
      <c r="C33" s="24">
        <v>1</v>
      </c>
    </row>
    <row r="34" spans="1:3" ht="15" customHeight="1">
      <c r="A34" s="14">
        <v>31</v>
      </c>
      <c r="B34" s="15" t="s">
        <v>173</v>
      </c>
      <c r="C34" s="24">
        <v>1</v>
      </c>
    </row>
    <row r="35" spans="1:3" ht="15" customHeight="1">
      <c r="A35" s="14">
        <v>32</v>
      </c>
      <c r="B35" s="15" t="s">
        <v>116</v>
      </c>
      <c r="C35" s="24">
        <v>1</v>
      </c>
    </row>
    <row r="36" spans="1:3" ht="15" customHeight="1">
      <c r="A36" s="14">
        <v>33</v>
      </c>
      <c r="B36" s="15" t="s">
        <v>49</v>
      </c>
      <c r="C36" s="24">
        <v>1</v>
      </c>
    </row>
    <row r="37" spans="1:3" ht="15" customHeight="1">
      <c r="A37" s="14">
        <v>34</v>
      </c>
      <c r="B37" s="15" t="s">
        <v>37</v>
      </c>
      <c r="C37" s="24">
        <v>1</v>
      </c>
    </row>
    <row r="38" spans="1:3" ht="15" customHeight="1">
      <c r="A38" s="14">
        <v>35</v>
      </c>
      <c r="B38" s="15" t="s">
        <v>53</v>
      </c>
      <c r="C38" s="24">
        <v>1</v>
      </c>
    </row>
    <row r="39" spans="1:3" ht="15" customHeight="1">
      <c r="A39" s="14">
        <v>36</v>
      </c>
      <c r="B39" s="15" t="s">
        <v>65</v>
      </c>
      <c r="C39" s="24">
        <v>1</v>
      </c>
    </row>
    <row r="40" spans="1:3" ht="15" customHeight="1">
      <c r="A40" s="14">
        <v>37</v>
      </c>
      <c r="B40" s="15" t="s">
        <v>26</v>
      </c>
      <c r="C40" s="24">
        <v>1</v>
      </c>
    </row>
    <row r="41" spans="1:3" ht="15" customHeight="1">
      <c r="A41" s="14">
        <v>38</v>
      </c>
      <c r="B41" s="15" t="s">
        <v>249</v>
      </c>
      <c r="C41" s="24">
        <v>1</v>
      </c>
    </row>
    <row r="42" spans="1:3" ht="15" customHeight="1">
      <c r="A42" s="14">
        <v>39</v>
      </c>
      <c r="B42" s="15" t="s">
        <v>6</v>
      </c>
      <c r="C42" s="24">
        <v>1</v>
      </c>
    </row>
    <row r="43" spans="1:3" ht="15" customHeight="1">
      <c r="A43" s="14">
        <v>40</v>
      </c>
      <c r="B43" s="15" t="s">
        <v>233</v>
      </c>
      <c r="C43" s="24">
        <v>1</v>
      </c>
    </row>
    <row r="44" spans="1:3" ht="15" customHeight="1">
      <c r="A44" s="14">
        <v>41</v>
      </c>
      <c r="B44" s="15" t="s">
        <v>131</v>
      </c>
      <c r="C44" s="24">
        <v>1</v>
      </c>
    </row>
    <row r="45" spans="1:3" ht="15" customHeight="1">
      <c r="A45" s="14">
        <v>42</v>
      </c>
      <c r="B45" s="15" t="s">
        <v>175</v>
      </c>
      <c r="C45" s="24">
        <v>1</v>
      </c>
    </row>
    <row r="46" spans="1:3" ht="15" customHeight="1">
      <c r="A46" s="14">
        <v>43</v>
      </c>
      <c r="B46" s="15" t="s">
        <v>269</v>
      </c>
      <c r="C46" s="24">
        <v>1</v>
      </c>
    </row>
    <row r="47" spans="1:3" ht="15" customHeight="1">
      <c r="A47" s="14">
        <v>44</v>
      </c>
      <c r="B47" s="15" t="s">
        <v>195</v>
      </c>
      <c r="C47" s="24">
        <v>1</v>
      </c>
    </row>
    <row r="48" spans="1:3" ht="15" customHeight="1">
      <c r="A48" s="18">
        <v>45</v>
      </c>
      <c r="B48" s="19" t="s">
        <v>206</v>
      </c>
      <c r="C48" s="25">
        <v>1</v>
      </c>
    </row>
    <row r="49" ht="12.75">
      <c r="C49" s="2">
        <f>SUM(C4:C48)</f>
        <v>159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2012-03-12T08:56:52Z</dcterms:created>
  <dcterms:modified xsi:type="dcterms:W3CDTF">2012-03-12T09:18:19Z</dcterms:modified>
  <cp:category/>
  <cp:version/>
  <cp:contentType/>
  <cp:contentStatus/>
</cp:coreProperties>
</file>