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'Individuale'!$A$3:$I$177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<sst xmlns="http://schemas.openxmlformats.org/spreadsheetml/2006/main" count="776" uniqueCount="360">
  <si>
    <t>Cinzia</t>
  </si>
  <si>
    <t>Cesaroni</t>
  </si>
  <si>
    <t>Pina</t>
  </si>
  <si>
    <t>Di Vito</t>
  </si>
  <si>
    <t>Juniores</t>
  </si>
  <si>
    <t>Di Luca</t>
  </si>
  <si>
    <t>Mattei</t>
  </si>
  <si>
    <t>Eleuterio</t>
  </si>
  <si>
    <t>Atletica Arce</t>
  </si>
  <si>
    <t>Manna</t>
  </si>
  <si>
    <t>Anna Maria</t>
  </si>
  <si>
    <t>Di Siena</t>
  </si>
  <si>
    <t>Nardelli</t>
  </si>
  <si>
    <t>Sonia</t>
  </si>
  <si>
    <t>Pittiglio</t>
  </si>
  <si>
    <t>Aprocis Runners Team</t>
  </si>
  <si>
    <t>Tiziana</t>
  </si>
  <si>
    <t>D'ascenzo</t>
  </si>
  <si>
    <t>Proietti</t>
  </si>
  <si>
    <t>Barilone</t>
  </si>
  <si>
    <t>Gianfranco</t>
  </si>
  <si>
    <t>Sen B25</t>
  </si>
  <si>
    <t>Sen C30</t>
  </si>
  <si>
    <t>Sen F45</t>
  </si>
  <si>
    <t>Sen E40</t>
  </si>
  <si>
    <t>Sen D35</t>
  </si>
  <si>
    <t>Sen A20</t>
  </si>
  <si>
    <t>Vet I60</t>
  </si>
  <si>
    <t>Vet G50</t>
  </si>
  <si>
    <t>Vet H55</t>
  </si>
  <si>
    <t>Vet L65</t>
  </si>
  <si>
    <t>Vet M70</t>
  </si>
  <si>
    <t>A.S.D. Podistica Solidarietà</t>
  </si>
  <si>
    <t>A.S.D. Runners Chieti</t>
  </si>
  <si>
    <t>A.S.D. Cava Picentini Costa</t>
  </si>
  <si>
    <t>A.S.D. Aequa Running</t>
  </si>
  <si>
    <t>A.S.D. Atletica Ceccano</t>
  </si>
  <si>
    <t>A.S.D. Orienting Roma</t>
  </si>
  <si>
    <t>A.S.D. Libertas Vini Citra</t>
  </si>
  <si>
    <t xml:space="preserve"> Trail dei Monti della Meta</t>
  </si>
  <si>
    <t xml:space="preserve"> Picinisco (FR) Italia - Domenica 04/07/2010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</si>
  <si>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</si>
  <si>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</si>
  <si>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</si>
  <si>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</si>
  <si>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</si>
  <si>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</si>
  <si>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</si>
  <si>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</si>
  <si>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</si>
  <si>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</si>
  <si>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</si>
  <si>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Rabattoni</t>
  </si>
  <si>
    <t>Dereje</t>
  </si>
  <si>
    <t>Atina Trail Running</t>
  </si>
  <si>
    <t>Barbonetti</t>
  </si>
  <si>
    <t>Pierino</t>
  </si>
  <si>
    <t>Pizzuti</t>
  </si>
  <si>
    <t>Loreto</t>
  </si>
  <si>
    <t>Ruocco</t>
  </si>
  <si>
    <t>Giuliano</t>
  </si>
  <si>
    <t>Pavone</t>
  </si>
  <si>
    <t>Fabrizio</t>
  </si>
  <si>
    <t>Podistica Dell'adriatico</t>
  </si>
  <si>
    <t>Nuccitelli</t>
  </si>
  <si>
    <t>Gianluca</t>
  </si>
  <si>
    <t>Podistica Luco Dei Marsi</t>
  </si>
  <si>
    <t>Volpe</t>
  </si>
  <si>
    <t>Michele</t>
  </si>
  <si>
    <t>Germoni</t>
  </si>
  <si>
    <t>Alessandro</t>
  </si>
  <si>
    <t>Anguillara Sabazia</t>
  </si>
  <si>
    <t>Iacobacci</t>
  </si>
  <si>
    <t>Mario</t>
  </si>
  <si>
    <t>Runners Club Dei Marsi</t>
  </si>
  <si>
    <t>Caranfa</t>
  </si>
  <si>
    <t>Cesidio</t>
  </si>
  <si>
    <t>Run For Fun - Scanno</t>
  </si>
  <si>
    <t>Marrocco</t>
  </si>
  <si>
    <t>Giampiero</t>
  </si>
  <si>
    <t>Polisportiva Namaste'</t>
  </si>
  <si>
    <t>Iannetta</t>
  </si>
  <si>
    <t>Danilo</t>
  </si>
  <si>
    <t>Di Manno</t>
  </si>
  <si>
    <t>Antonio</t>
  </si>
  <si>
    <t>Parisi Magno</t>
  </si>
  <si>
    <t>Roberto</t>
  </si>
  <si>
    <t>Pol. Ciociara A Fava</t>
  </si>
  <si>
    <t>Corrado</t>
  </si>
  <si>
    <t>Stefano</t>
  </si>
  <si>
    <t>Tripiciano</t>
  </si>
  <si>
    <t>Dario</t>
  </si>
  <si>
    <t>Sabina Marathon Club</t>
  </si>
  <si>
    <t>Ciancaglione</t>
  </si>
  <si>
    <t>Domenico</t>
  </si>
  <si>
    <t>Libero</t>
  </si>
  <si>
    <t>Rapali</t>
  </si>
  <si>
    <t>Mauro</t>
  </si>
  <si>
    <t>Amatori Velletri</t>
  </si>
  <si>
    <t>Lusi</t>
  </si>
  <si>
    <t>Denis</t>
  </si>
  <si>
    <t>Opoa Plus Ultra</t>
  </si>
  <si>
    <t>Vellucci</t>
  </si>
  <si>
    <t>Giuseppe</t>
  </si>
  <si>
    <t>Pod. Questura Latina</t>
  </si>
  <si>
    <t>Rossi</t>
  </si>
  <si>
    <t>Nico</t>
  </si>
  <si>
    <t>Visocchi</t>
  </si>
  <si>
    <t>Gramajo</t>
  </si>
  <si>
    <t>Tobias</t>
  </si>
  <si>
    <t>Della Rocca</t>
  </si>
  <si>
    <t>Club Vai Santa Maria</t>
  </si>
  <si>
    <t>Di Carlo</t>
  </si>
  <si>
    <t>Carmine</t>
  </si>
  <si>
    <t>Inuit Triathlon</t>
  </si>
  <si>
    <t>Colipi</t>
  </si>
  <si>
    <t>Giovanni</t>
  </si>
  <si>
    <t>Mastronardi</t>
  </si>
  <si>
    <t>Atl. Training Cassino</t>
  </si>
  <si>
    <t>Macera</t>
  </si>
  <si>
    <t>Atletica San Giorgio A Lir..</t>
  </si>
  <si>
    <t>Mastrodicasa</t>
  </si>
  <si>
    <t>Andrea</t>
  </si>
  <si>
    <t>Atl. Acquacetosa</t>
  </si>
  <si>
    <t>D'agostino</t>
  </si>
  <si>
    <t>Davide</t>
  </si>
  <si>
    <t>Silvestri</t>
  </si>
  <si>
    <t>Simone</t>
  </si>
  <si>
    <t>Evangelista</t>
  </si>
  <si>
    <t>Felice</t>
  </si>
  <si>
    <t>Vitale</t>
  </si>
  <si>
    <t>Luciano</t>
  </si>
  <si>
    <t>Ass. Ecomaratona Dei Marsi</t>
  </si>
  <si>
    <t>Petrucci</t>
  </si>
  <si>
    <t>Diego</t>
  </si>
  <si>
    <t>Sora Runners Club</t>
  </si>
  <si>
    <t>Pieri</t>
  </si>
  <si>
    <t>Cittaducale Runners Club</t>
  </si>
  <si>
    <t>Tari</t>
  </si>
  <si>
    <t>Carmelino</t>
  </si>
  <si>
    <t>Pessia</t>
  </si>
  <si>
    <t>Marco</t>
  </si>
  <si>
    <t>Atletica Venafro</t>
  </si>
  <si>
    <t>Capuano</t>
  </si>
  <si>
    <t>G.battista</t>
  </si>
  <si>
    <t>Michelangeli</t>
  </si>
  <si>
    <t>Aurelio</t>
  </si>
  <si>
    <t>D'urso</t>
  </si>
  <si>
    <t>Augusto</t>
  </si>
  <si>
    <t>Rocco</t>
  </si>
  <si>
    <t>Olimpic Marina Minturno</t>
  </si>
  <si>
    <t>Dragone</t>
  </si>
  <si>
    <t>Santoro</t>
  </si>
  <si>
    <t>Fabio</t>
  </si>
  <si>
    <t>Cozzolino</t>
  </si>
  <si>
    <t>Cestra</t>
  </si>
  <si>
    <t>Martolini</t>
  </si>
  <si>
    <t>Alberto</t>
  </si>
  <si>
    <t>Gs Bancari Romani</t>
  </si>
  <si>
    <t>Guida</t>
  </si>
  <si>
    <t>Raffaele</t>
  </si>
  <si>
    <t>D'alessandro</t>
  </si>
  <si>
    <t>Lautiero</t>
  </si>
  <si>
    <t>Ciro</t>
  </si>
  <si>
    <t>Runners Club Anagni</t>
  </si>
  <si>
    <t>Paniccia</t>
  </si>
  <si>
    <t>Palmerino</t>
  </si>
  <si>
    <t>Oro Fantasy</t>
  </si>
  <si>
    <t>Ciulli</t>
  </si>
  <si>
    <t>Liberatletica</t>
  </si>
  <si>
    <t>Reale</t>
  </si>
  <si>
    <t>Maurizio</t>
  </si>
  <si>
    <t>Campoli</t>
  </si>
  <si>
    <t>Quirino</t>
  </si>
  <si>
    <t>Capodanno</t>
  </si>
  <si>
    <t>Golvelli</t>
  </si>
  <si>
    <t>Savina</t>
  </si>
  <si>
    <t>Foot Works Roma</t>
  </si>
  <si>
    <t>Carletti</t>
  </si>
  <si>
    <t>Atl. Monterotondo Srl</t>
  </si>
  <si>
    <t>D'alimonti</t>
  </si>
  <si>
    <t>Podistica Avezzano</t>
  </si>
  <si>
    <t>Biancucci</t>
  </si>
  <si>
    <t>Francesco</t>
  </si>
  <si>
    <t>Simmel Colleferro</t>
  </si>
  <si>
    <t>Fionda</t>
  </si>
  <si>
    <t>Mariani</t>
  </si>
  <si>
    <t>Lorenzo</t>
  </si>
  <si>
    <t>Atletica Tusculum Rs 001</t>
  </si>
  <si>
    <t>Palma</t>
  </si>
  <si>
    <t>Riccardo</t>
  </si>
  <si>
    <t>Amabrini</t>
  </si>
  <si>
    <t>G.s. Marsica Avezzano</t>
  </si>
  <si>
    <t>Castoro</t>
  </si>
  <si>
    <t>Amatori Castelfusano</t>
  </si>
  <si>
    <t>D'aguanno</t>
  </si>
  <si>
    <t>De Martino</t>
  </si>
  <si>
    <t>Biagio</t>
  </si>
  <si>
    <t>Zacutti</t>
  </si>
  <si>
    <t>Palatino Campidoglio</t>
  </si>
  <si>
    <t>Incitti</t>
  </si>
  <si>
    <t>Valeri</t>
  </si>
  <si>
    <t>Luigi</t>
  </si>
  <si>
    <t>Potito'</t>
  </si>
  <si>
    <t>Pasquale</t>
  </si>
  <si>
    <t>G.p. Persomil</t>
  </si>
  <si>
    <t>Grzegorzewski</t>
  </si>
  <si>
    <t>Michal Konrad</t>
  </si>
  <si>
    <t>Libertone</t>
  </si>
  <si>
    <t>Polisportiva Molise</t>
  </si>
  <si>
    <t>Fiorini</t>
  </si>
  <si>
    <t>Enzo</t>
  </si>
  <si>
    <t>Volonte'</t>
  </si>
  <si>
    <t>Ianeva</t>
  </si>
  <si>
    <t>Kamelia</t>
  </si>
  <si>
    <t>Atl. Amatori Molise</t>
  </si>
  <si>
    <t>Finocchio</t>
  </si>
  <si>
    <t>Torelli</t>
  </si>
  <si>
    <t>Vincenzo</t>
  </si>
  <si>
    <t>Serafini</t>
  </si>
  <si>
    <t>Patrizio</t>
  </si>
  <si>
    <t>Croce</t>
  </si>
  <si>
    <t>Quadrini</t>
  </si>
  <si>
    <t>Scappaticcia</t>
  </si>
  <si>
    <t>Ernesto</t>
  </si>
  <si>
    <t>Atletica Castello Sora</t>
  </si>
  <si>
    <t>De Marco</t>
  </si>
  <si>
    <t>Zambon</t>
  </si>
  <si>
    <t>Cat Sport Roma</t>
  </si>
  <si>
    <t>Passaretta</t>
  </si>
  <si>
    <t>Poligolfo Formia</t>
  </si>
  <si>
    <t>Gargaro</t>
  </si>
  <si>
    <t>Di Ionna</t>
  </si>
  <si>
    <t>Sandro</t>
  </si>
  <si>
    <t>Quattrociocchi</t>
  </si>
  <si>
    <t>Genesio</t>
  </si>
  <si>
    <t>Paesano</t>
  </si>
  <si>
    <t>Jean Philippe</t>
  </si>
  <si>
    <t>Boccia</t>
  </si>
  <si>
    <t>Nadia</t>
  </si>
  <si>
    <t>Rinna</t>
  </si>
  <si>
    <t>Angelo</t>
  </si>
  <si>
    <t>Di Principe</t>
  </si>
  <si>
    <t>Patrizia</t>
  </si>
  <si>
    <t>Zonzin</t>
  </si>
  <si>
    <t>Sergio</t>
  </si>
  <si>
    <t>Sport 2000 Centro Fitness</t>
  </si>
  <si>
    <t>Burtone</t>
  </si>
  <si>
    <t>Colantoni</t>
  </si>
  <si>
    <t>Guglielmo</t>
  </si>
  <si>
    <t>Melideo</t>
  </si>
  <si>
    <t>Policella</t>
  </si>
  <si>
    <t>Gerard</t>
  </si>
  <si>
    <t>Barone</t>
  </si>
  <si>
    <t>Paolo</t>
  </si>
  <si>
    <t>Mastromattei</t>
  </si>
  <si>
    <t>Franco</t>
  </si>
  <si>
    <t>Atl. Viadana</t>
  </si>
  <si>
    <t>Morlando</t>
  </si>
  <si>
    <t>Montecuollo</t>
  </si>
  <si>
    <t>Stefanino</t>
  </si>
  <si>
    <t>Mastrella</t>
  </si>
  <si>
    <t>Nicola</t>
  </si>
  <si>
    <t>Graziani</t>
  </si>
  <si>
    <t>Rodolfo Mario</t>
  </si>
  <si>
    <t>Cecchini</t>
  </si>
  <si>
    <t>Mara</t>
  </si>
  <si>
    <t>De Mestrangelo</t>
  </si>
  <si>
    <t>Paracadutisti Roma</t>
  </si>
  <si>
    <t>Francesconi</t>
  </si>
  <si>
    <t>Lazio Runners</t>
  </si>
  <si>
    <t>Caradonna</t>
  </si>
  <si>
    <t>Marathon Imperial Chieti</t>
  </si>
  <si>
    <t>Giansante</t>
  </si>
  <si>
    <t>Giorgio</t>
  </si>
  <si>
    <t>Martini</t>
  </si>
  <si>
    <t>Pietrarca</t>
  </si>
  <si>
    <t>Pasqualino</t>
  </si>
  <si>
    <t>Di Pastena</t>
  </si>
  <si>
    <t>Podistica Tiburtina</t>
  </si>
  <si>
    <t>De Angelis</t>
  </si>
  <si>
    <t>Remo</t>
  </si>
  <si>
    <t>Fatato</t>
  </si>
  <si>
    <t>Grande</t>
  </si>
  <si>
    <t>Pfizer Italia Running Team</t>
  </si>
  <si>
    <t>Garabello</t>
  </si>
  <si>
    <t>Carlo</t>
  </si>
  <si>
    <t>Lanni</t>
  </si>
  <si>
    <t>Am. Fiat Cassino</t>
  </si>
  <si>
    <t>Recchia</t>
  </si>
  <si>
    <t>Elisabetta</t>
  </si>
  <si>
    <t>Nuova Atl. Nettuno</t>
  </si>
  <si>
    <t>Agostino</t>
  </si>
  <si>
    <t>Podistica Caserta</t>
  </si>
  <si>
    <t>Cosentino</t>
  </si>
  <si>
    <t>Bragaloni</t>
  </si>
  <si>
    <t>Emiliano</t>
  </si>
  <si>
    <t>Franzino</t>
  </si>
  <si>
    <t>Sabrina</t>
  </si>
  <si>
    <t>Tedeschi</t>
  </si>
  <si>
    <t>Cristiano</t>
  </si>
  <si>
    <t>D'adamo</t>
  </si>
  <si>
    <t>Staiano</t>
  </si>
  <si>
    <t>Ilario</t>
  </si>
  <si>
    <t>Presutti</t>
  </si>
  <si>
    <t>Franchini</t>
  </si>
  <si>
    <t>Claudio</t>
  </si>
  <si>
    <t>De Cicco</t>
  </si>
  <si>
    <t>Massimo</t>
  </si>
  <si>
    <t>Pirrottina</t>
  </si>
  <si>
    <t>Uisp Castelli</t>
  </si>
  <si>
    <t>Marozza</t>
  </si>
  <si>
    <t>Buzzi</t>
  </si>
  <si>
    <t>Ademo</t>
  </si>
  <si>
    <t>Blom</t>
  </si>
  <si>
    <t>Majlis</t>
  </si>
  <si>
    <t>Falduto</t>
  </si>
  <si>
    <t>Giansanti</t>
  </si>
  <si>
    <t>Atl. Latina</t>
  </si>
  <si>
    <t>Dominici</t>
  </si>
  <si>
    <t>Elio</t>
  </si>
  <si>
    <t>Rosati</t>
  </si>
  <si>
    <t>Marcello</t>
  </si>
  <si>
    <t>Sabatini</t>
  </si>
  <si>
    <t>Valentinetti</t>
  </si>
  <si>
    <t>Rodolfo</t>
  </si>
  <si>
    <t>Amato</t>
  </si>
  <si>
    <t>Colurcio</t>
  </si>
  <si>
    <t>Marrara</t>
  </si>
  <si>
    <t>Csi Villa Borghese</t>
  </si>
  <si>
    <t>Pennacchi</t>
  </si>
  <si>
    <t>Di Salvatore</t>
  </si>
  <si>
    <t>Alvise</t>
  </si>
  <si>
    <t>Alessio</t>
  </si>
  <si>
    <t>Castaldo</t>
  </si>
  <si>
    <t>Atl. Capua</t>
  </si>
  <si>
    <t>Kurschinski</t>
  </si>
  <si>
    <t>Margherita</t>
  </si>
  <si>
    <t>Ferraioli</t>
  </si>
  <si>
    <t>Pod. Avis Priverno</t>
  </si>
  <si>
    <t>Fretta</t>
  </si>
  <si>
    <t>Fiorella</t>
  </si>
  <si>
    <t>Moretti</t>
  </si>
  <si>
    <t>Massimiliano</t>
  </si>
  <si>
    <t>Marzano</t>
  </si>
  <si>
    <t>Enrico</t>
  </si>
  <si>
    <t>Corsi</t>
  </si>
  <si>
    <t>Annarita</t>
  </si>
  <si>
    <t>Pompa</t>
  </si>
  <si>
    <t>Simona</t>
  </si>
  <si>
    <t>Palumbo</t>
  </si>
  <si>
    <t>Liliana</t>
  </si>
  <si>
    <t>Martorelli</t>
  </si>
  <si>
    <t>Maria</t>
  </si>
  <si>
    <t>Agomeri</t>
  </si>
  <si>
    <t>Dante</t>
  </si>
  <si>
    <t>Pimpinella</t>
  </si>
  <si>
    <t>Bobo'</t>
  </si>
  <si>
    <t>Ferranti</t>
  </si>
  <si>
    <t>Sabene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</si>
</sst>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21" fontId="14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39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40</v>
      </c>
      <c r="B2" s="40"/>
      <c r="C2" s="40"/>
      <c r="D2" s="40"/>
      <c r="E2" s="40"/>
      <c r="F2" s="40"/>
      <c r="G2" s="41"/>
      <c r="H2" s="6" t="s">
        <v>41</v>
      </c>
      <c r="I2" s="7">
        <v>14</v>
      </c>
    </row>
    <row r="3" spans="1:9" ht="37.5" customHeight="1" thickBot="1">
      <c r="A3" s="15" t="s">
        <v>42</v>
      </c>
      <c r="B3" s="8" t="s">
        <v>43</v>
      </c>
      <c r="C3" s="9" t="s">
        <v>44</v>
      </c>
      <c r="D3" s="9" t="s">
        <v>45</v>
      </c>
      <c r="E3" s="10" t="s">
        <v>46</v>
      </c>
      <c r="F3" s="11" t="s">
        <v>47</v>
      </c>
      <c r="G3" s="11" t="s">
        <v>48</v>
      </c>
      <c r="H3" s="11" t="s">
        <v>49</v>
      </c>
      <c r="I3" s="12" t="s">
        <v>50</v>
      </c>
    </row>
    <row r="4" spans="1:9" s="1" customFormat="1" ht="15" customHeight="1">
      <c r="A4" s="34">
        <v>1</v>
      </c>
      <c r="B4" s="48" t="s">
        <v>52</v>
      </c>
      <c r="C4" s="48" t="s">
        <v>53</v>
      </c>
      <c r="D4" s="49" t="s">
        <v>21</v>
      </c>
      <c r="E4" s="48" t="s">
        <v>54</v>
      </c>
      <c r="F4" s="54">
        <v>0.05112268518518518</v>
      </c>
      <c r="G4" s="16" t="str">
        <f aca="true" t="shared" si="0" ref="G4:G67">TEXT(INT((HOUR(F4)*3600+MINUTE(F4)*60+SECOND(F4))/$I$2/60),"0")&amp;"."&amp;TEXT(MOD((HOUR(F4)*3600+MINUTE(F4)*60+SECOND(F4))/$I$2,60),"00")&amp;"/km"</f>
        <v>5.16/km</v>
      </c>
      <c r="H4" s="17">
        <f aca="true" t="shared" si="1" ref="H4:H31">F4-$F$4</f>
        <v>0</v>
      </c>
      <c r="I4" s="17">
        <f>F4-INDEX($F$4:$F$1239,MATCH(D4,$D$4:$D$1239,0))</f>
        <v>0</v>
      </c>
    </row>
    <row r="5" spans="1:9" s="1" customFormat="1" ht="15" customHeight="1">
      <c r="A5" s="35">
        <v>2</v>
      </c>
      <c r="B5" s="50" t="s">
        <v>55</v>
      </c>
      <c r="C5" s="50" t="s">
        <v>56</v>
      </c>
      <c r="D5" s="51" t="s">
        <v>27</v>
      </c>
      <c r="E5" s="50" t="s">
        <v>33</v>
      </c>
      <c r="F5" s="55">
        <v>0.051805555555555556</v>
      </c>
      <c r="G5" s="18" t="str">
        <f t="shared" si="0"/>
        <v>5.20/km</v>
      </c>
      <c r="H5" s="19">
        <f t="shared" si="1"/>
        <v>0.0006828703703703753</v>
      </c>
      <c r="I5" s="19">
        <f>F5-INDEX($F$4:$F$1239,MATCH(D5,$D$4:$D$1239,0))</f>
        <v>0</v>
      </c>
    </row>
    <row r="6" spans="1:9" s="1" customFormat="1" ht="15" customHeight="1">
      <c r="A6" s="35">
        <v>3</v>
      </c>
      <c r="B6" s="50" t="s">
        <v>57</v>
      </c>
      <c r="C6" s="50" t="s">
        <v>58</v>
      </c>
      <c r="D6" s="51" t="s">
        <v>22</v>
      </c>
      <c r="E6" s="50" t="s">
        <v>54</v>
      </c>
      <c r="F6" s="55">
        <v>0.053831018518518514</v>
      </c>
      <c r="G6" s="18" t="str">
        <f t="shared" si="0"/>
        <v>5.32/km</v>
      </c>
      <c r="H6" s="19">
        <f t="shared" si="1"/>
        <v>0.0027083333333333334</v>
      </c>
      <c r="I6" s="19">
        <f>F6-INDEX($F$4:$F$1239,MATCH(D6,$D$4:$D$1239,0))</f>
        <v>0</v>
      </c>
    </row>
    <row r="7" spans="1:9" s="1" customFormat="1" ht="15" customHeight="1">
      <c r="A7" s="35">
        <v>4</v>
      </c>
      <c r="B7" s="50" t="s">
        <v>59</v>
      </c>
      <c r="C7" s="50" t="s">
        <v>60</v>
      </c>
      <c r="D7" s="51" t="s">
        <v>23</v>
      </c>
      <c r="E7" s="50" t="s">
        <v>34</v>
      </c>
      <c r="F7" s="55">
        <v>0.05445601851851852</v>
      </c>
      <c r="G7" s="18" t="str">
        <f t="shared" si="0"/>
        <v>5.36/km</v>
      </c>
      <c r="H7" s="19">
        <f t="shared" si="1"/>
        <v>0.003333333333333341</v>
      </c>
      <c r="I7" s="19">
        <f>F7-INDEX($F$4:$F$1239,MATCH(D7,$D$4:$D$1239,0))</f>
        <v>0</v>
      </c>
    </row>
    <row r="8" spans="1:9" s="1" customFormat="1" ht="15" customHeight="1">
      <c r="A8" s="35">
        <v>5</v>
      </c>
      <c r="B8" s="50" t="s">
        <v>61</v>
      </c>
      <c r="C8" s="50" t="s">
        <v>62</v>
      </c>
      <c r="D8" s="51" t="s">
        <v>28</v>
      </c>
      <c r="E8" s="50" t="s">
        <v>63</v>
      </c>
      <c r="F8" s="55">
        <v>0.056053240740740744</v>
      </c>
      <c r="G8" s="18" t="str">
        <f t="shared" si="0"/>
        <v>5.46/km</v>
      </c>
      <c r="H8" s="19">
        <f t="shared" si="1"/>
        <v>0.004930555555555563</v>
      </c>
      <c r="I8" s="19">
        <f>F8-INDEX($F$4:$F$1239,MATCH(D8,$D$4:$D$1239,0))</f>
        <v>0</v>
      </c>
    </row>
    <row r="9" spans="1:9" s="1" customFormat="1" ht="15" customHeight="1">
      <c r="A9" s="35">
        <v>6</v>
      </c>
      <c r="B9" s="50" t="s">
        <v>64</v>
      </c>
      <c r="C9" s="50" t="s">
        <v>65</v>
      </c>
      <c r="D9" s="51" t="s">
        <v>24</v>
      </c>
      <c r="E9" s="50" t="s">
        <v>66</v>
      </c>
      <c r="F9" s="55">
        <v>0.05625</v>
      </c>
      <c r="G9" s="18" t="str">
        <f t="shared" si="0"/>
        <v>5.47/km</v>
      </c>
      <c r="H9" s="19">
        <f t="shared" si="1"/>
        <v>0.005127314814814821</v>
      </c>
      <c r="I9" s="19">
        <f>F9-INDEX($F$4:$F$1239,MATCH(D9,$D$4:$D$1239,0))</f>
        <v>0</v>
      </c>
    </row>
    <row r="10" spans="1:9" s="1" customFormat="1" ht="15" customHeight="1">
      <c r="A10" s="35">
        <v>7</v>
      </c>
      <c r="B10" s="50" t="s">
        <v>67</v>
      </c>
      <c r="C10" s="50" t="s">
        <v>68</v>
      </c>
      <c r="D10" s="51" t="s">
        <v>25</v>
      </c>
      <c r="E10" s="50" t="s">
        <v>35</v>
      </c>
      <c r="F10" s="55">
        <v>0.056296296296296296</v>
      </c>
      <c r="G10" s="18" t="str">
        <f t="shared" si="0"/>
        <v>5.47/km</v>
      </c>
      <c r="H10" s="19">
        <f t="shared" si="1"/>
        <v>0.005173611111111115</v>
      </c>
      <c r="I10" s="19">
        <f>F10-INDEX($F$4:$F$1239,MATCH(D10,$D$4:$D$1239,0))</f>
        <v>0</v>
      </c>
    </row>
    <row r="11" spans="1:9" s="1" customFormat="1" ht="15" customHeight="1">
      <c r="A11" s="35">
        <v>8</v>
      </c>
      <c r="B11" s="50" t="s">
        <v>69</v>
      </c>
      <c r="C11" s="50" t="s">
        <v>70</v>
      </c>
      <c r="D11" s="51" t="s">
        <v>25</v>
      </c>
      <c r="E11" s="50" t="s">
        <v>71</v>
      </c>
      <c r="F11" s="55">
        <v>0.05635416666666667</v>
      </c>
      <c r="G11" s="18" t="str">
        <f t="shared" si="0"/>
        <v>5.48/km</v>
      </c>
      <c r="H11" s="19">
        <f t="shared" si="1"/>
        <v>0.00523148148148149</v>
      </c>
      <c r="I11" s="19">
        <f>F11-INDEX($F$4:$F$1239,MATCH(D11,$D$4:$D$1239,0))</f>
        <v>5.787037037037479E-05</v>
      </c>
    </row>
    <row r="12" spans="1:9" s="1" customFormat="1" ht="15" customHeight="1">
      <c r="A12" s="35">
        <v>9</v>
      </c>
      <c r="B12" s="50" t="s">
        <v>72</v>
      </c>
      <c r="C12" s="50" t="s">
        <v>73</v>
      </c>
      <c r="D12" s="51" t="s">
        <v>28</v>
      </c>
      <c r="E12" s="50" t="s">
        <v>74</v>
      </c>
      <c r="F12" s="55">
        <v>0.05655092592592592</v>
      </c>
      <c r="G12" s="18" t="str">
        <f t="shared" si="0"/>
        <v>5.49/km</v>
      </c>
      <c r="H12" s="19">
        <f t="shared" si="1"/>
        <v>0.00542824074074074</v>
      </c>
      <c r="I12" s="19">
        <f>F12-INDEX($F$4:$F$1239,MATCH(D12,$D$4:$D$1239,0))</f>
        <v>0.0004976851851851774</v>
      </c>
    </row>
    <row r="13" spans="1:9" s="1" customFormat="1" ht="15" customHeight="1">
      <c r="A13" s="35">
        <v>10</v>
      </c>
      <c r="B13" s="50" t="s">
        <v>75</v>
      </c>
      <c r="C13" s="50" t="s">
        <v>76</v>
      </c>
      <c r="D13" s="51" t="s">
        <v>23</v>
      </c>
      <c r="E13" s="50" t="s">
        <v>77</v>
      </c>
      <c r="F13" s="55">
        <v>0.05672453703703704</v>
      </c>
      <c r="G13" s="18" t="str">
        <f t="shared" si="0"/>
        <v>5.50/km</v>
      </c>
      <c r="H13" s="19">
        <f t="shared" si="1"/>
        <v>0.005601851851851858</v>
      </c>
      <c r="I13" s="19">
        <f>F13-INDEX($F$4:$F$1239,MATCH(D13,$D$4:$D$1239,0))</f>
        <v>0.002268518518518517</v>
      </c>
    </row>
    <row r="14" spans="1:9" s="1" customFormat="1" ht="15" customHeight="1">
      <c r="A14" s="35">
        <v>11</v>
      </c>
      <c r="B14" s="50" t="s">
        <v>78</v>
      </c>
      <c r="C14" s="50" t="s">
        <v>79</v>
      </c>
      <c r="D14" s="51" t="s">
        <v>24</v>
      </c>
      <c r="E14" s="50" t="s">
        <v>80</v>
      </c>
      <c r="F14" s="55">
        <v>0.05734953703703704</v>
      </c>
      <c r="G14" s="18" t="str">
        <f t="shared" si="0"/>
        <v>5.54/km</v>
      </c>
      <c r="H14" s="19">
        <f t="shared" si="1"/>
        <v>0.006226851851851858</v>
      </c>
      <c r="I14" s="19">
        <f>F14-INDEX($F$4:$F$1239,MATCH(D14,$D$4:$D$1239,0))</f>
        <v>0.0010995370370370378</v>
      </c>
    </row>
    <row r="15" spans="1:9" s="1" customFormat="1" ht="15" customHeight="1">
      <c r="A15" s="35">
        <v>12</v>
      </c>
      <c r="B15" s="50" t="s">
        <v>81</v>
      </c>
      <c r="C15" s="50" t="s">
        <v>82</v>
      </c>
      <c r="D15" s="51" t="s">
        <v>26</v>
      </c>
      <c r="E15" s="50" t="s">
        <v>54</v>
      </c>
      <c r="F15" s="55">
        <v>0.0574537037037037</v>
      </c>
      <c r="G15" s="18" t="str">
        <f t="shared" si="0"/>
        <v>5.55/km</v>
      </c>
      <c r="H15" s="19">
        <f t="shared" si="1"/>
        <v>0.0063310185185185205</v>
      </c>
      <c r="I15" s="19">
        <f>F15-INDEX($F$4:$F$1239,MATCH(D15,$D$4:$D$1239,0))</f>
        <v>0</v>
      </c>
    </row>
    <row r="16" spans="1:9" s="1" customFormat="1" ht="15" customHeight="1">
      <c r="A16" s="35">
        <v>13</v>
      </c>
      <c r="B16" s="50" t="s">
        <v>83</v>
      </c>
      <c r="C16" s="50" t="s">
        <v>84</v>
      </c>
      <c r="D16" s="51" t="s">
        <v>24</v>
      </c>
      <c r="E16" s="50" t="s">
        <v>54</v>
      </c>
      <c r="F16" s="55">
        <v>0.05753472222222222</v>
      </c>
      <c r="G16" s="18" t="str">
        <f t="shared" si="0"/>
        <v>5.55/km</v>
      </c>
      <c r="H16" s="19">
        <f t="shared" si="1"/>
        <v>0.0064120370370370425</v>
      </c>
      <c r="I16" s="19">
        <f>F16-INDEX($F$4:$F$1239,MATCH(D16,$D$4:$D$1239,0))</f>
        <v>0.0012847222222222218</v>
      </c>
    </row>
    <row r="17" spans="1:9" s="1" customFormat="1" ht="15" customHeight="1">
      <c r="A17" s="35">
        <v>14</v>
      </c>
      <c r="B17" s="50" t="s">
        <v>85</v>
      </c>
      <c r="C17" s="50" t="s">
        <v>86</v>
      </c>
      <c r="D17" s="51" t="s">
        <v>23</v>
      </c>
      <c r="E17" s="50" t="s">
        <v>87</v>
      </c>
      <c r="F17" s="55">
        <v>0.057569444444444444</v>
      </c>
      <c r="G17" s="18" t="str">
        <f t="shared" si="0"/>
        <v>5.55/km</v>
      </c>
      <c r="H17" s="19">
        <f t="shared" si="1"/>
        <v>0.006446759259259263</v>
      </c>
      <c r="I17" s="19">
        <f>F17-INDEX($F$4:$F$1239,MATCH(D17,$D$4:$D$1239,0))</f>
        <v>0.0031134259259259223</v>
      </c>
    </row>
    <row r="18" spans="1:9" s="1" customFormat="1" ht="15" customHeight="1">
      <c r="A18" s="35">
        <v>15</v>
      </c>
      <c r="B18" s="50" t="s">
        <v>88</v>
      </c>
      <c r="C18" s="50" t="s">
        <v>89</v>
      </c>
      <c r="D18" s="51" t="s">
        <v>24</v>
      </c>
      <c r="E18" s="50" t="s">
        <v>54</v>
      </c>
      <c r="F18" s="55">
        <v>0.05758101851851852</v>
      </c>
      <c r="G18" s="18" t="str">
        <f t="shared" si="0"/>
        <v>5.55/km</v>
      </c>
      <c r="H18" s="19">
        <f t="shared" si="1"/>
        <v>0.006458333333333337</v>
      </c>
      <c r="I18" s="19">
        <f>F18-INDEX($F$4:$F$1239,MATCH(D18,$D$4:$D$1239,0))</f>
        <v>0.001331018518518516</v>
      </c>
    </row>
    <row r="19" spans="1:9" s="1" customFormat="1" ht="15" customHeight="1">
      <c r="A19" s="35">
        <v>16</v>
      </c>
      <c r="B19" s="50" t="s">
        <v>90</v>
      </c>
      <c r="C19" s="50" t="s">
        <v>91</v>
      </c>
      <c r="D19" s="51" t="s">
        <v>23</v>
      </c>
      <c r="E19" s="50" t="s">
        <v>92</v>
      </c>
      <c r="F19" s="55">
        <v>0.05892361111111111</v>
      </c>
      <c r="G19" s="18" t="str">
        <f t="shared" si="0"/>
        <v>6.04/km</v>
      </c>
      <c r="H19" s="19">
        <f t="shared" si="1"/>
        <v>0.007800925925925926</v>
      </c>
      <c r="I19" s="19">
        <f>F19-INDEX($F$4:$F$1239,MATCH(D19,$D$4:$D$1239,0))</f>
        <v>0.0044675925925925855</v>
      </c>
    </row>
    <row r="20" spans="1:9" s="1" customFormat="1" ht="15" customHeight="1">
      <c r="A20" s="35">
        <v>17</v>
      </c>
      <c r="B20" s="50" t="s">
        <v>93</v>
      </c>
      <c r="C20" s="50" t="s">
        <v>94</v>
      </c>
      <c r="D20" s="51" t="s">
        <v>24</v>
      </c>
      <c r="E20" s="50" t="s">
        <v>95</v>
      </c>
      <c r="F20" s="55">
        <v>0.0590162037037037</v>
      </c>
      <c r="G20" s="18" t="str">
        <f t="shared" si="0"/>
        <v>6.04/km</v>
      </c>
      <c r="H20" s="19">
        <f t="shared" si="1"/>
        <v>0.007893518518518522</v>
      </c>
      <c r="I20" s="19">
        <f>F20-INDEX($F$4:$F$1239,MATCH(D20,$D$4:$D$1239,0))</f>
        <v>0.0027662037037037013</v>
      </c>
    </row>
    <row r="21" spans="1:9" s="1" customFormat="1" ht="15" customHeight="1">
      <c r="A21" s="35">
        <v>18</v>
      </c>
      <c r="B21" s="50" t="s">
        <v>96</v>
      </c>
      <c r="C21" s="50" t="s">
        <v>97</v>
      </c>
      <c r="D21" s="51" t="s">
        <v>28</v>
      </c>
      <c r="E21" s="50" t="s">
        <v>98</v>
      </c>
      <c r="F21" s="55">
        <v>0.05914351851851852</v>
      </c>
      <c r="G21" s="18" t="str">
        <f t="shared" si="0"/>
        <v>6.05/km</v>
      </c>
      <c r="H21" s="19">
        <f t="shared" si="1"/>
        <v>0.008020833333333338</v>
      </c>
      <c r="I21" s="19">
        <f>F21-INDEX($F$4:$F$1239,MATCH(D21,$D$4:$D$1239,0))</f>
        <v>0.003090277777777775</v>
      </c>
    </row>
    <row r="22" spans="1:9" s="1" customFormat="1" ht="15" customHeight="1">
      <c r="A22" s="35">
        <v>19</v>
      </c>
      <c r="B22" s="50" t="s">
        <v>99</v>
      </c>
      <c r="C22" s="50" t="s">
        <v>100</v>
      </c>
      <c r="D22" s="51" t="s">
        <v>24</v>
      </c>
      <c r="E22" s="50" t="s">
        <v>101</v>
      </c>
      <c r="F22" s="55">
        <v>0.05923611111111111</v>
      </c>
      <c r="G22" s="18" t="str">
        <f t="shared" si="0"/>
        <v>6.06/km</v>
      </c>
      <c r="H22" s="19">
        <f t="shared" si="1"/>
        <v>0.008113425925925927</v>
      </c>
      <c r="I22" s="19">
        <f>F22-INDEX($F$4:$F$1239,MATCH(D22,$D$4:$D$1239,0))</f>
        <v>0.002986111111111106</v>
      </c>
    </row>
    <row r="23" spans="1:9" s="1" customFormat="1" ht="15" customHeight="1">
      <c r="A23" s="35">
        <v>20</v>
      </c>
      <c r="B23" s="50" t="s">
        <v>102</v>
      </c>
      <c r="C23" s="50" t="s">
        <v>103</v>
      </c>
      <c r="D23" s="51" t="s">
        <v>24</v>
      </c>
      <c r="E23" s="50" t="s">
        <v>104</v>
      </c>
      <c r="F23" s="55">
        <v>0.05959490740740741</v>
      </c>
      <c r="G23" s="18" t="str">
        <f t="shared" si="0"/>
        <v>6.08/km</v>
      </c>
      <c r="H23" s="19">
        <f t="shared" si="1"/>
        <v>0.008472222222222228</v>
      </c>
      <c r="I23" s="19">
        <f>F23-INDEX($F$4:$F$1239,MATCH(D23,$D$4:$D$1239,0))</f>
        <v>0.0033449074074074076</v>
      </c>
    </row>
    <row r="24" spans="1:9" s="1" customFormat="1" ht="15" customHeight="1">
      <c r="A24" s="35">
        <v>21</v>
      </c>
      <c r="B24" s="50" t="s">
        <v>105</v>
      </c>
      <c r="C24" s="50" t="s">
        <v>106</v>
      </c>
      <c r="D24" s="51" t="s">
        <v>26</v>
      </c>
      <c r="E24" s="50" t="s">
        <v>54</v>
      </c>
      <c r="F24" s="55">
        <v>0.059895833333333336</v>
      </c>
      <c r="G24" s="18" t="str">
        <f t="shared" si="0"/>
        <v>6.10/km</v>
      </c>
      <c r="H24" s="19">
        <f t="shared" si="1"/>
        <v>0.008773148148148155</v>
      </c>
      <c r="I24" s="19">
        <f>F24-INDEX($F$4:$F$1239,MATCH(D24,$D$4:$D$1239,0))</f>
        <v>0.0024421296296296344</v>
      </c>
    </row>
    <row r="25" spans="1:9" s="1" customFormat="1" ht="15" customHeight="1">
      <c r="A25" s="35">
        <v>22</v>
      </c>
      <c r="B25" s="50" t="s">
        <v>107</v>
      </c>
      <c r="C25" s="50" t="s">
        <v>86</v>
      </c>
      <c r="D25" s="51" t="s">
        <v>24</v>
      </c>
      <c r="E25" s="50" t="s">
        <v>54</v>
      </c>
      <c r="F25" s="55">
        <v>0.06015046296296297</v>
      </c>
      <c r="G25" s="18" t="str">
        <f t="shared" si="0"/>
        <v>6.11/km</v>
      </c>
      <c r="H25" s="19">
        <f t="shared" si="1"/>
        <v>0.009027777777777787</v>
      </c>
      <c r="I25" s="19">
        <f>F25-INDEX($F$4:$F$1239,MATCH(D25,$D$4:$D$1239,0))</f>
        <v>0.0039004629629629667</v>
      </c>
    </row>
    <row r="26" spans="1:9" s="1" customFormat="1" ht="15" customHeight="1">
      <c r="A26" s="35">
        <v>23</v>
      </c>
      <c r="B26" s="50" t="s">
        <v>108</v>
      </c>
      <c r="C26" s="50" t="s">
        <v>109</v>
      </c>
      <c r="D26" s="51" t="s">
        <v>25</v>
      </c>
      <c r="E26" s="50" t="s">
        <v>54</v>
      </c>
      <c r="F26" s="55">
        <v>0.06019675925925926</v>
      </c>
      <c r="G26" s="18" t="str">
        <f t="shared" si="0"/>
        <v>6.12/km</v>
      </c>
      <c r="H26" s="19">
        <f t="shared" si="1"/>
        <v>0.009074074074074082</v>
      </c>
      <c r="I26" s="19">
        <f>F26-INDEX($F$4:$F$1239,MATCH(D26,$D$4:$D$1239,0))</f>
        <v>0.0039004629629629667</v>
      </c>
    </row>
    <row r="27" spans="1:9" s="2" customFormat="1" ht="15" customHeight="1">
      <c r="A27" s="35">
        <v>24</v>
      </c>
      <c r="B27" s="50" t="s">
        <v>110</v>
      </c>
      <c r="C27" s="50" t="s">
        <v>84</v>
      </c>
      <c r="D27" s="51" t="s">
        <v>25</v>
      </c>
      <c r="E27" s="50" t="s">
        <v>111</v>
      </c>
      <c r="F27" s="55">
        <v>0.060208333333333336</v>
      </c>
      <c r="G27" s="18" t="str">
        <f t="shared" si="0"/>
        <v>6.12/km</v>
      </c>
      <c r="H27" s="19">
        <f t="shared" si="1"/>
        <v>0.009085648148148155</v>
      </c>
      <c r="I27" s="19">
        <f>F27-INDEX($F$4:$F$1239,MATCH(D27,$D$4:$D$1239,0))</f>
        <v>0.00391203703703704</v>
      </c>
    </row>
    <row r="28" spans="1:9" s="1" customFormat="1" ht="15" customHeight="1">
      <c r="A28" s="35">
        <v>25</v>
      </c>
      <c r="B28" s="50" t="s">
        <v>112</v>
      </c>
      <c r="C28" s="50" t="s">
        <v>113</v>
      </c>
      <c r="D28" s="51" t="s">
        <v>23</v>
      </c>
      <c r="E28" s="50" t="s">
        <v>114</v>
      </c>
      <c r="F28" s="55">
        <v>0.060798611111111116</v>
      </c>
      <c r="G28" s="18" t="str">
        <f t="shared" si="0"/>
        <v>6.15/km</v>
      </c>
      <c r="H28" s="19">
        <f t="shared" si="1"/>
        <v>0.009675925925925935</v>
      </c>
      <c r="I28" s="19">
        <f>F28-INDEX($F$4:$F$1239,MATCH(D28,$D$4:$D$1239,0))</f>
        <v>0.006342592592592594</v>
      </c>
    </row>
    <row r="29" spans="1:9" s="1" customFormat="1" ht="15" customHeight="1">
      <c r="A29" s="35">
        <v>26</v>
      </c>
      <c r="B29" s="50" t="s">
        <v>115</v>
      </c>
      <c r="C29" s="50" t="s">
        <v>116</v>
      </c>
      <c r="D29" s="51" t="s">
        <v>24</v>
      </c>
      <c r="E29" s="50" t="s">
        <v>54</v>
      </c>
      <c r="F29" s="55">
        <v>0.06087962962962964</v>
      </c>
      <c r="G29" s="18" t="str">
        <f t="shared" si="0"/>
        <v>6.16/km</v>
      </c>
      <c r="H29" s="19">
        <f t="shared" si="1"/>
        <v>0.009756944444444457</v>
      </c>
      <c r="I29" s="19">
        <f>F29-INDEX($F$4:$F$1239,MATCH(D29,$D$4:$D$1239,0))</f>
        <v>0.004629629629629636</v>
      </c>
    </row>
    <row r="30" spans="1:9" s="1" customFormat="1" ht="15" customHeight="1">
      <c r="A30" s="35">
        <v>27</v>
      </c>
      <c r="B30" s="50" t="s">
        <v>117</v>
      </c>
      <c r="C30" s="50" t="s">
        <v>103</v>
      </c>
      <c r="D30" s="51" t="s">
        <v>24</v>
      </c>
      <c r="E30" s="50" t="s">
        <v>118</v>
      </c>
      <c r="F30" s="55">
        <v>0.060891203703703704</v>
      </c>
      <c r="G30" s="18" t="str">
        <f t="shared" si="0"/>
        <v>6.16/km</v>
      </c>
      <c r="H30" s="19">
        <f t="shared" si="1"/>
        <v>0.009768518518518524</v>
      </c>
      <c r="I30" s="19">
        <f>F30-INDEX($F$4:$F$1239,MATCH(D30,$D$4:$D$1239,0))</f>
        <v>0.004641203703703703</v>
      </c>
    </row>
    <row r="31" spans="1:9" s="1" customFormat="1" ht="15" customHeight="1">
      <c r="A31" s="35">
        <v>28</v>
      </c>
      <c r="B31" s="50" t="s">
        <v>119</v>
      </c>
      <c r="C31" s="50" t="s">
        <v>68</v>
      </c>
      <c r="D31" s="51" t="s">
        <v>22</v>
      </c>
      <c r="E31" s="50" t="s">
        <v>120</v>
      </c>
      <c r="F31" s="55">
        <v>0.0609375</v>
      </c>
      <c r="G31" s="18" t="str">
        <f t="shared" si="0"/>
        <v>6.16/km</v>
      </c>
      <c r="H31" s="19">
        <f t="shared" si="1"/>
        <v>0.009814814814814818</v>
      </c>
      <c r="I31" s="19">
        <f>F31-INDEX($F$4:$F$1239,MATCH(D31,$D$4:$D$1239,0))</f>
        <v>0.0071064814814814845</v>
      </c>
    </row>
    <row r="32" spans="1:9" s="1" customFormat="1" ht="15" customHeight="1">
      <c r="A32" s="35">
        <v>29</v>
      </c>
      <c r="B32" s="50" t="s">
        <v>121</v>
      </c>
      <c r="C32" s="50" t="s">
        <v>122</v>
      </c>
      <c r="D32" s="51" t="s">
        <v>25</v>
      </c>
      <c r="E32" s="50" t="s">
        <v>123</v>
      </c>
      <c r="F32" s="55">
        <v>0.06118055555555555</v>
      </c>
      <c r="G32" s="18" t="str">
        <f t="shared" si="0"/>
        <v>6.18/km</v>
      </c>
      <c r="H32" s="19">
        <f aca="true" t="shared" si="2" ref="H32:H95">F32-$F$4</f>
        <v>0.01005787037037037</v>
      </c>
      <c r="I32" s="19">
        <f>F32-INDEX($F$4:$F$1239,MATCH(D32,$D$4:$D$1239,0))</f>
        <v>0.004884259259259255</v>
      </c>
    </row>
    <row r="33" spans="1:9" s="1" customFormat="1" ht="15" customHeight="1">
      <c r="A33" s="35">
        <v>30</v>
      </c>
      <c r="B33" s="50" t="s">
        <v>124</v>
      </c>
      <c r="C33" s="50" t="s">
        <v>125</v>
      </c>
      <c r="D33" s="51" t="s">
        <v>21</v>
      </c>
      <c r="E33" s="50" t="s">
        <v>54</v>
      </c>
      <c r="F33" s="55">
        <v>0.061203703703703705</v>
      </c>
      <c r="G33" s="18" t="str">
        <f t="shared" si="0"/>
        <v>6.18/km</v>
      </c>
      <c r="H33" s="19">
        <f t="shared" si="2"/>
        <v>0.010081018518518524</v>
      </c>
      <c r="I33" s="19">
        <f>F33-INDEX($F$4:$F$1239,MATCH(D33,$D$4:$D$1239,0))</f>
        <v>0.010081018518518524</v>
      </c>
    </row>
    <row r="34" spans="1:9" s="1" customFormat="1" ht="15" customHeight="1">
      <c r="A34" s="35">
        <v>31</v>
      </c>
      <c r="B34" s="50" t="s">
        <v>126</v>
      </c>
      <c r="C34" s="50" t="s">
        <v>127</v>
      </c>
      <c r="D34" s="51" t="s">
        <v>21</v>
      </c>
      <c r="E34" s="50" t="s">
        <v>74</v>
      </c>
      <c r="F34" s="55">
        <v>0.06128472222222222</v>
      </c>
      <c r="G34" s="18" t="str">
        <f t="shared" si="0"/>
        <v>6.18/km</v>
      </c>
      <c r="H34" s="19">
        <f t="shared" si="2"/>
        <v>0.010162037037037039</v>
      </c>
      <c r="I34" s="19">
        <f>F34-INDEX($F$4:$F$1239,MATCH(D34,$D$4:$D$1239,0))</f>
        <v>0.010162037037037039</v>
      </c>
    </row>
    <row r="35" spans="1:9" s="1" customFormat="1" ht="15" customHeight="1">
      <c r="A35" s="35">
        <v>32</v>
      </c>
      <c r="B35" s="50" t="s">
        <v>128</v>
      </c>
      <c r="C35" s="50" t="s">
        <v>129</v>
      </c>
      <c r="D35" s="51" t="s">
        <v>25</v>
      </c>
      <c r="E35" s="50" t="s">
        <v>54</v>
      </c>
      <c r="F35" s="55">
        <v>0.06145833333333334</v>
      </c>
      <c r="G35" s="18" t="str">
        <f t="shared" si="0"/>
        <v>6.19/km</v>
      </c>
      <c r="H35" s="19">
        <f t="shared" si="2"/>
        <v>0.010335648148148156</v>
      </c>
      <c r="I35" s="19">
        <f>F35-INDEX($F$4:$F$1239,MATCH(D35,$D$4:$D$1239,0))</f>
        <v>0.005162037037037041</v>
      </c>
    </row>
    <row r="36" spans="1:9" s="1" customFormat="1" ht="15" customHeight="1">
      <c r="A36" s="35">
        <v>33</v>
      </c>
      <c r="B36" s="50" t="s">
        <v>130</v>
      </c>
      <c r="C36" s="50" t="s">
        <v>131</v>
      </c>
      <c r="D36" s="51" t="s">
        <v>28</v>
      </c>
      <c r="E36" s="50" t="s">
        <v>132</v>
      </c>
      <c r="F36" s="55">
        <v>0.06175925925925926</v>
      </c>
      <c r="G36" s="18" t="str">
        <f t="shared" si="0"/>
        <v>6.21/km</v>
      </c>
      <c r="H36" s="19">
        <f t="shared" si="2"/>
        <v>0.010636574074074076</v>
      </c>
      <c r="I36" s="19">
        <f>F36-INDEX($F$4:$F$1239,MATCH(D36,$D$4:$D$1239,0))</f>
        <v>0.005706018518518513</v>
      </c>
    </row>
    <row r="37" spans="1:9" s="1" customFormat="1" ht="15" customHeight="1">
      <c r="A37" s="35">
        <v>34</v>
      </c>
      <c r="B37" s="50" t="s">
        <v>133</v>
      </c>
      <c r="C37" s="50" t="s">
        <v>134</v>
      </c>
      <c r="D37" s="51" t="s">
        <v>26</v>
      </c>
      <c r="E37" s="50" t="s">
        <v>135</v>
      </c>
      <c r="F37" s="55">
        <v>0.06217592592592593</v>
      </c>
      <c r="G37" s="18" t="str">
        <f t="shared" si="0"/>
        <v>6.24/km</v>
      </c>
      <c r="H37" s="19">
        <f t="shared" si="2"/>
        <v>0.011053240740740752</v>
      </c>
      <c r="I37" s="19">
        <f>F37-INDEX($F$4:$F$1239,MATCH(D37,$D$4:$D$1239,0))</f>
        <v>0.004722222222222232</v>
      </c>
    </row>
    <row r="38" spans="1:9" s="1" customFormat="1" ht="15" customHeight="1">
      <c r="A38" s="35">
        <v>35</v>
      </c>
      <c r="B38" s="50" t="s">
        <v>136</v>
      </c>
      <c r="C38" s="50" t="s">
        <v>129</v>
      </c>
      <c r="D38" s="51" t="s">
        <v>28</v>
      </c>
      <c r="E38" s="50" t="s">
        <v>137</v>
      </c>
      <c r="F38" s="55">
        <v>0.062349537037037044</v>
      </c>
      <c r="G38" s="18" t="str">
        <f t="shared" si="0"/>
        <v>6.25/km</v>
      </c>
      <c r="H38" s="19">
        <f t="shared" si="2"/>
        <v>0.011226851851851863</v>
      </c>
      <c r="I38" s="19">
        <f>F38-INDEX($F$4:$F$1239,MATCH(D38,$D$4:$D$1239,0))</f>
        <v>0.0062962962962963</v>
      </c>
    </row>
    <row r="39" spans="1:9" s="1" customFormat="1" ht="15" customHeight="1">
      <c r="A39" s="35">
        <v>36</v>
      </c>
      <c r="B39" s="50" t="s">
        <v>138</v>
      </c>
      <c r="C39" s="50" t="s">
        <v>139</v>
      </c>
      <c r="D39" s="51" t="s">
        <v>23</v>
      </c>
      <c r="E39" s="50" t="s">
        <v>54</v>
      </c>
      <c r="F39" s="55">
        <v>0.06280092592592593</v>
      </c>
      <c r="G39" s="18" t="str">
        <f t="shared" si="0"/>
        <v>6.28/km</v>
      </c>
      <c r="H39" s="19">
        <f t="shared" si="2"/>
        <v>0.011678240740740746</v>
      </c>
      <c r="I39" s="19">
        <f>F39-INDEX($F$4:$F$1239,MATCH(D39,$D$4:$D$1239,0))</f>
        <v>0.008344907407407405</v>
      </c>
    </row>
    <row r="40" spans="1:9" s="1" customFormat="1" ht="15" customHeight="1">
      <c r="A40" s="35">
        <v>37</v>
      </c>
      <c r="B40" s="50" t="s">
        <v>140</v>
      </c>
      <c r="C40" s="50" t="s">
        <v>141</v>
      </c>
      <c r="D40" s="51" t="s">
        <v>25</v>
      </c>
      <c r="E40" s="50" t="s">
        <v>142</v>
      </c>
      <c r="F40" s="55">
        <v>0.0628125</v>
      </c>
      <c r="G40" s="18" t="str">
        <f t="shared" si="0"/>
        <v>6.28/km</v>
      </c>
      <c r="H40" s="19">
        <f t="shared" si="2"/>
        <v>0.011689814814814813</v>
      </c>
      <c r="I40" s="19">
        <f>F40-INDEX($F$4:$F$1239,MATCH(D40,$D$4:$D$1239,0))</f>
        <v>0.006516203703703698</v>
      </c>
    </row>
    <row r="41" spans="1:9" s="1" customFormat="1" ht="15" customHeight="1">
      <c r="A41" s="35">
        <v>38</v>
      </c>
      <c r="B41" s="50" t="s">
        <v>143</v>
      </c>
      <c r="C41" s="50" t="s">
        <v>144</v>
      </c>
      <c r="D41" s="51" t="s">
        <v>29</v>
      </c>
      <c r="E41" s="50" t="s">
        <v>36</v>
      </c>
      <c r="F41" s="55">
        <v>0.06300925925925926</v>
      </c>
      <c r="G41" s="18" t="str">
        <f t="shared" si="0"/>
        <v>6.29/km</v>
      </c>
      <c r="H41" s="19">
        <f t="shared" si="2"/>
        <v>0.011886574074074084</v>
      </c>
      <c r="I41" s="19">
        <f>F41-INDEX($F$4:$F$1239,MATCH(D41,$D$4:$D$1239,0))</f>
        <v>0</v>
      </c>
    </row>
    <row r="42" spans="1:9" s="1" customFormat="1" ht="15" customHeight="1">
      <c r="A42" s="35">
        <v>39</v>
      </c>
      <c r="B42" s="50" t="s">
        <v>145</v>
      </c>
      <c r="C42" s="50" t="s">
        <v>146</v>
      </c>
      <c r="D42" s="51" t="s">
        <v>28</v>
      </c>
      <c r="E42" s="50" t="s">
        <v>101</v>
      </c>
      <c r="F42" s="55">
        <v>0.06304398148148148</v>
      </c>
      <c r="G42" s="18" t="str">
        <f t="shared" si="0"/>
        <v>6.29/km</v>
      </c>
      <c r="H42" s="19">
        <f t="shared" si="2"/>
        <v>0.011921296296296298</v>
      </c>
      <c r="I42" s="19">
        <f>F42-INDEX($F$4:$F$1239,MATCH(D42,$D$4:$D$1239,0))</f>
        <v>0.006990740740740735</v>
      </c>
    </row>
    <row r="43" spans="1:9" s="1" customFormat="1" ht="15" customHeight="1">
      <c r="A43" s="35">
        <v>40</v>
      </c>
      <c r="B43" s="50" t="s">
        <v>147</v>
      </c>
      <c r="C43" s="50" t="s">
        <v>148</v>
      </c>
      <c r="D43" s="51" t="s">
        <v>21</v>
      </c>
      <c r="E43" s="50" t="s">
        <v>120</v>
      </c>
      <c r="F43" s="55">
        <v>0.06332175925925926</v>
      </c>
      <c r="G43" s="18" t="str">
        <f t="shared" si="0"/>
        <v>6.31/km</v>
      </c>
      <c r="H43" s="19">
        <f t="shared" si="2"/>
        <v>0.012199074074074077</v>
      </c>
      <c r="I43" s="19">
        <f>F43-INDEX($F$4:$F$1239,MATCH(D43,$D$4:$D$1239,0))</f>
        <v>0.012199074074074077</v>
      </c>
    </row>
    <row r="44" spans="1:9" s="1" customFormat="1" ht="15" customHeight="1">
      <c r="A44" s="35">
        <v>41</v>
      </c>
      <c r="B44" s="50" t="s">
        <v>149</v>
      </c>
      <c r="C44" s="50" t="s">
        <v>65</v>
      </c>
      <c r="D44" s="51" t="s">
        <v>22</v>
      </c>
      <c r="E44" s="50" t="s">
        <v>150</v>
      </c>
      <c r="F44" s="55">
        <v>0.0634375</v>
      </c>
      <c r="G44" s="18" t="str">
        <f t="shared" si="0"/>
        <v>6.32/km</v>
      </c>
      <c r="H44" s="19">
        <f t="shared" si="2"/>
        <v>0.012314814814814813</v>
      </c>
      <c r="I44" s="19">
        <f>F44-INDEX($F$4:$F$1239,MATCH(D44,$D$4:$D$1239,0))</f>
        <v>0.00960648148148148</v>
      </c>
    </row>
    <row r="45" spans="1:9" s="1" customFormat="1" ht="15" customHeight="1">
      <c r="A45" s="35">
        <v>42</v>
      </c>
      <c r="B45" s="50" t="s">
        <v>151</v>
      </c>
      <c r="C45" s="50" t="s">
        <v>73</v>
      </c>
      <c r="D45" s="51" t="s">
        <v>24</v>
      </c>
      <c r="E45" s="50" t="s">
        <v>120</v>
      </c>
      <c r="F45" s="55">
        <v>0.06346064814814815</v>
      </c>
      <c r="G45" s="18" t="str">
        <f t="shared" si="0"/>
        <v>6.32/km</v>
      </c>
      <c r="H45" s="19">
        <f t="shared" si="2"/>
        <v>0.012337962962962974</v>
      </c>
      <c r="I45" s="19">
        <f>F45-INDEX($F$4:$F$1239,MATCH(D45,$D$4:$D$1239,0))</f>
        <v>0.0072106481481481535</v>
      </c>
    </row>
    <row r="46" spans="1:9" s="1" customFormat="1" ht="15" customHeight="1">
      <c r="A46" s="35">
        <v>43</v>
      </c>
      <c r="B46" s="50" t="s">
        <v>152</v>
      </c>
      <c r="C46" s="50" t="s">
        <v>125</v>
      </c>
      <c r="D46" s="51" t="s">
        <v>21</v>
      </c>
      <c r="E46" s="50" t="s">
        <v>54</v>
      </c>
      <c r="F46" s="55">
        <v>0.0637037037037037</v>
      </c>
      <c r="G46" s="18" t="str">
        <f t="shared" si="0"/>
        <v>6.33/km</v>
      </c>
      <c r="H46" s="19">
        <f t="shared" si="2"/>
        <v>0.012581018518518526</v>
      </c>
      <c r="I46" s="19">
        <f>F46-INDEX($F$4:$F$1239,MATCH(D46,$D$4:$D$1239,0))</f>
        <v>0.012581018518518526</v>
      </c>
    </row>
    <row r="47" spans="1:9" s="1" customFormat="1" ht="15" customHeight="1">
      <c r="A47" s="35">
        <v>44</v>
      </c>
      <c r="B47" s="50" t="s">
        <v>81</v>
      </c>
      <c r="C47" s="50" t="s">
        <v>153</v>
      </c>
      <c r="D47" s="51" t="s">
        <v>23</v>
      </c>
      <c r="E47" s="50" t="s">
        <v>54</v>
      </c>
      <c r="F47" s="55">
        <v>0.06427083333333333</v>
      </c>
      <c r="G47" s="18" t="str">
        <f t="shared" si="0"/>
        <v>6.37/km</v>
      </c>
      <c r="H47" s="19">
        <f t="shared" si="2"/>
        <v>0.013148148148148152</v>
      </c>
      <c r="I47" s="19">
        <f>F47-INDEX($F$4:$F$1239,MATCH(D47,$D$4:$D$1239,0))</f>
        <v>0.009814814814814811</v>
      </c>
    </row>
    <row r="48" spans="1:9" s="1" customFormat="1" ht="15" customHeight="1">
      <c r="A48" s="35">
        <v>45</v>
      </c>
      <c r="B48" s="50" t="s">
        <v>154</v>
      </c>
      <c r="C48" s="50" t="s">
        <v>84</v>
      </c>
      <c r="D48" s="51" t="s">
        <v>23</v>
      </c>
      <c r="E48" s="50" t="s">
        <v>87</v>
      </c>
      <c r="F48" s="55">
        <v>0.06439814814814815</v>
      </c>
      <c r="G48" s="18" t="str">
        <f t="shared" si="0"/>
        <v>6.37/km</v>
      </c>
      <c r="H48" s="19">
        <f t="shared" si="2"/>
        <v>0.013275462962962968</v>
      </c>
      <c r="I48" s="19">
        <f>F48-INDEX($F$4:$F$1239,MATCH(D48,$D$4:$D$1239,0))</f>
        <v>0.009942129629629627</v>
      </c>
    </row>
    <row r="49" spans="1:9" s="1" customFormat="1" ht="15" customHeight="1">
      <c r="A49" s="35">
        <v>46</v>
      </c>
      <c r="B49" s="50" t="s">
        <v>155</v>
      </c>
      <c r="C49" s="50" t="s">
        <v>141</v>
      </c>
      <c r="D49" s="51" t="s">
        <v>24</v>
      </c>
      <c r="E49" s="50" t="s">
        <v>80</v>
      </c>
      <c r="F49" s="55">
        <v>0.06489583333333333</v>
      </c>
      <c r="G49" s="18" t="str">
        <f t="shared" si="0"/>
        <v>6.41/km</v>
      </c>
      <c r="H49" s="19">
        <f t="shared" si="2"/>
        <v>0.013773148148148152</v>
      </c>
      <c r="I49" s="19">
        <f>F49-INDEX($F$4:$F$1239,MATCH(D49,$D$4:$D$1239,0))</f>
        <v>0.008645833333333332</v>
      </c>
    </row>
    <row r="50" spans="1:9" s="1" customFormat="1" ht="15" customHeight="1">
      <c r="A50" s="35">
        <v>47</v>
      </c>
      <c r="B50" s="50" t="s">
        <v>156</v>
      </c>
      <c r="C50" s="50" t="s">
        <v>157</v>
      </c>
      <c r="D50" s="51" t="s">
        <v>25</v>
      </c>
      <c r="E50" s="50" t="s">
        <v>158</v>
      </c>
      <c r="F50" s="55">
        <v>0.06490740740740741</v>
      </c>
      <c r="G50" s="18" t="str">
        <f t="shared" si="0"/>
        <v>6.41/km</v>
      </c>
      <c r="H50" s="19">
        <f t="shared" si="2"/>
        <v>0.013784722222222233</v>
      </c>
      <c r="I50" s="19">
        <f>F50-INDEX($F$4:$F$1239,MATCH(D50,$D$4:$D$1239,0))</f>
        <v>0.008611111111111118</v>
      </c>
    </row>
    <row r="51" spans="1:9" s="1" customFormat="1" ht="15" customHeight="1">
      <c r="A51" s="35">
        <v>48</v>
      </c>
      <c r="B51" s="50" t="s">
        <v>159</v>
      </c>
      <c r="C51" s="50" t="s">
        <v>160</v>
      </c>
      <c r="D51" s="51" t="s">
        <v>28</v>
      </c>
      <c r="E51" s="50" t="s">
        <v>35</v>
      </c>
      <c r="F51" s="55">
        <v>0.06512731481481482</v>
      </c>
      <c r="G51" s="18" t="str">
        <f t="shared" si="0"/>
        <v>6.42/km</v>
      </c>
      <c r="H51" s="19">
        <f t="shared" si="2"/>
        <v>0.014004629629629638</v>
      </c>
      <c r="I51" s="19">
        <f>F51-INDEX($F$4:$F$1239,MATCH(D51,$D$4:$D$1239,0))</f>
        <v>0.009074074074074075</v>
      </c>
    </row>
    <row r="52" spans="1:9" s="1" customFormat="1" ht="15" customHeight="1">
      <c r="A52" s="35">
        <v>49</v>
      </c>
      <c r="B52" s="50" t="s">
        <v>161</v>
      </c>
      <c r="C52" s="50" t="s">
        <v>73</v>
      </c>
      <c r="D52" s="51" t="s">
        <v>23</v>
      </c>
      <c r="E52" s="50" t="s">
        <v>77</v>
      </c>
      <c r="F52" s="55">
        <v>0.06515046296296297</v>
      </c>
      <c r="G52" s="18" t="str">
        <f t="shared" si="0"/>
        <v>6.42/km</v>
      </c>
      <c r="H52" s="19">
        <f t="shared" si="2"/>
        <v>0.014027777777777785</v>
      </c>
      <c r="I52" s="19">
        <f>F52-INDEX($F$4:$F$1239,MATCH(D52,$D$4:$D$1239,0))</f>
        <v>0.010694444444444444</v>
      </c>
    </row>
    <row r="53" spans="1:9" s="3" customFormat="1" ht="15" customHeight="1">
      <c r="A53" s="35">
        <v>50</v>
      </c>
      <c r="B53" s="50" t="s">
        <v>162</v>
      </c>
      <c r="C53" s="50" t="s">
        <v>163</v>
      </c>
      <c r="D53" s="51" t="s">
        <v>22</v>
      </c>
      <c r="E53" s="50" t="s">
        <v>164</v>
      </c>
      <c r="F53" s="55">
        <v>0.06527777777777778</v>
      </c>
      <c r="G53" s="18" t="str">
        <f t="shared" si="0"/>
        <v>6.43/km</v>
      </c>
      <c r="H53" s="19">
        <f t="shared" si="2"/>
        <v>0.014155092592592601</v>
      </c>
      <c r="I53" s="19">
        <f>F53-INDEX($F$4:$F$1239,MATCH(D53,$D$4:$D$1239,0))</f>
        <v>0.011446759259259268</v>
      </c>
    </row>
    <row r="54" spans="1:9" s="1" customFormat="1" ht="15" customHeight="1">
      <c r="A54" s="35">
        <v>51</v>
      </c>
      <c r="B54" s="50" t="s">
        <v>165</v>
      </c>
      <c r="C54" s="50" t="s">
        <v>166</v>
      </c>
      <c r="D54" s="51" t="s">
        <v>28</v>
      </c>
      <c r="E54" s="50" t="s">
        <v>167</v>
      </c>
      <c r="F54" s="55">
        <v>0.06534722222222222</v>
      </c>
      <c r="G54" s="18" t="str">
        <f t="shared" si="0"/>
        <v>6.43/km</v>
      </c>
      <c r="H54" s="19">
        <f t="shared" si="2"/>
        <v>0.014224537037037042</v>
      </c>
      <c r="I54" s="19">
        <f>F54-INDEX($F$4:$F$1239,MATCH(D54,$D$4:$D$1239,0))</f>
        <v>0.00929398148148148</v>
      </c>
    </row>
    <row r="55" spans="1:9" s="1" customFormat="1" ht="15" customHeight="1">
      <c r="A55" s="35">
        <v>52</v>
      </c>
      <c r="B55" s="50" t="s">
        <v>168</v>
      </c>
      <c r="C55" s="50" t="s">
        <v>58</v>
      </c>
      <c r="D55" s="51" t="s">
        <v>28</v>
      </c>
      <c r="E55" s="50" t="s">
        <v>169</v>
      </c>
      <c r="F55" s="55">
        <v>0.065625</v>
      </c>
      <c r="G55" s="18" t="str">
        <f t="shared" si="0"/>
        <v>6.45/km</v>
      </c>
      <c r="H55" s="19">
        <f t="shared" si="2"/>
        <v>0.014502314814814822</v>
      </c>
      <c r="I55" s="19">
        <f>F55-INDEX($F$4:$F$1239,MATCH(D55,$D$4:$D$1239,0))</f>
        <v>0.009571759259259259</v>
      </c>
    </row>
    <row r="56" spans="1:9" s="1" customFormat="1" ht="15" customHeight="1">
      <c r="A56" s="35">
        <v>53</v>
      </c>
      <c r="B56" s="50" t="s">
        <v>170</v>
      </c>
      <c r="C56" s="50" t="s">
        <v>171</v>
      </c>
      <c r="D56" s="51" t="s">
        <v>23</v>
      </c>
      <c r="E56" s="50" t="s">
        <v>150</v>
      </c>
      <c r="F56" s="55">
        <v>0.06613425925925925</v>
      </c>
      <c r="G56" s="18" t="str">
        <f t="shared" si="0"/>
        <v>6.48/km</v>
      </c>
      <c r="H56" s="19">
        <f t="shared" si="2"/>
        <v>0.015011574074074073</v>
      </c>
      <c r="I56" s="19">
        <f>F56-INDEX($F$4:$F$1239,MATCH(D56,$D$4:$D$1239,0))</f>
        <v>0.011678240740740732</v>
      </c>
    </row>
    <row r="57" spans="1:9" s="1" customFormat="1" ht="15" customHeight="1">
      <c r="A57" s="35">
        <v>54</v>
      </c>
      <c r="B57" s="50" t="s">
        <v>172</v>
      </c>
      <c r="C57" s="50" t="s">
        <v>173</v>
      </c>
      <c r="D57" s="51" t="s">
        <v>29</v>
      </c>
      <c r="E57" s="50" t="s">
        <v>167</v>
      </c>
      <c r="F57" s="55">
        <v>0.06636574074074074</v>
      </c>
      <c r="G57" s="18" t="str">
        <f t="shared" si="0"/>
        <v>6.50/km</v>
      </c>
      <c r="H57" s="19">
        <f t="shared" si="2"/>
        <v>0.015243055555555558</v>
      </c>
      <c r="I57" s="19">
        <f>F57-INDEX($F$4:$F$1239,MATCH(D57,$D$4:$D$1239,0))</f>
        <v>0.003356481481481474</v>
      </c>
    </row>
    <row r="58" spans="1:9" s="1" customFormat="1" ht="15" customHeight="1">
      <c r="A58" s="35">
        <v>55</v>
      </c>
      <c r="B58" s="50" t="s">
        <v>174</v>
      </c>
      <c r="C58" s="50" t="s">
        <v>94</v>
      </c>
      <c r="D58" s="51" t="s">
        <v>28</v>
      </c>
      <c r="E58" s="50" t="s">
        <v>54</v>
      </c>
      <c r="F58" s="55">
        <v>0.06731481481481481</v>
      </c>
      <c r="G58" s="18" t="str">
        <f t="shared" si="0"/>
        <v>6.55/km</v>
      </c>
      <c r="H58" s="19">
        <f t="shared" si="2"/>
        <v>0.016192129629629633</v>
      </c>
      <c r="I58" s="19">
        <f>F58-INDEX($F$4:$F$1239,MATCH(D58,$D$4:$D$1239,0))</f>
        <v>0.01126157407407407</v>
      </c>
    </row>
    <row r="59" spans="1:9" s="1" customFormat="1" ht="15" customHeight="1">
      <c r="A59" s="57">
        <v>56</v>
      </c>
      <c r="B59" s="58" t="s">
        <v>175</v>
      </c>
      <c r="C59" s="58" t="s">
        <v>116</v>
      </c>
      <c r="D59" s="59" t="s">
        <v>27</v>
      </c>
      <c r="E59" s="58" t="s">
        <v>32</v>
      </c>
      <c r="F59" s="60">
        <v>0.06744212962962963</v>
      </c>
      <c r="G59" s="59" t="str">
        <f t="shared" si="0"/>
        <v>6.56/km</v>
      </c>
      <c r="H59" s="61">
        <f t="shared" si="2"/>
        <v>0.01631944444444445</v>
      </c>
      <c r="I59" s="61">
        <f>F59-INDEX($F$4:$F$1239,MATCH(D59,$D$4:$D$1239,0))</f>
        <v>0.015636574074074074</v>
      </c>
    </row>
    <row r="60" spans="1:9" s="1" customFormat="1" ht="15" customHeight="1">
      <c r="A60" s="35">
        <v>57</v>
      </c>
      <c r="B60" s="50" t="s">
        <v>176</v>
      </c>
      <c r="C60" s="50" t="s">
        <v>153</v>
      </c>
      <c r="D60" s="51" t="s">
        <v>23</v>
      </c>
      <c r="E60" s="50" t="s">
        <v>177</v>
      </c>
      <c r="F60" s="55">
        <v>0.06747685185185186</v>
      </c>
      <c r="G60" s="18" t="str">
        <f t="shared" si="0"/>
        <v>6.56/km</v>
      </c>
      <c r="H60" s="19">
        <f t="shared" si="2"/>
        <v>0.016354166666666677</v>
      </c>
      <c r="I60" s="19">
        <f>F60-INDEX($F$4:$F$1239,MATCH(D60,$D$4:$D$1239,0))</f>
        <v>0.013020833333333336</v>
      </c>
    </row>
    <row r="61" spans="1:9" s="1" customFormat="1" ht="15" customHeight="1">
      <c r="A61" s="35">
        <v>58</v>
      </c>
      <c r="B61" s="50" t="s">
        <v>178</v>
      </c>
      <c r="C61" s="50" t="s">
        <v>70</v>
      </c>
      <c r="D61" s="51" t="s">
        <v>23</v>
      </c>
      <c r="E61" s="50" t="s">
        <v>179</v>
      </c>
      <c r="F61" s="55">
        <v>0.0675</v>
      </c>
      <c r="G61" s="18" t="str">
        <f t="shared" si="0"/>
        <v>6.57/km</v>
      </c>
      <c r="H61" s="19">
        <f t="shared" si="2"/>
        <v>0.016377314814814824</v>
      </c>
      <c r="I61" s="19">
        <f>F61-INDEX($F$4:$F$1239,MATCH(D61,$D$4:$D$1239,0))</f>
        <v>0.013043981481481483</v>
      </c>
    </row>
    <row r="62" spans="1:9" s="1" customFormat="1" ht="15" customHeight="1">
      <c r="A62" s="35">
        <v>59</v>
      </c>
      <c r="B62" s="50" t="s">
        <v>180</v>
      </c>
      <c r="C62" s="50" t="s">
        <v>153</v>
      </c>
      <c r="D62" s="51" t="s">
        <v>21</v>
      </c>
      <c r="E62" s="50" t="s">
        <v>181</v>
      </c>
      <c r="F62" s="55">
        <v>0.06770833333333333</v>
      </c>
      <c r="G62" s="18" t="str">
        <f t="shared" si="0"/>
        <v>6.58/km</v>
      </c>
      <c r="H62" s="19">
        <f t="shared" si="2"/>
        <v>0.016585648148148148</v>
      </c>
      <c r="I62" s="19">
        <f>F62-INDEX($F$4:$F$1239,MATCH(D62,$D$4:$D$1239,0))</f>
        <v>0.016585648148148148</v>
      </c>
    </row>
    <row r="63" spans="1:9" s="1" customFormat="1" ht="15" customHeight="1">
      <c r="A63" s="35">
        <v>60</v>
      </c>
      <c r="B63" s="50" t="s">
        <v>182</v>
      </c>
      <c r="C63" s="50" t="s">
        <v>183</v>
      </c>
      <c r="D63" s="51" t="s">
        <v>25</v>
      </c>
      <c r="E63" s="50" t="s">
        <v>184</v>
      </c>
      <c r="F63" s="55">
        <v>0.06836805555555556</v>
      </c>
      <c r="G63" s="18" t="str">
        <f t="shared" si="0"/>
        <v>7.02/km</v>
      </c>
      <c r="H63" s="19">
        <f t="shared" si="2"/>
        <v>0.017245370370370376</v>
      </c>
      <c r="I63" s="19">
        <f>F63-INDEX($F$4:$F$1239,MATCH(D63,$D$4:$D$1239,0))</f>
        <v>0.012071759259259261</v>
      </c>
    </row>
    <row r="64" spans="1:9" s="1" customFormat="1" ht="15" customHeight="1">
      <c r="A64" s="35">
        <v>61</v>
      </c>
      <c r="B64" s="50" t="s">
        <v>185</v>
      </c>
      <c r="C64" s="50" t="s">
        <v>103</v>
      </c>
      <c r="D64" s="51" t="s">
        <v>27</v>
      </c>
      <c r="E64" s="50" t="s">
        <v>54</v>
      </c>
      <c r="F64" s="55">
        <v>0.06842592592592593</v>
      </c>
      <c r="G64" s="18" t="str">
        <f t="shared" si="0"/>
        <v>7.02/km</v>
      </c>
      <c r="H64" s="19">
        <f t="shared" si="2"/>
        <v>0.01730324074074075</v>
      </c>
      <c r="I64" s="19">
        <f>F64-INDEX($F$4:$F$1239,MATCH(D64,$D$4:$D$1239,0))</f>
        <v>0.016620370370370376</v>
      </c>
    </row>
    <row r="65" spans="1:9" s="1" customFormat="1" ht="15" customHeight="1">
      <c r="A65" s="35">
        <v>62</v>
      </c>
      <c r="B65" s="50" t="s">
        <v>186</v>
      </c>
      <c r="C65" s="50" t="s">
        <v>187</v>
      </c>
      <c r="D65" s="51" t="s">
        <v>29</v>
      </c>
      <c r="E65" s="50" t="s">
        <v>188</v>
      </c>
      <c r="F65" s="55">
        <v>0.06844907407407408</v>
      </c>
      <c r="G65" s="18" t="str">
        <f t="shared" si="0"/>
        <v>7.02/km</v>
      </c>
      <c r="H65" s="19">
        <f t="shared" si="2"/>
        <v>0.017326388888888898</v>
      </c>
      <c r="I65" s="19">
        <f>F65-INDEX($F$4:$F$1239,MATCH(D65,$D$4:$D$1239,0))</f>
        <v>0.005439814814814814</v>
      </c>
    </row>
    <row r="66" spans="1:9" s="1" customFormat="1" ht="15" customHeight="1">
      <c r="A66" s="35">
        <v>63</v>
      </c>
      <c r="B66" s="50" t="s">
        <v>189</v>
      </c>
      <c r="C66" s="50" t="s">
        <v>190</v>
      </c>
      <c r="D66" s="51" t="s">
        <v>23</v>
      </c>
      <c r="E66" s="50" t="s">
        <v>150</v>
      </c>
      <c r="F66" s="55">
        <v>0.06856481481481481</v>
      </c>
      <c r="G66" s="18" t="str">
        <f t="shared" si="0"/>
        <v>7.03/km</v>
      </c>
      <c r="H66" s="19">
        <f t="shared" si="2"/>
        <v>0.017442129629629634</v>
      </c>
      <c r="I66" s="19">
        <f>F66-INDEX($F$4:$F$1239,MATCH(D66,$D$4:$D$1239,0))</f>
        <v>0.014108796296296293</v>
      </c>
    </row>
    <row r="67" spans="1:9" s="1" customFormat="1" ht="15" customHeight="1">
      <c r="A67" s="35">
        <v>64</v>
      </c>
      <c r="B67" s="50" t="s">
        <v>191</v>
      </c>
      <c r="C67" s="50" t="s">
        <v>153</v>
      </c>
      <c r="D67" s="51" t="s">
        <v>25</v>
      </c>
      <c r="E67" s="50" t="s">
        <v>192</v>
      </c>
      <c r="F67" s="55">
        <v>0.06871527777777778</v>
      </c>
      <c r="G67" s="18" t="str">
        <f t="shared" si="0"/>
        <v>7.04/km</v>
      </c>
      <c r="H67" s="19">
        <f t="shared" si="2"/>
        <v>0.017592592592592597</v>
      </c>
      <c r="I67" s="19">
        <f>F67-INDEX($F$4:$F$1239,MATCH(D67,$D$4:$D$1239,0))</f>
        <v>0.012418981481481482</v>
      </c>
    </row>
    <row r="68" spans="1:9" s="1" customFormat="1" ht="15" customHeight="1">
      <c r="A68" s="35">
        <v>65</v>
      </c>
      <c r="B68" s="50" t="s">
        <v>193</v>
      </c>
      <c r="C68" s="50" t="s">
        <v>62</v>
      </c>
      <c r="D68" s="51" t="s">
        <v>22</v>
      </c>
      <c r="E68" s="50" t="s">
        <v>194</v>
      </c>
      <c r="F68" s="55">
        <v>0.06876157407407407</v>
      </c>
      <c r="G68" s="18" t="str">
        <f aca="true" t="shared" si="3" ref="G68:G131">TEXT(INT((HOUR(F68)*3600+MINUTE(F68)*60+SECOND(F68))/$I$2/60),"0")&amp;"."&amp;TEXT(MOD((HOUR(F68)*3600+MINUTE(F68)*60+SECOND(F68))/$I$2,60),"00")&amp;"/km"</f>
        <v>7.04/km</v>
      </c>
      <c r="H68" s="19">
        <f t="shared" si="2"/>
        <v>0.01763888888888889</v>
      </c>
      <c r="I68" s="19">
        <f>F68-INDEX($F$4:$F$1239,MATCH(D68,$D$4:$D$1239,0))</f>
        <v>0.014930555555555558</v>
      </c>
    </row>
    <row r="69" spans="1:9" s="1" customFormat="1" ht="15" customHeight="1">
      <c r="A69" s="35">
        <v>66</v>
      </c>
      <c r="B69" s="50" t="s">
        <v>195</v>
      </c>
      <c r="C69" s="50" t="s">
        <v>84</v>
      </c>
      <c r="D69" s="51" t="s">
        <v>28</v>
      </c>
      <c r="E69" s="50" t="s">
        <v>118</v>
      </c>
      <c r="F69" s="55">
        <v>0.06890046296296297</v>
      </c>
      <c r="G69" s="18" t="str">
        <f t="shared" si="3"/>
        <v>7.05/km</v>
      </c>
      <c r="H69" s="19">
        <f t="shared" si="2"/>
        <v>0.017777777777777788</v>
      </c>
      <c r="I69" s="19">
        <f>F69-INDEX($F$4:$F$1239,MATCH(D69,$D$4:$D$1239,0))</f>
        <v>0.012847222222222225</v>
      </c>
    </row>
    <row r="70" spans="1:9" s="1" customFormat="1" ht="15" customHeight="1">
      <c r="A70" s="35">
        <v>67</v>
      </c>
      <c r="B70" s="50" t="s">
        <v>196</v>
      </c>
      <c r="C70" s="50" t="s">
        <v>197</v>
      </c>
      <c r="D70" s="51" t="s">
        <v>24</v>
      </c>
      <c r="E70" s="50" t="s">
        <v>35</v>
      </c>
      <c r="F70" s="55">
        <v>0.06909722222222221</v>
      </c>
      <c r="G70" s="18" t="str">
        <f t="shared" si="3"/>
        <v>7.06/km</v>
      </c>
      <c r="H70" s="19">
        <f t="shared" si="2"/>
        <v>0.017974537037037032</v>
      </c>
      <c r="I70" s="19">
        <f>F70-INDEX($F$4:$F$1239,MATCH(D70,$D$4:$D$1239,0))</f>
        <v>0.012847222222222211</v>
      </c>
    </row>
    <row r="71" spans="1:9" s="1" customFormat="1" ht="15" customHeight="1">
      <c r="A71" s="35">
        <v>68</v>
      </c>
      <c r="B71" s="50" t="s">
        <v>198</v>
      </c>
      <c r="C71" s="50" t="s">
        <v>89</v>
      </c>
      <c r="D71" s="51" t="s">
        <v>23</v>
      </c>
      <c r="E71" s="50" t="s">
        <v>199</v>
      </c>
      <c r="F71" s="55">
        <v>0.06981481481481482</v>
      </c>
      <c r="G71" s="18" t="str">
        <f t="shared" si="3"/>
        <v>7.11/km</v>
      </c>
      <c r="H71" s="19">
        <f t="shared" si="2"/>
        <v>0.018692129629629635</v>
      </c>
      <c r="I71" s="19">
        <f>F71-INDEX($F$4:$F$1239,MATCH(D71,$D$4:$D$1239,0))</f>
        <v>0.015358796296296294</v>
      </c>
    </row>
    <row r="72" spans="1:9" s="1" customFormat="1" ht="15" customHeight="1">
      <c r="A72" s="35">
        <v>69</v>
      </c>
      <c r="B72" s="50" t="s">
        <v>200</v>
      </c>
      <c r="C72" s="50" t="s">
        <v>153</v>
      </c>
      <c r="D72" s="51" t="s">
        <v>24</v>
      </c>
      <c r="E72" s="50" t="s">
        <v>36</v>
      </c>
      <c r="F72" s="55">
        <v>0.06997685185185186</v>
      </c>
      <c r="G72" s="18" t="str">
        <f t="shared" si="3"/>
        <v>7.12/km</v>
      </c>
      <c r="H72" s="19">
        <f t="shared" si="2"/>
        <v>0.01885416666666668</v>
      </c>
      <c r="I72" s="19">
        <f>F72-INDEX($F$4:$F$1239,MATCH(D72,$D$4:$D$1239,0))</f>
        <v>0.013726851851851858</v>
      </c>
    </row>
    <row r="73" spans="1:9" s="1" customFormat="1" ht="15" customHeight="1">
      <c r="A73" s="57">
        <v>70</v>
      </c>
      <c r="B73" s="58" t="s">
        <v>201</v>
      </c>
      <c r="C73" s="58" t="s">
        <v>202</v>
      </c>
      <c r="D73" s="59" t="s">
        <v>24</v>
      </c>
      <c r="E73" s="58" t="s">
        <v>32</v>
      </c>
      <c r="F73" s="60">
        <v>0.07004629629629629</v>
      </c>
      <c r="G73" s="59" t="str">
        <f t="shared" si="3"/>
        <v>7.12/km</v>
      </c>
      <c r="H73" s="61">
        <f t="shared" si="2"/>
        <v>0.018923611111111106</v>
      </c>
      <c r="I73" s="61">
        <f>F73-INDEX($F$4:$F$1239,MATCH(D73,$D$4:$D$1239,0))</f>
        <v>0.013796296296296286</v>
      </c>
    </row>
    <row r="74" spans="1:9" s="1" customFormat="1" ht="15" customHeight="1">
      <c r="A74" s="35">
        <v>71</v>
      </c>
      <c r="B74" s="50" t="s">
        <v>203</v>
      </c>
      <c r="C74" s="50" t="s">
        <v>204</v>
      </c>
      <c r="D74" s="51" t="s">
        <v>24</v>
      </c>
      <c r="E74" s="50" t="s">
        <v>205</v>
      </c>
      <c r="F74" s="55">
        <v>0.07038194444444444</v>
      </c>
      <c r="G74" s="18" t="str">
        <f t="shared" si="3"/>
        <v>7.14/km</v>
      </c>
      <c r="H74" s="19">
        <f t="shared" si="2"/>
        <v>0.01925925925925926</v>
      </c>
      <c r="I74" s="19">
        <f>F74-INDEX($F$4:$F$1239,MATCH(D74,$D$4:$D$1239,0))</f>
        <v>0.01413194444444444</v>
      </c>
    </row>
    <row r="75" spans="1:9" s="1" customFormat="1" ht="15" customHeight="1">
      <c r="A75" s="35">
        <v>72</v>
      </c>
      <c r="B75" s="50" t="s">
        <v>206</v>
      </c>
      <c r="C75" s="50" t="s">
        <v>207</v>
      </c>
      <c r="D75" s="51" t="s">
        <v>22</v>
      </c>
      <c r="E75" s="50" t="s">
        <v>164</v>
      </c>
      <c r="F75" s="55">
        <v>0.07061342592592591</v>
      </c>
      <c r="G75" s="18" t="str">
        <f t="shared" si="3"/>
        <v>7.16/km</v>
      </c>
      <c r="H75" s="19">
        <f t="shared" si="2"/>
        <v>0.019490740740740732</v>
      </c>
      <c r="I75" s="19">
        <f>F75-INDEX($F$4:$F$1239,MATCH(D75,$D$4:$D$1239,0))</f>
        <v>0.0167824074074074</v>
      </c>
    </row>
    <row r="76" spans="1:9" s="1" customFormat="1" ht="15" customHeight="1">
      <c r="A76" s="35">
        <v>73</v>
      </c>
      <c r="B76" s="50" t="s">
        <v>208</v>
      </c>
      <c r="C76" s="50" t="s">
        <v>68</v>
      </c>
      <c r="D76" s="51" t="s">
        <v>28</v>
      </c>
      <c r="E76" s="50" t="s">
        <v>209</v>
      </c>
      <c r="F76" s="55">
        <v>0.07084490740740741</v>
      </c>
      <c r="G76" s="18" t="str">
        <f t="shared" si="3"/>
        <v>7.17/km</v>
      </c>
      <c r="H76" s="19">
        <f t="shared" si="2"/>
        <v>0.01972222222222223</v>
      </c>
      <c r="I76" s="19">
        <f>F76-INDEX($F$4:$F$1239,MATCH(D76,$D$4:$D$1239,0))</f>
        <v>0.014791666666666668</v>
      </c>
    </row>
    <row r="77" spans="1:9" s="1" customFormat="1" ht="15" customHeight="1">
      <c r="A77" s="35">
        <v>74</v>
      </c>
      <c r="B77" s="50" t="s">
        <v>210</v>
      </c>
      <c r="C77" s="50" t="s">
        <v>211</v>
      </c>
      <c r="D77" s="51" t="s">
        <v>23</v>
      </c>
      <c r="E77" s="50" t="s">
        <v>167</v>
      </c>
      <c r="F77" s="55">
        <v>0.07103009259259259</v>
      </c>
      <c r="G77" s="18" t="str">
        <f t="shared" si="3"/>
        <v>7.18/km</v>
      </c>
      <c r="H77" s="19">
        <f t="shared" si="2"/>
        <v>0.01990740740740741</v>
      </c>
      <c r="I77" s="19">
        <f>F77-INDEX($F$4:$F$1239,MATCH(D77,$D$4:$D$1239,0))</f>
        <v>0.016574074074074067</v>
      </c>
    </row>
    <row r="78" spans="1:9" s="1" customFormat="1" ht="15" customHeight="1">
      <c r="A78" s="35">
        <v>75</v>
      </c>
      <c r="B78" s="50" t="s">
        <v>212</v>
      </c>
      <c r="C78" s="50" t="s">
        <v>116</v>
      </c>
      <c r="D78" s="51" t="s">
        <v>24</v>
      </c>
      <c r="E78" s="50" t="s">
        <v>95</v>
      </c>
      <c r="F78" s="55">
        <v>0.07116898148148149</v>
      </c>
      <c r="G78" s="18" t="str">
        <f t="shared" si="3"/>
        <v>7.19/km</v>
      </c>
      <c r="H78" s="19">
        <f t="shared" si="2"/>
        <v>0.020046296296296305</v>
      </c>
      <c r="I78" s="19">
        <f>F78-INDEX($F$4:$F$1239,MATCH(D78,$D$4:$D$1239,0))</f>
        <v>0.014918981481481484</v>
      </c>
    </row>
    <row r="79" spans="1:9" s="1" customFormat="1" ht="15" customHeight="1">
      <c r="A79" s="35">
        <v>76</v>
      </c>
      <c r="B79" s="50" t="s">
        <v>213</v>
      </c>
      <c r="C79" s="50" t="s">
        <v>214</v>
      </c>
      <c r="D79" s="51" t="s">
        <v>24</v>
      </c>
      <c r="E79" s="50" t="s">
        <v>215</v>
      </c>
      <c r="F79" s="55">
        <v>0.07206018518518519</v>
      </c>
      <c r="G79" s="18" t="str">
        <f t="shared" si="3"/>
        <v>7.25/km</v>
      </c>
      <c r="H79" s="19">
        <f t="shared" si="2"/>
        <v>0.020937500000000005</v>
      </c>
      <c r="I79" s="19">
        <f>F79-INDEX($F$4:$F$1239,MATCH(D79,$D$4:$D$1239,0))</f>
        <v>0.015810185185185184</v>
      </c>
    </row>
    <row r="80" spans="1:9" s="3" customFormat="1" ht="15" customHeight="1">
      <c r="A80" s="35">
        <v>77</v>
      </c>
      <c r="B80" s="50" t="s">
        <v>216</v>
      </c>
      <c r="C80" s="50" t="s">
        <v>86</v>
      </c>
      <c r="D80" s="51" t="s">
        <v>24</v>
      </c>
      <c r="E80" s="50" t="s">
        <v>164</v>
      </c>
      <c r="F80" s="55">
        <v>0.07215277777777777</v>
      </c>
      <c r="G80" s="18" t="str">
        <f t="shared" si="3"/>
        <v>7.25/km</v>
      </c>
      <c r="H80" s="19">
        <f t="shared" si="2"/>
        <v>0.021030092592592593</v>
      </c>
      <c r="I80" s="19">
        <f>F80-INDEX($F$4:$F$1239,MATCH(D80,$D$4:$D$1239,0))</f>
        <v>0.015902777777777773</v>
      </c>
    </row>
    <row r="81" spans="1:9" s="1" customFormat="1" ht="15" customHeight="1">
      <c r="A81" s="35">
        <v>78</v>
      </c>
      <c r="B81" s="50" t="s">
        <v>217</v>
      </c>
      <c r="C81" s="50" t="s">
        <v>218</v>
      </c>
      <c r="D81" s="51" t="s">
        <v>29</v>
      </c>
      <c r="E81" s="50" t="s">
        <v>34</v>
      </c>
      <c r="F81" s="55">
        <v>0.07232638888888888</v>
      </c>
      <c r="G81" s="18" t="str">
        <f t="shared" si="3"/>
        <v>7.26/km</v>
      </c>
      <c r="H81" s="19">
        <f t="shared" si="2"/>
        <v>0.021203703703703704</v>
      </c>
      <c r="I81" s="19">
        <f>F81-INDEX($F$4:$F$1239,MATCH(D81,$D$4:$D$1239,0))</f>
        <v>0.00931712962962962</v>
      </c>
    </row>
    <row r="82" spans="1:9" s="1" customFormat="1" ht="15" customHeight="1">
      <c r="A82" s="35">
        <v>79</v>
      </c>
      <c r="B82" s="50" t="s">
        <v>219</v>
      </c>
      <c r="C82" s="50" t="s">
        <v>220</v>
      </c>
      <c r="D82" s="51" t="s">
        <v>24</v>
      </c>
      <c r="E82" s="50" t="s">
        <v>132</v>
      </c>
      <c r="F82" s="55">
        <v>0.07252314814814814</v>
      </c>
      <c r="G82" s="18" t="str">
        <f t="shared" si="3"/>
        <v>7.28/km</v>
      </c>
      <c r="H82" s="19">
        <f t="shared" si="2"/>
        <v>0.02140046296296296</v>
      </c>
      <c r="I82" s="19">
        <f>F82-INDEX($F$4:$F$1239,MATCH(D82,$D$4:$D$1239,0))</f>
        <v>0.01627314814814814</v>
      </c>
    </row>
    <row r="83" spans="1:9" s="1" customFormat="1" ht="15" customHeight="1">
      <c r="A83" s="35">
        <v>80</v>
      </c>
      <c r="B83" s="50" t="s">
        <v>221</v>
      </c>
      <c r="C83" s="50" t="s">
        <v>202</v>
      </c>
      <c r="D83" s="51" t="s">
        <v>30</v>
      </c>
      <c r="E83" s="50" t="s">
        <v>192</v>
      </c>
      <c r="F83" s="55">
        <v>0.07313657407407408</v>
      </c>
      <c r="G83" s="18" t="str">
        <f t="shared" si="3"/>
        <v>7.31/km</v>
      </c>
      <c r="H83" s="19">
        <f t="shared" si="2"/>
        <v>0.022013888888888895</v>
      </c>
      <c r="I83" s="19">
        <f>F83-INDEX($F$4:$F$1239,MATCH(D83,$D$4:$D$1239,0))</f>
        <v>0</v>
      </c>
    </row>
    <row r="84" spans="1:9" ht="15" customHeight="1">
      <c r="A84" s="35">
        <v>81</v>
      </c>
      <c r="B84" s="50" t="s">
        <v>222</v>
      </c>
      <c r="C84" s="50" t="s">
        <v>88</v>
      </c>
      <c r="D84" s="51" t="s">
        <v>21</v>
      </c>
      <c r="E84" s="50" t="s">
        <v>95</v>
      </c>
      <c r="F84" s="55">
        <v>0.07331018518518519</v>
      </c>
      <c r="G84" s="18" t="str">
        <f t="shared" si="3"/>
        <v>7.32/km</v>
      </c>
      <c r="H84" s="19">
        <f t="shared" si="2"/>
        <v>0.022187500000000006</v>
      </c>
      <c r="I84" s="19">
        <f>F84-INDEX($F$4:$F$1239,MATCH(D84,$D$4:$D$1239,0))</f>
        <v>0.022187500000000006</v>
      </c>
    </row>
    <row r="85" spans="1:9" ht="15" customHeight="1">
      <c r="A85" s="35">
        <v>82</v>
      </c>
      <c r="B85" s="50" t="s">
        <v>223</v>
      </c>
      <c r="C85" s="50" t="s">
        <v>224</v>
      </c>
      <c r="D85" s="51" t="s">
        <v>29</v>
      </c>
      <c r="E85" s="50" t="s">
        <v>225</v>
      </c>
      <c r="F85" s="55">
        <v>0.07332175925925927</v>
      </c>
      <c r="G85" s="18" t="str">
        <f t="shared" si="3"/>
        <v>7.33/km</v>
      </c>
      <c r="H85" s="19">
        <f t="shared" si="2"/>
        <v>0.022199074074074086</v>
      </c>
      <c r="I85" s="19">
        <f>F85-INDEX($F$4:$F$1239,MATCH(D85,$D$4:$D$1239,0))</f>
        <v>0.010312500000000002</v>
      </c>
    </row>
    <row r="86" spans="1:9" ht="15" customHeight="1">
      <c r="A86" s="35">
        <v>83</v>
      </c>
      <c r="B86" s="50" t="s">
        <v>226</v>
      </c>
      <c r="C86" s="50" t="s">
        <v>103</v>
      </c>
      <c r="D86" s="51" t="s">
        <v>31</v>
      </c>
      <c r="E86" s="50" t="s">
        <v>150</v>
      </c>
      <c r="F86" s="55">
        <v>0.07358796296296297</v>
      </c>
      <c r="G86" s="18" t="str">
        <f t="shared" si="3"/>
        <v>7.34/km</v>
      </c>
      <c r="H86" s="19">
        <f t="shared" si="2"/>
        <v>0.022465277777777785</v>
      </c>
      <c r="I86" s="19">
        <f>F86-INDEX($F$4:$F$1239,MATCH(D86,$D$4:$D$1239,0))</f>
        <v>0</v>
      </c>
    </row>
    <row r="87" spans="1:9" ht="15" customHeight="1">
      <c r="A87" s="35">
        <v>84</v>
      </c>
      <c r="B87" s="50" t="s">
        <v>227</v>
      </c>
      <c r="C87" s="50" t="s">
        <v>86</v>
      </c>
      <c r="D87" s="51" t="s">
        <v>24</v>
      </c>
      <c r="E87" s="50" t="s">
        <v>228</v>
      </c>
      <c r="F87" s="55">
        <v>0.07364583333333334</v>
      </c>
      <c r="G87" s="18" t="str">
        <f t="shared" si="3"/>
        <v>7.35/km</v>
      </c>
      <c r="H87" s="19">
        <f t="shared" si="2"/>
        <v>0.02252314814814816</v>
      </c>
      <c r="I87" s="19">
        <f>F87-INDEX($F$4:$F$1239,MATCH(D87,$D$4:$D$1239,0))</f>
        <v>0.01739583333333334</v>
      </c>
    </row>
    <row r="88" spans="1:9" ht="15" customHeight="1">
      <c r="A88" s="35">
        <v>85</v>
      </c>
      <c r="B88" s="50" t="s">
        <v>229</v>
      </c>
      <c r="C88" s="50" t="s">
        <v>86</v>
      </c>
      <c r="D88" s="51" t="s">
        <v>21</v>
      </c>
      <c r="E88" s="50" t="s">
        <v>230</v>
      </c>
      <c r="F88" s="55">
        <v>0.07383101851851852</v>
      </c>
      <c r="G88" s="18" t="str">
        <f t="shared" si="3"/>
        <v>7.36/km</v>
      </c>
      <c r="H88" s="19">
        <f t="shared" si="2"/>
        <v>0.022708333333333337</v>
      </c>
      <c r="I88" s="19">
        <f>F88-INDEX($F$4:$F$1239,MATCH(D88,$D$4:$D$1239,0))</f>
        <v>0.022708333333333337</v>
      </c>
    </row>
    <row r="89" spans="1:9" ht="15" customHeight="1">
      <c r="A89" s="35">
        <v>86</v>
      </c>
      <c r="B89" s="50" t="s">
        <v>231</v>
      </c>
      <c r="C89" s="50" t="s">
        <v>125</v>
      </c>
      <c r="D89" s="51" t="s">
        <v>22</v>
      </c>
      <c r="E89" s="50" t="s">
        <v>54</v>
      </c>
      <c r="F89" s="55">
        <v>0.0747337962962963</v>
      </c>
      <c r="G89" s="18" t="str">
        <f t="shared" si="3"/>
        <v>7.41/km</v>
      </c>
      <c r="H89" s="19">
        <f t="shared" si="2"/>
        <v>0.023611111111111117</v>
      </c>
      <c r="I89" s="19">
        <f>F89-INDEX($F$4:$F$1239,MATCH(D89,$D$4:$D$1239,0))</f>
        <v>0.020902777777777784</v>
      </c>
    </row>
    <row r="90" spans="1:9" ht="15" customHeight="1">
      <c r="A90" s="35">
        <v>87</v>
      </c>
      <c r="B90" s="50" t="s">
        <v>232</v>
      </c>
      <c r="C90" s="50" t="s">
        <v>233</v>
      </c>
      <c r="D90" s="51" t="s">
        <v>22</v>
      </c>
      <c r="E90" s="50" t="s">
        <v>120</v>
      </c>
      <c r="F90" s="55">
        <v>0.07498842592592593</v>
      </c>
      <c r="G90" s="18" t="str">
        <f t="shared" si="3"/>
        <v>7.43/km</v>
      </c>
      <c r="H90" s="19">
        <f t="shared" si="2"/>
        <v>0.02386574074074075</v>
      </c>
      <c r="I90" s="19">
        <f>F90-INDEX($F$4:$F$1239,MATCH(D90,$D$4:$D$1239,0))</f>
        <v>0.021157407407407416</v>
      </c>
    </row>
    <row r="91" spans="1:9" ht="15" customHeight="1">
      <c r="A91" s="35">
        <v>88</v>
      </c>
      <c r="B91" s="50" t="s">
        <v>234</v>
      </c>
      <c r="C91" s="50" t="s">
        <v>235</v>
      </c>
      <c r="D91" s="51" t="s">
        <v>23</v>
      </c>
      <c r="E91" s="50" t="s">
        <v>167</v>
      </c>
      <c r="F91" s="55">
        <v>0.07633101851851852</v>
      </c>
      <c r="G91" s="18" t="str">
        <f t="shared" si="3"/>
        <v>7.51/km</v>
      </c>
      <c r="H91" s="19">
        <f t="shared" si="2"/>
        <v>0.02520833333333334</v>
      </c>
      <c r="I91" s="19">
        <f>F91-INDEX($F$4:$F$1239,MATCH(D91,$D$4:$D$1239,0))</f>
        <v>0.021875</v>
      </c>
    </row>
    <row r="92" spans="1:9" ht="15" customHeight="1">
      <c r="A92" s="35">
        <v>89</v>
      </c>
      <c r="B92" s="50" t="s">
        <v>236</v>
      </c>
      <c r="C92" s="50" t="s">
        <v>237</v>
      </c>
      <c r="D92" s="51" t="s">
        <v>23</v>
      </c>
      <c r="E92" s="50" t="s">
        <v>167</v>
      </c>
      <c r="F92" s="55">
        <v>0.07634259259259259</v>
      </c>
      <c r="G92" s="18" t="str">
        <f t="shared" si="3"/>
        <v>7.51/km</v>
      </c>
      <c r="H92" s="19">
        <f t="shared" si="2"/>
        <v>0.025219907407407406</v>
      </c>
      <c r="I92" s="19">
        <f>F92-INDEX($F$4:$F$1239,MATCH(D92,$D$4:$D$1239,0))</f>
        <v>0.021886574074074065</v>
      </c>
    </row>
    <row r="93" spans="1:9" ht="15" customHeight="1">
      <c r="A93" s="35">
        <v>90</v>
      </c>
      <c r="B93" s="50" t="s">
        <v>238</v>
      </c>
      <c r="C93" s="50" t="s">
        <v>239</v>
      </c>
      <c r="D93" s="51" t="s">
        <v>25</v>
      </c>
      <c r="E93" s="50" t="s">
        <v>54</v>
      </c>
      <c r="F93" s="55">
        <v>0.07641203703703704</v>
      </c>
      <c r="G93" s="18" t="str">
        <f t="shared" si="3"/>
        <v>7.52/km</v>
      </c>
      <c r="H93" s="19">
        <f t="shared" si="2"/>
        <v>0.02528935185185186</v>
      </c>
      <c r="I93" s="19">
        <f>F93-INDEX($F$4:$F$1239,MATCH(D93,$D$4:$D$1239,0))</f>
        <v>0.020115740740740747</v>
      </c>
    </row>
    <row r="94" spans="1:9" ht="15" customHeight="1">
      <c r="A94" s="35">
        <v>91</v>
      </c>
      <c r="B94" s="50" t="s">
        <v>240</v>
      </c>
      <c r="C94" s="50" t="s">
        <v>241</v>
      </c>
      <c r="D94" s="51" t="s">
        <v>24</v>
      </c>
      <c r="E94" s="50" t="s">
        <v>36</v>
      </c>
      <c r="F94" s="55">
        <v>0.07642361111111111</v>
      </c>
      <c r="G94" s="18" t="str">
        <f t="shared" si="3"/>
        <v>7.52/km</v>
      </c>
      <c r="H94" s="19">
        <f t="shared" si="2"/>
        <v>0.025300925925925928</v>
      </c>
      <c r="I94" s="19">
        <f>F94-INDEX($F$4:$F$1239,MATCH(D94,$D$4:$D$1239,0))</f>
        <v>0.020173611111111107</v>
      </c>
    </row>
    <row r="95" spans="1:9" ht="15" customHeight="1">
      <c r="A95" s="35">
        <v>92</v>
      </c>
      <c r="B95" s="50" t="s">
        <v>242</v>
      </c>
      <c r="C95" s="50" t="s">
        <v>243</v>
      </c>
      <c r="D95" s="51" t="s">
        <v>25</v>
      </c>
      <c r="E95" s="50" t="s">
        <v>150</v>
      </c>
      <c r="F95" s="55">
        <v>0.07657407407407407</v>
      </c>
      <c r="G95" s="18" t="str">
        <f t="shared" si="3"/>
        <v>7.53/km</v>
      </c>
      <c r="H95" s="19">
        <f t="shared" si="2"/>
        <v>0.02545138888888889</v>
      </c>
      <c r="I95" s="19">
        <f>F95-INDEX($F$4:$F$1239,MATCH(D95,$D$4:$D$1239,0))</f>
        <v>0.020277777777777777</v>
      </c>
    </row>
    <row r="96" spans="1:9" ht="15" customHeight="1">
      <c r="A96" s="35">
        <v>93</v>
      </c>
      <c r="B96" s="50" t="s">
        <v>244</v>
      </c>
      <c r="C96" s="50" t="s">
        <v>245</v>
      </c>
      <c r="D96" s="51" t="s">
        <v>28</v>
      </c>
      <c r="E96" s="50" t="s">
        <v>246</v>
      </c>
      <c r="F96" s="55">
        <v>0.07659722222222222</v>
      </c>
      <c r="G96" s="18" t="str">
        <f t="shared" si="3"/>
        <v>7.53/km</v>
      </c>
      <c r="H96" s="19">
        <f aca="true" t="shared" si="4" ref="H96:H159">F96-$F$4</f>
        <v>0.02547453703703704</v>
      </c>
      <c r="I96" s="19">
        <f>F96-INDEX($F$4:$F$1239,MATCH(D96,$D$4:$D$1239,0))</f>
        <v>0.020543981481481476</v>
      </c>
    </row>
    <row r="97" spans="1:9" ht="15" customHeight="1">
      <c r="A97" s="35">
        <v>94</v>
      </c>
      <c r="B97" s="50" t="s">
        <v>247</v>
      </c>
      <c r="C97" s="50" t="s">
        <v>86</v>
      </c>
      <c r="D97" s="51" t="s">
        <v>28</v>
      </c>
      <c r="E97" s="50" t="s">
        <v>194</v>
      </c>
      <c r="F97" s="55">
        <v>0.07677083333333333</v>
      </c>
      <c r="G97" s="18" t="str">
        <f t="shared" si="3"/>
        <v>7.54/km</v>
      </c>
      <c r="H97" s="19">
        <f t="shared" si="4"/>
        <v>0.02564814814814815</v>
      </c>
      <c r="I97" s="19">
        <f>F97-INDEX($F$4:$F$1239,MATCH(D97,$D$4:$D$1239,0))</f>
        <v>0.020717592592592586</v>
      </c>
    </row>
    <row r="98" spans="1:9" ht="15" customHeight="1">
      <c r="A98" s="35">
        <v>95</v>
      </c>
      <c r="B98" s="50" t="s">
        <v>248</v>
      </c>
      <c r="C98" s="50" t="s">
        <v>249</v>
      </c>
      <c r="D98" s="51" t="s">
        <v>24</v>
      </c>
      <c r="E98" s="50" t="s">
        <v>164</v>
      </c>
      <c r="F98" s="55">
        <v>0.07681712962962962</v>
      </c>
      <c r="G98" s="18" t="str">
        <f t="shared" si="3"/>
        <v>7.54/km</v>
      </c>
      <c r="H98" s="19">
        <f t="shared" si="4"/>
        <v>0.025694444444444443</v>
      </c>
      <c r="I98" s="19">
        <f>F98-INDEX($F$4:$F$1239,MATCH(D98,$D$4:$D$1239,0))</f>
        <v>0.020567129629629623</v>
      </c>
    </row>
    <row r="99" spans="1:9" ht="15" customHeight="1">
      <c r="A99" s="35">
        <v>96</v>
      </c>
      <c r="B99" s="50" t="s">
        <v>250</v>
      </c>
      <c r="C99" s="50" t="s">
        <v>103</v>
      </c>
      <c r="D99" s="51" t="s">
        <v>24</v>
      </c>
      <c r="E99" s="50" t="s">
        <v>167</v>
      </c>
      <c r="F99" s="55">
        <v>0.07743055555555556</v>
      </c>
      <c r="G99" s="18" t="str">
        <f t="shared" si="3"/>
        <v>7.58/km</v>
      </c>
      <c r="H99" s="19">
        <f t="shared" si="4"/>
        <v>0.026307870370370377</v>
      </c>
      <c r="I99" s="19">
        <f>F99-INDEX($F$4:$F$1239,MATCH(D99,$D$4:$D$1239,0))</f>
        <v>0.021180555555555557</v>
      </c>
    </row>
    <row r="100" spans="1:9" ht="15" customHeight="1">
      <c r="A100" s="35">
        <v>97</v>
      </c>
      <c r="B100" s="50" t="s">
        <v>251</v>
      </c>
      <c r="C100" s="50" t="s">
        <v>252</v>
      </c>
      <c r="D100" s="51" t="s">
        <v>24</v>
      </c>
      <c r="E100" s="50" t="s">
        <v>54</v>
      </c>
      <c r="F100" s="55">
        <v>0.078125</v>
      </c>
      <c r="G100" s="18" t="str">
        <f t="shared" si="3"/>
        <v>8.02/km</v>
      </c>
      <c r="H100" s="19">
        <f t="shared" si="4"/>
        <v>0.02700231481481482</v>
      </c>
      <c r="I100" s="19">
        <f>F100-INDEX($F$4:$F$1239,MATCH(D100,$D$4:$D$1239,0))</f>
        <v>0.021875</v>
      </c>
    </row>
    <row r="101" spans="1:9" ht="15" customHeight="1">
      <c r="A101" s="35">
        <v>98</v>
      </c>
      <c r="B101" s="50" t="s">
        <v>253</v>
      </c>
      <c r="C101" s="50" t="s">
        <v>254</v>
      </c>
      <c r="D101" s="51" t="s">
        <v>28</v>
      </c>
      <c r="E101" s="50" t="s">
        <v>215</v>
      </c>
      <c r="F101" s="55">
        <v>0.07833333333333332</v>
      </c>
      <c r="G101" s="18" t="str">
        <f t="shared" si="3"/>
        <v>8.03/km</v>
      </c>
      <c r="H101" s="19">
        <f t="shared" si="4"/>
        <v>0.027210648148148144</v>
      </c>
      <c r="I101" s="19">
        <f>F101-INDEX($F$4:$F$1239,MATCH(D101,$D$4:$D$1239,0))</f>
        <v>0.02228009259259258</v>
      </c>
    </row>
    <row r="102" spans="1:9" ht="15" customHeight="1">
      <c r="A102" s="35">
        <v>99</v>
      </c>
      <c r="B102" s="50" t="s">
        <v>255</v>
      </c>
      <c r="C102" s="50" t="s">
        <v>256</v>
      </c>
      <c r="D102" s="51" t="s">
        <v>28</v>
      </c>
      <c r="E102" s="50" t="s">
        <v>257</v>
      </c>
      <c r="F102" s="55">
        <v>0.07851851851851853</v>
      </c>
      <c r="G102" s="18" t="str">
        <f t="shared" si="3"/>
        <v>8.05/km</v>
      </c>
      <c r="H102" s="19">
        <f t="shared" si="4"/>
        <v>0.02739583333333335</v>
      </c>
      <c r="I102" s="19">
        <f>F102-INDEX($F$4:$F$1239,MATCH(D102,$D$4:$D$1239,0))</f>
        <v>0.022465277777777785</v>
      </c>
    </row>
    <row r="103" spans="1:9" ht="15" customHeight="1">
      <c r="A103" s="35">
        <v>100</v>
      </c>
      <c r="B103" s="50" t="s">
        <v>258</v>
      </c>
      <c r="C103" s="50" t="s">
        <v>256</v>
      </c>
      <c r="D103" s="51" t="s">
        <v>24</v>
      </c>
      <c r="E103" s="50" t="s">
        <v>150</v>
      </c>
      <c r="F103" s="55">
        <v>0.07862268518518518</v>
      </c>
      <c r="G103" s="18" t="str">
        <f t="shared" si="3"/>
        <v>8.05/km</v>
      </c>
      <c r="H103" s="19">
        <f t="shared" si="4"/>
        <v>0.027500000000000004</v>
      </c>
      <c r="I103" s="19">
        <f>F103-INDEX($F$4:$F$1239,MATCH(D103,$D$4:$D$1239,0))</f>
        <v>0.022372685185185183</v>
      </c>
    </row>
    <row r="104" spans="1:9" ht="15" customHeight="1">
      <c r="A104" s="35">
        <v>101</v>
      </c>
      <c r="B104" s="50" t="s">
        <v>259</v>
      </c>
      <c r="C104" s="50" t="s">
        <v>260</v>
      </c>
      <c r="D104" s="51" t="s">
        <v>24</v>
      </c>
      <c r="E104" s="50" t="s">
        <v>150</v>
      </c>
      <c r="F104" s="55">
        <v>0.07884259259259259</v>
      </c>
      <c r="G104" s="18" t="str">
        <f t="shared" si="3"/>
        <v>8.07/km</v>
      </c>
      <c r="H104" s="19">
        <f t="shared" si="4"/>
        <v>0.02771990740740741</v>
      </c>
      <c r="I104" s="19">
        <f>F104-INDEX($F$4:$F$1239,MATCH(D104,$D$4:$D$1239,0))</f>
        <v>0.022592592592592588</v>
      </c>
    </row>
    <row r="105" spans="1:9" ht="15" customHeight="1">
      <c r="A105" s="35">
        <v>102</v>
      </c>
      <c r="B105" s="50" t="s">
        <v>261</v>
      </c>
      <c r="C105" s="50" t="s">
        <v>262</v>
      </c>
      <c r="D105" s="51" t="s">
        <v>24</v>
      </c>
      <c r="E105" s="50" t="s">
        <v>132</v>
      </c>
      <c r="F105" s="55">
        <v>0.0789699074074074</v>
      </c>
      <c r="G105" s="18" t="str">
        <f t="shared" si="3"/>
        <v>8.07/km</v>
      </c>
      <c r="H105" s="19">
        <f t="shared" si="4"/>
        <v>0.027847222222222225</v>
      </c>
      <c r="I105" s="19">
        <f>F105-INDEX($F$4:$F$1239,MATCH(D105,$D$4:$D$1239,0))</f>
        <v>0.022719907407407404</v>
      </c>
    </row>
    <row r="106" spans="1:9" ht="15" customHeight="1">
      <c r="A106" s="35">
        <v>103</v>
      </c>
      <c r="B106" s="50" t="s">
        <v>263</v>
      </c>
      <c r="C106" s="50" t="s">
        <v>264</v>
      </c>
      <c r="D106" s="51" t="s">
        <v>23</v>
      </c>
      <c r="E106" s="50" t="s">
        <v>192</v>
      </c>
      <c r="F106" s="55">
        <v>0.07916666666666666</v>
      </c>
      <c r="G106" s="18" t="str">
        <f t="shared" si="3"/>
        <v>8.09/km</v>
      </c>
      <c r="H106" s="19">
        <f t="shared" si="4"/>
        <v>0.028043981481481482</v>
      </c>
      <c r="I106" s="19">
        <f>F106-INDEX($F$4:$F$1239,MATCH(D106,$D$4:$D$1239,0))</f>
        <v>0.02471064814814814</v>
      </c>
    </row>
    <row r="107" spans="1:9" ht="15" customHeight="1">
      <c r="A107" s="35">
        <v>104</v>
      </c>
      <c r="B107" s="50" t="s">
        <v>265</v>
      </c>
      <c r="C107" s="50" t="s">
        <v>266</v>
      </c>
      <c r="D107" s="51" t="s">
        <v>25</v>
      </c>
      <c r="E107" s="50" t="s">
        <v>98</v>
      </c>
      <c r="F107" s="55">
        <v>0.07936342592592592</v>
      </c>
      <c r="G107" s="18" t="str">
        <f t="shared" si="3"/>
        <v>8.10/km</v>
      </c>
      <c r="H107" s="19">
        <f t="shared" si="4"/>
        <v>0.02824074074074074</v>
      </c>
      <c r="I107" s="19">
        <f>F107-INDEX($F$4:$F$1239,MATCH(D107,$D$4:$D$1239,0))</f>
        <v>0.023067129629629625</v>
      </c>
    </row>
    <row r="108" spans="1:9" ht="15" customHeight="1">
      <c r="A108" s="35">
        <v>105</v>
      </c>
      <c r="B108" s="50" t="s">
        <v>267</v>
      </c>
      <c r="C108" s="50" t="s">
        <v>183</v>
      </c>
      <c r="D108" s="51" t="s">
        <v>26</v>
      </c>
      <c r="E108" s="50" t="s">
        <v>268</v>
      </c>
      <c r="F108" s="55">
        <v>0.07940972222222221</v>
      </c>
      <c r="G108" s="18" t="str">
        <f t="shared" si="3"/>
        <v>8.10/km</v>
      </c>
      <c r="H108" s="19">
        <f t="shared" si="4"/>
        <v>0.028287037037037034</v>
      </c>
      <c r="I108" s="19">
        <f>F108-INDEX($F$4:$F$1239,MATCH(D108,$D$4:$D$1239,0))</f>
        <v>0.021956018518518514</v>
      </c>
    </row>
    <row r="109" spans="1:9" ht="15" customHeight="1">
      <c r="A109" s="35">
        <v>106</v>
      </c>
      <c r="B109" s="50" t="s">
        <v>269</v>
      </c>
      <c r="C109" s="50" t="s">
        <v>153</v>
      </c>
      <c r="D109" s="51" t="s">
        <v>28</v>
      </c>
      <c r="E109" s="50" t="s">
        <v>270</v>
      </c>
      <c r="F109" s="55">
        <v>0.07954861111111111</v>
      </c>
      <c r="G109" s="18" t="str">
        <f t="shared" si="3"/>
        <v>8.11/km</v>
      </c>
      <c r="H109" s="19">
        <f t="shared" si="4"/>
        <v>0.02842592592592593</v>
      </c>
      <c r="I109" s="19">
        <f>F109-INDEX($F$4:$F$1239,MATCH(D109,$D$4:$D$1239,0))</f>
        <v>0.023495370370370368</v>
      </c>
    </row>
    <row r="110" spans="1:9" ht="15" customHeight="1">
      <c r="A110" s="35">
        <v>107</v>
      </c>
      <c r="B110" s="50" t="s">
        <v>238</v>
      </c>
      <c r="C110" s="50" t="s">
        <v>141</v>
      </c>
      <c r="D110" s="51" t="s">
        <v>22</v>
      </c>
      <c r="E110" s="50" t="s">
        <v>80</v>
      </c>
      <c r="F110" s="55">
        <v>0.07976851851851852</v>
      </c>
      <c r="G110" s="18" t="str">
        <f t="shared" si="3"/>
        <v>8.12/km</v>
      </c>
      <c r="H110" s="19">
        <f t="shared" si="4"/>
        <v>0.028645833333333336</v>
      </c>
      <c r="I110" s="19">
        <f>F110-INDEX($F$4:$F$1239,MATCH(D110,$D$4:$D$1239,0))</f>
        <v>0.025937500000000002</v>
      </c>
    </row>
    <row r="111" spans="1:9" ht="15" customHeight="1">
      <c r="A111" s="35">
        <v>108</v>
      </c>
      <c r="B111" s="50" t="s">
        <v>271</v>
      </c>
      <c r="C111" s="50" t="s">
        <v>149</v>
      </c>
      <c r="D111" s="51" t="s">
        <v>22</v>
      </c>
      <c r="E111" s="50" t="s">
        <v>272</v>
      </c>
      <c r="F111" s="55">
        <v>0.07990740740740741</v>
      </c>
      <c r="G111" s="18" t="str">
        <f t="shared" si="3"/>
        <v>8.13/km</v>
      </c>
      <c r="H111" s="19">
        <f t="shared" si="4"/>
        <v>0.028784722222222232</v>
      </c>
      <c r="I111" s="19">
        <f>F111-INDEX($F$4:$F$1239,MATCH(D111,$D$4:$D$1239,0))</f>
        <v>0.0260763888888889</v>
      </c>
    </row>
    <row r="112" spans="1:9" ht="15" customHeight="1">
      <c r="A112" s="35">
        <v>109</v>
      </c>
      <c r="B112" s="50" t="s">
        <v>273</v>
      </c>
      <c r="C112" s="50" t="s">
        <v>274</v>
      </c>
      <c r="D112" s="51" t="s">
        <v>27</v>
      </c>
      <c r="E112" s="50" t="s">
        <v>98</v>
      </c>
      <c r="F112" s="55">
        <v>0.07996527777777777</v>
      </c>
      <c r="G112" s="18" t="str">
        <f t="shared" si="3"/>
        <v>8.14/km</v>
      </c>
      <c r="H112" s="19">
        <f t="shared" si="4"/>
        <v>0.028842592592592593</v>
      </c>
      <c r="I112" s="19">
        <f>F112-INDEX($F$4:$F$1239,MATCH(D112,$D$4:$D$1239,0))</f>
        <v>0.028159722222222218</v>
      </c>
    </row>
    <row r="113" spans="1:9" ht="15" customHeight="1">
      <c r="A113" s="35">
        <v>110</v>
      </c>
      <c r="B113" s="50" t="s">
        <v>275</v>
      </c>
      <c r="C113" s="50" t="s">
        <v>254</v>
      </c>
      <c r="D113" s="51" t="s">
        <v>23</v>
      </c>
      <c r="E113" s="50" t="s">
        <v>54</v>
      </c>
      <c r="F113" s="55">
        <v>0.08016203703703705</v>
      </c>
      <c r="G113" s="18" t="str">
        <f t="shared" si="3"/>
        <v>8.15/km</v>
      </c>
      <c r="H113" s="19">
        <f t="shared" si="4"/>
        <v>0.029039351851851865</v>
      </c>
      <c r="I113" s="19">
        <f>F113-INDEX($F$4:$F$1239,MATCH(D113,$D$4:$D$1239,0))</f>
        <v>0.025706018518518524</v>
      </c>
    </row>
    <row r="114" spans="1:9" ht="15" customHeight="1">
      <c r="A114" s="35">
        <v>111</v>
      </c>
      <c r="B114" s="50" t="s">
        <v>276</v>
      </c>
      <c r="C114" s="50" t="s">
        <v>277</v>
      </c>
      <c r="D114" s="51" t="s">
        <v>24</v>
      </c>
      <c r="E114" s="50" t="s">
        <v>215</v>
      </c>
      <c r="F114" s="55">
        <v>0.08027777777777778</v>
      </c>
      <c r="G114" s="18" t="str">
        <f t="shared" si="3"/>
        <v>8.15/km</v>
      </c>
      <c r="H114" s="19">
        <f t="shared" si="4"/>
        <v>0.0291550925925926</v>
      </c>
      <c r="I114" s="19">
        <f>F114-INDEX($F$4:$F$1239,MATCH(D114,$D$4:$D$1239,0))</f>
        <v>0.02402777777777778</v>
      </c>
    </row>
    <row r="115" spans="1:9" ht="15" customHeight="1">
      <c r="A115" s="35">
        <v>112</v>
      </c>
      <c r="B115" s="50" t="s">
        <v>278</v>
      </c>
      <c r="C115" s="50" t="s">
        <v>86</v>
      </c>
      <c r="D115" s="51" t="s">
        <v>24</v>
      </c>
      <c r="E115" s="50" t="s">
        <v>279</v>
      </c>
      <c r="F115" s="55">
        <v>0.08038194444444445</v>
      </c>
      <c r="G115" s="18" t="str">
        <f t="shared" si="3"/>
        <v>8.16/km</v>
      </c>
      <c r="H115" s="19">
        <f t="shared" si="4"/>
        <v>0.02925925925925927</v>
      </c>
      <c r="I115" s="19">
        <f>F115-INDEX($F$4:$F$1239,MATCH(D115,$D$4:$D$1239,0))</f>
        <v>0.02413194444444445</v>
      </c>
    </row>
    <row r="116" spans="1:9" ht="15" customHeight="1">
      <c r="A116" s="35">
        <v>113</v>
      </c>
      <c r="B116" s="50" t="s">
        <v>280</v>
      </c>
      <c r="C116" s="50" t="s">
        <v>281</v>
      </c>
      <c r="D116" s="51" t="s">
        <v>31</v>
      </c>
      <c r="E116" s="50" t="s">
        <v>181</v>
      </c>
      <c r="F116" s="55">
        <v>0.08136574074074074</v>
      </c>
      <c r="G116" s="18" t="str">
        <f t="shared" si="3"/>
        <v>8.22/km</v>
      </c>
      <c r="H116" s="19">
        <f t="shared" si="4"/>
        <v>0.030243055555555558</v>
      </c>
      <c r="I116" s="19">
        <f>F116-INDEX($F$4:$F$1239,MATCH(D116,$D$4:$D$1239,0))</f>
        <v>0.007777777777777772</v>
      </c>
    </row>
    <row r="117" spans="1:9" ht="15" customHeight="1">
      <c r="A117" s="35">
        <v>114</v>
      </c>
      <c r="B117" s="50" t="s">
        <v>282</v>
      </c>
      <c r="C117" s="50" t="s">
        <v>113</v>
      </c>
      <c r="D117" s="51" t="s">
        <v>24</v>
      </c>
      <c r="E117" s="50" t="s">
        <v>101</v>
      </c>
      <c r="F117" s="55">
        <v>0.08145833333333334</v>
      </c>
      <c r="G117" s="18" t="str">
        <f t="shared" si="3"/>
        <v>8.23/km</v>
      </c>
      <c r="H117" s="19">
        <f t="shared" si="4"/>
        <v>0.03033564814814816</v>
      </c>
      <c r="I117" s="19">
        <f>F117-INDEX($F$4:$F$1239,MATCH(D117,$D$4:$D$1239,0))</f>
        <v>0.02520833333333334</v>
      </c>
    </row>
    <row r="118" spans="1:9" ht="15" customHeight="1">
      <c r="A118" s="35">
        <v>115</v>
      </c>
      <c r="B118" s="50" t="s">
        <v>283</v>
      </c>
      <c r="C118" s="50" t="s">
        <v>116</v>
      </c>
      <c r="D118" s="51" t="s">
        <v>28</v>
      </c>
      <c r="E118" s="50" t="s">
        <v>284</v>
      </c>
      <c r="F118" s="55">
        <v>0.08171296296296296</v>
      </c>
      <c r="G118" s="18" t="str">
        <f t="shared" si="3"/>
        <v>8.24/km</v>
      </c>
      <c r="H118" s="19">
        <f t="shared" si="4"/>
        <v>0.03059027777777778</v>
      </c>
      <c r="I118" s="19">
        <f>F118-INDEX($F$4:$F$1239,MATCH(D118,$D$4:$D$1239,0))</f>
        <v>0.025659722222222216</v>
      </c>
    </row>
    <row r="119" spans="1:9" ht="15" customHeight="1">
      <c r="A119" s="35">
        <v>116</v>
      </c>
      <c r="B119" s="50" t="s">
        <v>285</v>
      </c>
      <c r="C119" s="50" t="s">
        <v>286</v>
      </c>
      <c r="D119" s="51" t="s">
        <v>30</v>
      </c>
      <c r="E119" s="50" t="s">
        <v>169</v>
      </c>
      <c r="F119" s="55">
        <v>0.08207175925925926</v>
      </c>
      <c r="G119" s="18" t="str">
        <f t="shared" si="3"/>
        <v>8.27/km</v>
      </c>
      <c r="H119" s="19">
        <f t="shared" si="4"/>
        <v>0.03094907407407408</v>
      </c>
      <c r="I119" s="19">
        <f>F119-INDEX($F$4:$F$1239,MATCH(D119,$D$4:$D$1239,0))</f>
        <v>0.008935185185185185</v>
      </c>
    </row>
    <row r="120" spans="1:9" ht="15" customHeight="1">
      <c r="A120" s="35">
        <v>117</v>
      </c>
      <c r="B120" s="50" t="s">
        <v>287</v>
      </c>
      <c r="C120" s="50" t="s">
        <v>113</v>
      </c>
      <c r="D120" s="51" t="s">
        <v>23</v>
      </c>
      <c r="E120" s="50" t="s">
        <v>288</v>
      </c>
      <c r="F120" s="55">
        <v>0.08305555555555556</v>
      </c>
      <c r="G120" s="18" t="str">
        <f t="shared" si="3"/>
        <v>8.33/km</v>
      </c>
      <c r="H120" s="19">
        <f t="shared" si="4"/>
        <v>0.03193287037037038</v>
      </c>
      <c r="I120" s="19">
        <f>F120-INDEX($F$4:$F$1239,MATCH(D120,$D$4:$D$1239,0))</f>
        <v>0.02859953703703704</v>
      </c>
    </row>
    <row r="121" spans="1:9" ht="15" customHeight="1">
      <c r="A121" s="35">
        <v>118</v>
      </c>
      <c r="B121" s="50" t="s">
        <v>289</v>
      </c>
      <c r="C121" s="50" t="s">
        <v>290</v>
      </c>
      <c r="D121" s="51" t="s">
        <v>22</v>
      </c>
      <c r="E121" s="50" t="s">
        <v>291</v>
      </c>
      <c r="F121" s="55">
        <v>0.08317129629629628</v>
      </c>
      <c r="G121" s="18" t="str">
        <f t="shared" si="3"/>
        <v>8.33/km</v>
      </c>
      <c r="H121" s="19">
        <f t="shared" si="4"/>
        <v>0.032048611111111104</v>
      </c>
      <c r="I121" s="19">
        <f>F121-INDEX($F$4:$F$1239,MATCH(D121,$D$4:$D$1239,0))</f>
        <v>0.02934027777777777</v>
      </c>
    </row>
    <row r="122" spans="1:9" ht="15" customHeight="1">
      <c r="A122" s="35">
        <v>119</v>
      </c>
      <c r="B122" s="50" t="s">
        <v>105</v>
      </c>
      <c r="C122" s="50" t="s">
        <v>292</v>
      </c>
      <c r="D122" s="51" t="s">
        <v>28</v>
      </c>
      <c r="E122" s="50" t="s">
        <v>293</v>
      </c>
      <c r="F122" s="55">
        <v>0.08373842592592594</v>
      </c>
      <c r="G122" s="18" t="str">
        <f t="shared" si="3"/>
        <v>8.37/km</v>
      </c>
      <c r="H122" s="19">
        <f t="shared" si="4"/>
        <v>0.03261574074074076</v>
      </c>
      <c r="I122" s="19">
        <f>F122-INDEX($F$4:$F$1239,MATCH(D122,$D$4:$D$1239,0))</f>
        <v>0.027685185185185195</v>
      </c>
    </row>
    <row r="123" spans="1:9" ht="15" customHeight="1">
      <c r="A123" s="35">
        <v>120</v>
      </c>
      <c r="B123" s="50" t="s">
        <v>294</v>
      </c>
      <c r="C123" s="50" t="s">
        <v>103</v>
      </c>
      <c r="D123" s="51" t="s">
        <v>25</v>
      </c>
      <c r="E123" s="50" t="s">
        <v>35</v>
      </c>
      <c r="F123" s="55">
        <v>0.08378472222222222</v>
      </c>
      <c r="G123" s="18" t="str">
        <f t="shared" si="3"/>
        <v>8.37/km</v>
      </c>
      <c r="H123" s="19">
        <f t="shared" si="4"/>
        <v>0.03266203703703704</v>
      </c>
      <c r="I123" s="19">
        <f>F123-INDEX($F$4:$F$1239,MATCH(D123,$D$4:$D$1239,0))</f>
        <v>0.027488425925925923</v>
      </c>
    </row>
    <row r="124" spans="1:9" ht="15" customHeight="1">
      <c r="A124" s="35">
        <v>121</v>
      </c>
      <c r="B124" s="50" t="s">
        <v>295</v>
      </c>
      <c r="C124" s="50" t="s">
        <v>296</v>
      </c>
      <c r="D124" s="51" t="s">
        <v>25</v>
      </c>
      <c r="E124" s="50" t="s">
        <v>291</v>
      </c>
      <c r="F124" s="55">
        <v>0.08449074074074074</v>
      </c>
      <c r="G124" s="18" t="str">
        <f t="shared" si="3"/>
        <v>8.41/km</v>
      </c>
      <c r="H124" s="19">
        <f t="shared" si="4"/>
        <v>0.03336805555555556</v>
      </c>
      <c r="I124" s="19">
        <f>F124-INDEX($F$4:$F$1239,MATCH(D124,$D$4:$D$1239,0))</f>
        <v>0.028194444444444446</v>
      </c>
    </row>
    <row r="125" spans="1:9" ht="15" customHeight="1">
      <c r="A125" s="35">
        <v>122</v>
      </c>
      <c r="B125" s="50" t="s">
        <v>297</v>
      </c>
      <c r="C125" s="50" t="s">
        <v>298</v>
      </c>
      <c r="D125" s="51" t="s">
        <v>21</v>
      </c>
      <c r="E125" s="50" t="s">
        <v>150</v>
      </c>
      <c r="F125" s="55">
        <v>0.08519675925925925</v>
      </c>
      <c r="G125" s="18" t="str">
        <f t="shared" si="3"/>
        <v>8.46/km</v>
      </c>
      <c r="H125" s="19">
        <f t="shared" si="4"/>
        <v>0.03407407407407407</v>
      </c>
      <c r="I125" s="19">
        <f>F125-INDEX($F$4:$F$1239,MATCH(D125,$D$4:$D$1239,0))</f>
        <v>0.03407407407407407</v>
      </c>
    </row>
    <row r="126" spans="1:9" ht="15" customHeight="1">
      <c r="A126" s="57">
        <v>123</v>
      </c>
      <c r="B126" s="58" t="s">
        <v>299</v>
      </c>
      <c r="C126" s="58" t="s">
        <v>286</v>
      </c>
      <c r="D126" s="59" t="s">
        <v>25</v>
      </c>
      <c r="E126" s="58" t="s">
        <v>32</v>
      </c>
      <c r="F126" s="60">
        <v>0.0859375</v>
      </c>
      <c r="G126" s="59" t="str">
        <f t="shared" si="3"/>
        <v>8.50/km</v>
      </c>
      <c r="H126" s="61">
        <f t="shared" si="4"/>
        <v>0.03481481481481482</v>
      </c>
      <c r="I126" s="61">
        <f>F126-INDEX($F$4:$F$1239,MATCH(D126,$D$4:$D$1239,0))</f>
        <v>0.029641203703703704</v>
      </c>
    </row>
    <row r="127" spans="1:9" ht="15" customHeight="1">
      <c r="A127" s="35">
        <v>124</v>
      </c>
      <c r="B127" s="50" t="s">
        <v>238</v>
      </c>
      <c r="C127" s="50" t="s">
        <v>300</v>
      </c>
      <c r="D127" s="51" t="s">
        <v>25</v>
      </c>
      <c r="E127" s="50" t="s">
        <v>80</v>
      </c>
      <c r="F127" s="55">
        <v>0.08628472222222222</v>
      </c>
      <c r="G127" s="18" t="str">
        <f t="shared" si="3"/>
        <v>8.53/km</v>
      </c>
      <c r="H127" s="19">
        <f t="shared" si="4"/>
        <v>0.03516203703703704</v>
      </c>
      <c r="I127" s="19">
        <f>F127-INDEX($F$4:$F$1239,MATCH(D127,$D$4:$D$1239,0))</f>
        <v>0.029988425925925925</v>
      </c>
    </row>
    <row r="128" spans="1:9" ht="15" customHeight="1">
      <c r="A128" s="35">
        <v>125</v>
      </c>
      <c r="B128" s="50" t="s">
        <v>301</v>
      </c>
      <c r="C128" s="50" t="s">
        <v>73</v>
      </c>
      <c r="D128" s="51" t="s">
        <v>24</v>
      </c>
      <c r="E128" s="50" t="s">
        <v>228</v>
      </c>
      <c r="F128" s="55">
        <v>0.08630787037037037</v>
      </c>
      <c r="G128" s="18" t="str">
        <f t="shared" si="3"/>
        <v>8.53/km</v>
      </c>
      <c r="H128" s="19">
        <f t="shared" si="4"/>
        <v>0.03518518518518519</v>
      </c>
      <c r="I128" s="19">
        <f>F128-INDEX($F$4:$F$1239,MATCH(D128,$D$4:$D$1239,0))</f>
        <v>0.030057870370370367</v>
      </c>
    </row>
    <row r="129" spans="1:9" ht="15" customHeight="1">
      <c r="A129" s="35">
        <v>126</v>
      </c>
      <c r="B129" s="50" t="s">
        <v>302</v>
      </c>
      <c r="C129" s="50" t="s">
        <v>303</v>
      </c>
      <c r="D129" s="51" t="s">
        <v>28</v>
      </c>
      <c r="E129" s="50" t="s">
        <v>35</v>
      </c>
      <c r="F129" s="55">
        <v>0.08633101851851853</v>
      </c>
      <c r="G129" s="18" t="str">
        <f t="shared" si="3"/>
        <v>8.53/km</v>
      </c>
      <c r="H129" s="19">
        <f t="shared" si="4"/>
        <v>0.03520833333333335</v>
      </c>
      <c r="I129" s="19">
        <f>F129-INDEX($F$4:$F$1239,MATCH(D129,$D$4:$D$1239,0))</f>
        <v>0.030277777777777785</v>
      </c>
    </row>
    <row r="130" spans="1:9" ht="15" customHeight="1">
      <c r="A130" s="35">
        <v>127</v>
      </c>
      <c r="B130" s="50" t="s">
        <v>304</v>
      </c>
      <c r="C130" s="50" t="s">
        <v>73</v>
      </c>
      <c r="D130" s="51" t="s">
        <v>28</v>
      </c>
      <c r="E130" s="50" t="s">
        <v>215</v>
      </c>
      <c r="F130" s="55">
        <v>0.0865162037037037</v>
      </c>
      <c r="G130" s="18" t="str">
        <f t="shared" si="3"/>
        <v>8.54/km</v>
      </c>
      <c r="H130" s="19">
        <f t="shared" si="4"/>
        <v>0.035393518518518526</v>
      </c>
      <c r="I130" s="19">
        <f>F130-INDEX($F$4:$F$1239,MATCH(D130,$D$4:$D$1239,0))</f>
        <v>0.030462962962962963</v>
      </c>
    </row>
    <row r="131" spans="1:9" ht="15" customHeight="1">
      <c r="A131" s="35">
        <v>128</v>
      </c>
      <c r="B131" s="50" t="s">
        <v>305</v>
      </c>
      <c r="C131" s="50" t="s">
        <v>306</v>
      </c>
      <c r="D131" s="51" t="s">
        <v>28</v>
      </c>
      <c r="E131" s="50" t="s">
        <v>184</v>
      </c>
      <c r="F131" s="55">
        <v>0.08671296296296295</v>
      </c>
      <c r="G131" s="18" t="str">
        <f t="shared" si="3"/>
        <v>8.55/km</v>
      </c>
      <c r="H131" s="19">
        <f t="shared" si="4"/>
        <v>0.03559027777777777</v>
      </c>
      <c r="I131" s="19">
        <f>F131-INDEX($F$4:$F$1239,MATCH(D131,$D$4:$D$1239,0))</f>
        <v>0.030659722222222206</v>
      </c>
    </row>
    <row r="132" spans="1:9" ht="15" customHeight="1">
      <c r="A132" s="35">
        <v>129</v>
      </c>
      <c r="B132" s="50" t="s">
        <v>307</v>
      </c>
      <c r="C132" s="50" t="s">
        <v>308</v>
      </c>
      <c r="D132" s="51" t="s">
        <v>24</v>
      </c>
      <c r="E132" s="50" t="s">
        <v>92</v>
      </c>
      <c r="F132" s="55">
        <v>0.08681712962962963</v>
      </c>
      <c r="G132" s="18" t="str">
        <f aca="true" t="shared" si="5" ref="G132:G177">TEXT(INT((HOUR(F132)*3600+MINUTE(F132)*60+SECOND(F132))/$I$2/60),"0")&amp;"."&amp;TEXT(MOD((HOUR(F132)*3600+MINUTE(F132)*60+SECOND(F132))/$I$2,60),"00")&amp;"/km"</f>
        <v>8.56/km</v>
      </c>
      <c r="H132" s="19">
        <f t="shared" si="4"/>
        <v>0.03569444444444445</v>
      </c>
      <c r="I132" s="19">
        <f>F132-INDEX($F$4:$F$1239,MATCH(D132,$D$4:$D$1239,0))</f>
        <v>0.03056712962962963</v>
      </c>
    </row>
    <row r="133" spans="1:9" ht="15" customHeight="1">
      <c r="A133" s="35">
        <v>130</v>
      </c>
      <c r="B133" s="50" t="s">
        <v>309</v>
      </c>
      <c r="C133" s="50" t="s">
        <v>84</v>
      </c>
      <c r="D133" s="51" t="s">
        <v>23</v>
      </c>
      <c r="E133" s="50" t="s">
        <v>310</v>
      </c>
      <c r="F133" s="55">
        <v>0.08689814814814815</v>
      </c>
      <c r="G133" s="18" t="str">
        <f t="shared" si="5"/>
        <v>8.56/km</v>
      </c>
      <c r="H133" s="19">
        <f t="shared" si="4"/>
        <v>0.035775462962962974</v>
      </c>
      <c r="I133" s="19">
        <f>F133-INDEX($F$4:$F$1239,MATCH(D133,$D$4:$D$1239,0))</f>
        <v>0.03244212962962963</v>
      </c>
    </row>
    <row r="134" spans="1:9" ht="15" customHeight="1">
      <c r="A134" s="35">
        <v>131</v>
      </c>
      <c r="B134" s="50" t="s">
        <v>311</v>
      </c>
      <c r="C134" s="50" t="s">
        <v>116</v>
      </c>
      <c r="D134" s="51" t="s">
        <v>27</v>
      </c>
      <c r="E134" s="50" t="s">
        <v>184</v>
      </c>
      <c r="F134" s="55">
        <v>0.08706018518518517</v>
      </c>
      <c r="G134" s="18" t="str">
        <f t="shared" si="5"/>
        <v>8.57/km</v>
      </c>
      <c r="H134" s="19">
        <f t="shared" si="4"/>
        <v>0.03593749999999999</v>
      </c>
      <c r="I134" s="19">
        <f>F134-INDEX($F$4:$F$1239,MATCH(D134,$D$4:$D$1239,0))</f>
        <v>0.035254629629629615</v>
      </c>
    </row>
    <row r="135" spans="1:9" ht="15" customHeight="1">
      <c r="A135" s="35">
        <v>132</v>
      </c>
      <c r="B135" s="50" t="s">
        <v>312</v>
      </c>
      <c r="C135" s="50" t="s">
        <v>313</v>
      </c>
      <c r="D135" s="51" t="s">
        <v>24</v>
      </c>
      <c r="E135" s="50" t="s">
        <v>179</v>
      </c>
      <c r="F135" s="55">
        <v>0.08712962962962963</v>
      </c>
      <c r="G135" s="18" t="str">
        <f t="shared" si="5"/>
        <v>8.58/km</v>
      </c>
      <c r="H135" s="19">
        <f t="shared" si="4"/>
        <v>0.036006944444444446</v>
      </c>
      <c r="I135" s="19">
        <f>F135-INDEX($F$4:$F$1239,MATCH(D135,$D$4:$D$1239,0))</f>
        <v>0.030879629629629625</v>
      </c>
    </row>
    <row r="136" spans="1:9" ht="15" customHeight="1">
      <c r="A136" s="35">
        <v>133</v>
      </c>
      <c r="B136" s="50" t="s">
        <v>314</v>
      </c>
      <c r="C136" s="50" t="s">
        <v>315</v>
      </c>
      <c r="D136" s="51" t="s">
        <v>27</v>
      </c>
      <c r="E136" s="50" t="s">
        <v>194</v>
      </c>
      <c r="F136" s="55">
        <v>0.08726851851851852</v>
      </c>
      <c r="G136" s="18" t="str">
        <f t="shared" si="5"/>
        <v>8.59/km</v>
      </c>
      <c r="H136" s="19">
        <f t="shared" si="4"/>
        <v>0.03614583333333334</v>
      </c>
      <c r="I136" s="19">
        <f>F136-INDEX($F$4:$F$1239,MATCH(D136,$D$4:$D$1239,0))</f>
        <v>0.03546296296296297</v>
      </c>
    </row>
    <row r="137" spans="1:9" ht="15" customHeight="1">
      <c r="A137" s="35">
        <v>134</v>
      </c>
      <c r="B137" s="50" t="s">
        <v>316</v>
      </c>
      <c r="C137" s="50" t="s">
        <v>160</v>
      </c>
      <c r="D137" s="51" t="s">
        <v>22</v>
      </c>
      <c r="E137" s="50" t="s">
        <v>150</v>
      </c>
      <c r="F137" s="55">
        <v>0.08854166666666667</v>
      </c>
      <c r="G137" s="18" t="str">
        <f t="shared" si="5"/>
        <v>9.06/km</v>
      </c>
      <c r="H137" s="19">
        <f t="shared" si="4"/>
        <v>0.03741898148148149</v>
      </c>
      <c r="I137" s="19">
        <f>F137-INDEX($F$4:$F$1239,MATCH(D137,$D$4:$D$1239,0))</f>
        <v>0.03471064814814816</v>
      </c>
    </row>
    <row r="138" spans="1:9" ht="15" customHeight="1">
      <c r="A138" s="35">
        <v>135</v>
      </c>
      <c r="B138" s="50" t="s">
        <v>317</v>
      </c>
      <c r="C138" s="50" t="s">
        <v>122</v>
      </c>
      <c r="D138" s="51" t="s">
        <v>22</v>
      </c>
      <c r="E138" s="50" t="s">
        <v>318</v>
      </c>
      <c r="F138" s="55">
        <v>0.08876157407407408</v>
      </c>
      <c r="G138" s="18" t="str">
        <f t="shared" si="5"/>
        <v>9.08/km</v>
      </c>
      <c r="H138" s="19">
        <f t="shared" si="4"/>
        <v>0.037638888888888895</v>
      </c>
      <c r="I138" s="19">
        <f>F138-INDEX($F$4:$F$1239,MATCH(D138,$D$4:$D$1239,0))</f>
        <v>0.03493055555555556</v>
      </c>
    </row>
    <row r="139" spans="1:9" ht="15" customHeight="1">
      <c r="A139" s="57">
        <v>136</v>
      </c>
      <c r="B139" s="58" t="s">
        <v>319</v>
      </c>
      <c r="C139" s="58" t="s">
        <v>320</v>
      </c>
      <c r="D139" s="59" t="s">
        <v>31</v>
      </c>
      <c r="E139" s="58" t="s">
        <v>32</v>
      </c>
      <c r="F139" s="60">
        <v>0.09059027777777778</v>
      </c>
      <c r="G139" s="59" t="str">
        <f t="shared" si="5"/>
        <v>9.19/km</v>
      </c>
      <c r="H139" s="61">
        <f t="shared" si="4"/>
        <v>0.0394675925925926</v>
      </c>
      <c r="I139" s="61">
        <f>F139-INDEX($F$4:$F$1239,MATCH(D139,$D$4:$D$1239,0))</f>
        <v>0.017002314814814817</v>
      </c>
    </row>
    <row r="140" spans="1:9" ht="15" customHeight="1">
      <c r="A140" s="35">
        <v>137</v>
      </c>
      <c r="B140" s="50" t="s">
        <v>321</v>
      </c>
      <c r="C140" s="50" t="s">
        <v>322</v>
      </c>
      <c r="D140" s="51" t="s">
        <v>29</v>
      </c>
      <c r="E140" s="50" t="s">
        <v>98</v>
      </c>
      <c r="F140" s="55">
        <v>0.09101851851851851</v>
      </c>
      <c r="G140" s="18" t="str">
        <f t="shared" si="5"/>
        <v>9.22/km</v>
      </c>
      <c r="H140" s="19">
        <f t="shared" si="4"/>
        <v>0.03989583333333333</v>
      </c>
      <c r="I140" s="19">
        <f>F140-INDEX($F$4:$F$1239,MATCH(D140,$D$4:$D$1239,0))</f>
        <v>0.028009259259259248</v>
      </c>
    </row>
    <row r="141" spans="1:9" ht="15" customHeight="1">
      <c r="A141" s="35">
        <v>138</v>
      </c>
      <c r="B141" s="50" t="s">
        <v>323</v>
      </c>
      <c r="C141" s="50" t="s">
        <v>73</v>
      </c>
      <c r="D141" s="51" t="s">
        <v>29</v>
      </c>
      <c r="E141" s="50" t="s">
        <v>54</v>
      </c>
      <c r="F141" s="55">
        <v>0.09206018518518518</v>
      </c>
      <c r="G141" s="18" t="str">
        <f t="shared" si="5"/>
        <v>9.28/km</v>
      </c>
      <c r="H141" s="19">
        <f t="shared" si="4"/>
        <v>0.040937499999999995</v>
      </c>
      <c r="I141" s="19">
        <f>F141-INDEX($F$4:$F$1239,MATCH(D141,$D$4:$D$1239,0))</f>
        <v>0.02905092592592591</v>
      </c>
    </row>
    <row r="142" spans="1:9" ht="15" customHeight="1">
      <c r="A142" s="35">
        <v>139</v>
      </c>
      <c r="B142" s="50" t="s">
        <v>324</v>
      </c>
      <c r="C142" s="50" t="s">
        <v>325</v>
      </c>
      <c r="D142" s="51" t="s">
        <v>28</v>
      </c>
      <c r="E142" s="50" t="s">
        <v>228</v>
      </c>
      <c r="F142" s="55">
        <v>0.09255787037037037</v>
      </c>
      <c r="G142" s="18" t="str">
        <f t="shared" si="5"/>
        <v>9.31/km</v>
      </c>
      <c r="H142" s="19">
        <f t="shared" si="4"/>
        <v>0.04143518518518519</v>
      </c>
      <c r="I142" s="19">
        <f>F142-INDEX($F$4:$F$1239,MATCH(D142,$D$4:$D$1239,0))</f>
        <v>0.03650462962962963</v>
      </c>
    </row>
    <row r="143" spans="1:9" ht="15" customHeight="1">
      <c r="A143" s="35">
        <v>140</v>
      </c>
      <c r="B143" s="50" t="s">
        <v>326</v>
      </c>
      <c r="C143" s="50" t="s">
        <v>204</v>
      </c>
      <c r="D143" s="51" t="s">
        <v>23</v>
      </c>
      <c r="E143" s="50" t="s">
        <v>158</v>
      </c>
      <c r="F143" s="55">
        <v>0.09350694444444445</v>
      </c>
      <c r="G143" s="18" t="str">
        <f t="shared" si="5"/>
        <v>9.37/km</v>
      </c>
      <c r="H143" s="19">
        <f t="shared" si="4"/>
        <v>0.04238425925925927</v>
      </c>
      <c r="I143" s="19">
        <f>F143-INDEX($F$4:$F$1239,MATCH(D143,$D$4:$D$1239,0))</f>
        <v>0.039050925925925926</v>
      </c>
    </row>
    <row r="144" spans="1:9" ht="15" customHeight="1">
      <c r="A144" s="35">
        <v>141</v>
      </c>
      <c r="B144" s="50" t="s">
        <v>327</v>
      </c>
      <c r="C144" s="50" t="s">
        <v>160</v>
      </c>
      <c r="D144" s="51" t="s">
        <v>23</v>
      </c>
      <c r="E144" s="50" t="s">
        <v>246</v>
      </c>
      <c r="F144" s="55">
        <v>0.09363425925925926</v>
      </c>
      <c r="G144" s="18" t="str">
        <f t="shared" si="5"/>
        <v>9.38/km</v>
      </c>
      <c r="H144" s="19">
        <f t="shared" si="4"/>
        <v>0.042511574074074084</v>
      </c>
      <c r="I144" s="19">
        <f>F144-INDEX($F$4:$F$1239,MATCH(D144,$D$4:$D$1239,0))</f>
        <v>0.03917824074074074</v>
      </c>
    </row>
    <row r="145" spans="1:9" ht="15" customHeight="1">
      <c r="A145" s="35">
        <v>142</v>
      </c>
      <c r="B145" s="50" t="s">
        <v>328</v>
      </c>
      <c r="C145" s="50" t="s">
        <v>89</v>
      </c>
      <c r="D145" s="51" t="s">
        <v>28</v>
      </c>
      <c r="E145" s="50" t="s">
        <v>329</v>
      </c>
      <c r="F145" s="55">
        <v>0.09423611111111112</v>
      </c>
      <c r="G145" s="18" t="str">
        <f t="shared" si="5"/>
        <v>9.42/km</v>
      </c>
      <c r="H145" s="19">
        <f t="shared" si="4"/>
        <v>0.04311342592592594</v>
      </c>
      <c r="I145" s="19">
        <f>F145-INDEX($F$4:$F$1239,MATCH(D145,$D$4:$D$1239,0))</f>
        <v>0.038182870370370374</v>
      </c>
    </row>
    <row r="146" spans="1:9" ht="15" customHeight="1">
      <c r="A146" s="35">
        <v>143</v>
      </c>
      <c r="B146" s="50" t="s">
        <v>330</v>
      </c>
      <c r="C146" s="50" t="s">
        <v>322</v>
      </c>
      <c r="D146" s="51" t="s">
        <v>27</v>
      </c>
      <c r="E146" s="50" t="s">
        <v>98</v>
      </c>
      <c r="F146" s="55">
        <v>0.09439814814814813</v>
      </c>
      <c r="G146" s="18" t="str">
        <f t="shared" si="5"/>
        <v>9.43/km</v>
      </c>
      <c r="H146" s="19">
        <f t="shared" si="4"/>
        <v>0.04327546296296295</v>
      </c>
      <c r="I146" s="19">
        <f>F146-INDEX($F$4:$F$1239,MATCH(D146,$D$4:$D$1239,0))</f>
        <v>0.04259259259259258</v>
      </c>
    </row>
    <row r="147" spans="1:9" ht="15" customHeight="1">
      <c r="A147" s="35">
        <v>144</v>
      </c>
      <c r="B147" s="50" t="s">
        <v>331</v>
      </c>
      <c r="C147" s="50" t="s">
        <v>332</v>
      </c>
      <c r="D147" s="51" t="s">
        <v>28</v>
      </c>
      <c r="E147" s="50" t="s">
        <v>101</v>
      </c>
      <c r="F147" s="55">
        <v>0.09475694444444445</v>
      </c>
      <c r="G147" s="18" t="str">
        <f t="shared" si="5"/>
        <v>9.45/km</v>
      </c>
      <c r="H147" s="19">
        <f t="shared" si="4"/>
        <v>0.04363425925925927</v>
      </c>
      <c r="I147" s="19">
        <f>F147-INDEX($F$4:$F$1239,MATCH(D147,$D$4:$D$1239,0))</f>
        <v>0.038703703703703705</v>
      </c>
    </row>
    <row r="148" spans="1:9" ht="15" customHeight="1">
      <c r="A148" s="35">
        <v>145</v>
      </c>
      <c r="B148" s="50" t="s">
        <v>133</v>
      </c>
      <c r="C148" s="50" t="s">
        <v>333</v>
      </c>
      <c r="D148" s="51" t="s">
        <v>22</v>
      </c>
      <c r="E148" s="50" t="s">
        <v>268</v>
      </c>
      <c r="F148" s="55">
        <v>0.09479166666666666</v>
      </c>
      <c r="G148" s="18" t="str">
        <f t="shared" si="5"/>
        <v>9.45/km</v>
      </c>
      <c r="H148" s="19">
        <f t="shared" si="4"/>
        <v>0.04366898148148148</v>
      </c>
      <c r="I148" s="19">
        <f>F148-INDEX($F$4:$F$1239,MATCH(D148,$D$4:$D$1239,0))</f>
        <v>0.04096064814814815</v>
      </c>
    </row>
    <row r="149" spans="1:9" ht="15" customHeight="1">
      <c r="A149" s="35">
        <v>146</v>
      </c>
      <c r="B149" s="50" t="s">
        <v>334</v>
      </c>
      <c r="C149" s="50" t="s">
        <v>103</v>
      </c>
      <c r="D149" s="51" t="s">
        <v>30</v>
      </c>
      <c r="E149" s="50" t="s">
        <v>335</v>
      </c>
      <c r="F149" s="55">
        <v>0.09480324074074074</v>
      </c>
      <c r="G149" s="18" t="str">
        <f t="shared" si="5"/>
        <v>9.45/km</v>
      </c>
      <c r="H149" s="19">
        <f t="shared" si="4"/>
        <v>0.04368055555555556</v>
      </c>
      <c r="I149" s="19">
        <f>F149-INDEX($F$4:$F$1239,MATCH(D149,$D$4:$D$1239,0))</f>
        <v>0.021666666666666667</v>
      </c>
    </row>
    <row r="150" spans="1:9" ht="15" customHeight="1">
      <c r="A150" s="35">
        <v>147</v>
      </c>
      <c r="B150" s="50" t="s">
        <v>336</v>
      </c>
      <c r="C150" s="50" t="s">
        <v>337</v>
      </c>
      <c r="D150" s="51" t="s">
        <v>29</v>
      </c>
      <c r="E150" s="50" t="s">
        <v>37</v>
      </c>
      <c r="F150" s="55">
        <v>0.09498842592592593</v>
      </c>
      <c r="G150" s="18" t="str">
        <f t="shared" si="5"/>
        <v>9.46/km</v>
      </c>
      <c r="H150" s="19">
        <f t="shared" si="4"/>
        <v>0.043865740740740754</v>
      </c>
      <c r="I150" s="19">
        <f>F150-INDEX($F$4:$F$1239,MATCH(D150,$D$4:$D$1239,0))</f>
        <v>0.03197916666666667</v>
      </c>
    </row>
    <row r="151" spans="1:9" ht="15" customHeight="1">
      <c r="A151" s="35">
        <v>148</v>
      </c>
      <c r="B151" s="50" t="s">
        <v>338</v>
      </c>
      <c r="C151" s="50" t="s">
        <v>94</v>
      </c>
      <c r="D151" s="51" t="s">
        <v>24</v>
      </c>
      <c r="E151" s="50" t="s">
        <v>339</v>
      </c>
      <c r="F151" s="55">
        <v>0.09508101851851852</v>
      </c>
      <c r="G151" s="18" t="str">
        <f t="shared" si="5"/>
        <v>9.47/km</v>
      </c>
      <c r="H151" s="19">
        <f t="shared" si="4"/>
        <v>0.04395833333333334</v>
      </c>
      <c r="I151" s="19">
        <f>F151-INDEX($F$4:$F$1239,MATCH(D151,$D$4:$D$1239,0))</f>
        <v>0.03883101851851852</v>
      </c>
    </row>
    <row r="152" spans="1:9" ht="15" customHeight="1">
      <c r="A152" s="35">
        <v>149</v>
      </c>
      <c r="B152" s="50" t="s">
        <v>340</v>
      </c>
      <c r="C152" s="50" t="s">
        <v>341</v>
      </c>
      <c r="D152" s="51" t="s">
        <v>27</v>
      </c>
      <c r="E152" s="50" t="s">
        <v>318</v>
      </c>
      <c r="F152" s="55">
        <v>0.09510416666666666</v>
      </c>
      <c r="G152" s="18" t="str">
        <f t="shared" si="5"/>
        <v>9.47/km</v>
      </c>
      <c r="H152" s="19">
        <f t="shared" si="4"/>
        <v>0.043981481481481476</v>
      </c>
      <c r="I152" s="19">
        <f>F152-INDEX($F$4:$F$1239,MATCH(D152,$D$4:$D$1239,0))</f>
        <v>0.0432986111111111</v>
      </c>
    </row>
    <row r="153" spans="1:9" ht="15" customHeight="1">
      <c r="A153" s="57">
        <v>150</v>
      </c>
      <c r="B153" s="58" t="s">
        <v>342</v>
      </c>
      <c r="C153" s="58" t="s">
        <v>183</v>
      </c>
      <c r="D153" s="59" t="s">
        <v>22</v>
      </c>
      <c r="E153" s="58" t="s">
        <v>32</v>
      </c>
      <c r="F153" s="60">
        <v>0.09564814814814815</v>
      </c>
      <c r="G153" s="59" t="str">
        <f t="shared" si="5"/>
        <v>9.50/km</v>
      </c>
      <c r="H153" s="61">
        <f t="shared" si="4"/>
        <v>0.04452546296296297</v>
      </c>
      <c r="I153" s="61">
        <f>F153-INDEX($F$4:$F$1239,MATCH(D153,$D$4:$D$1239,0))</f>
        <v>0.041817129629629635</v>
      </c>
    </row>
    <row r="154" spans="1:9" ht="15" customHeight="1">
      <c r="A154" s="35">
        <v>151</v>
      </c>
      <c r="B154" s="50" t="s">
        <v>57</v>
      </c>
      <c r="C154" s="50" t="s">
        <v>343</v>
      </c>
      <c r="D154" s="51" t="s">
        <v>22</v>
      </c>
      <c r="E154" s="50" t="s">
        <v>54</v>
      </c>
      <c r="F154" s="55">
        <v>0.0974074074074074</v>
      </c>
      <c r="G154" s="18" t="str">
        <f t="shared" si="5"/>
        <v>10.01/km</v>
      </c>
      <c r="H154" s="19">
        <f t="shared" si="4"/>
        <v>0.04628472222222222</v>
      </c>
      <c r="I154" s="19">
        <f>F154-INDEX($F$4:$F$1239,MATCH(D154,$D$4:$D$1239,0))</f>
        <v>0.04357638888888889</v>
      </c>
    </row>
    <row r="155" spans="1:9" ht="15" customHeight="1">
      <c r="A155" s="35">
        <v>152</v>
      </c>
      <c r="B155" s="50" t="s">
        <v>344</v>
      </c>
      <c r="C155" s="50" t="s">
        <v>345</v>
      </c>
      <c r="D155" s="51" t="s">
        <v>27</v>
      </c>
      <c r="E155" s="50" t="s">
        <v>279</v>
      </c>
      <c r="F155" s="55">
        <v>0.09857638888888888</v>
      </c>
      <c r="G155" s="18" t="str">
        <f t="shared" si="5"/>
        <v>10.08/km</v>
      </c>
      <c r="H155" s="19">
        <f t="shared" si="4"/>
        <v>0.0474537037037037</v>
      </c>
      <c r="I155" s="19">
        <f>F155-INDEX($F$4:$F$1239,MATCH(D155,$D$4:$D$1239,0))</f>
        <v>0.046770833333333324</v>
      </c>
    </row>
    <row r="156" spans="1:9" ht="15" customHeight="1">
      <c r="A156" s="35">
        <v>153</v>
      </c>
      <c r="B156" s="50" t="s">
        <v>346</v>
      </c>
      <c r="C156" s="50" t="s">
        <v>347</v>
      </c>
      <c r="D156" s="51" t="s">
        <v>23</v>
      </c>
      <c r="E156" s="50" t="s">
        <v>228</v>
      </c>
      <c r="F156" s="55">
        <v>0.0989236111111111</v>
      </c>
      <c r="G156" s="18" t="str">
        <f t="shared" si="5"/>
        <v>10.11/km</v>
      </c>
      <c r="H156" s="19">
        <f t="shared" si="4"/>
        <v>0.04780092592592592</v>
      </c>
      <c r="I156" s="19">
        <f>F156-INDEX($F$4:$F$1239,MATCH(D156,$D$4:$D$1239,0))</f>
        <v>0.04446759259259258</v>
      </c>
    </row>
    <row r="157" spans="1:9" ht="15" customHeight="1">
      <c r="A157" s="35">
        <v>154</v>
      </c>
      <c r="B157" s="50" t="s">
        <v>348</v>
      </c>
      <c r="C157" s="50" t="s">
        <v>349</v>
      </c>
      <c r="D157" s="51" t="s">
        <v>24</v>
      </c>
      <c r="E157" s="50" t="s">
        <v>246</v>
      </c>
      <c r="F157" s="55">
        <v>0.09909722222222223</v>
      </c>
      <c r="G157" s="18" t="str">
        <f t="shared" si="5"/>
        <v>10.12/km</v>
      </c>
      <c r="H157" s="19">
        <f t="shared" si="4"/>
        <v>0.047974537037037045</v>
      </c>
      <c r="I157" s="19">
        <f>F157-INDEX($F$4:$F$1239,MATCH(D157,$D$4:$D$1239,0))</f>
        <v>0.042847222222222224</v>
      </c>
    </row>
    <row r="158" spans="1:9" ht="15" customHeight="1">
      <c r="A158" s="35">
        <v>155</v>
      </c>
      <c r="B158" s="50" t="s">
        <v>350</v>
      </c>
      <c r="C158" s="50" t="s">
        <v>351</v>
      </c>
      <c r="D158" s="51" t="s">
        <v>22</v>
      </c>
      <c r="E158" s="50" t="s">
        <v>150</v>
      </c>
      <c r="F158" s="55">
        <v>0.09913194444444444</v>
      </c>
      <c r="G158" s="18" t="str">
        <f t="shared" si="5"/>
        <v>10.12/km</v>
      </c>
      <c r="H158" s="19">
        <f t="shared" si="4"/>
        <v>0.04800925925925926</v>
      </c>
      <c r="I158" s="19">
        <f>F158-INDEX($F$4:$F$1239,MATCH(D158,$D$4:$D$1239,0))</f>
        <v>0.045300925925925925</v>
      </c>
    </row>
    <row r="159" spans="1:9" ht="15" customHeight="1">
      <c r="A159" s="35">
        <v>156</v>
      </c>
      <c r="B159" s="50" t="s">
        <v>352</v>
      </c>
      <c r="C159" s="50" t="s">
        <v>353</v>
      </c>
      <c r="D159" s="51" t="s">
        <v>23</v>
      </c>
      <c r="E159" s="50" t="s">
        <v>54</v>
      </c>
      <c r="F159" s="55">
        <v>0.09993055555555556</v>
      </c>
      <c r="G159" s="18" t="str">
        <f t="shared" si="5"/>
        <v>10.17/km</v>
      </c>
      <c r="H159" s="19">
        <f t="shared" si="4"/>
        <v>0.04880787037037038</v>
      </c>
      <c r="I159" s="19">
        <f>F159-INDEX($F$4:$F$1239,MATCH(D159,$D$4:$D$1239,0))</f>
        <v>0.04547453703703704</v>
      </c>
    </row>
    <row r="160" spans="1:9" ht="15" customHeight="1">
      <c r="A160" s="35">
        <v>157</v>
      </c>
      <c r="B160" s="50" t="s">
        <v>354</v>
      </c>
      <c r="C160" s="50" t="s">
        <v>355</v>
      </c>
      <c r="D160" s="51" t="s">
        <v>27</v>
      </c>
      <c r="E160" s="50" t="s">
        <v>339</v>
      </c>
      <c r="F160" s="55">
        <v>0.09994212962962963</v>
      </c>
      <c r="G160" s="18" t="str">
        <f t="shared" si="5"/>
        <v>10.17/km</v>
      </c>
      <c r="H160" s="19">
        <f aca="true" t="shared" si="6" ref="H160:H175">F160-$F$4</f>
        <v>0.04881944444444445</v>
      </c>
      <c r="I160" s="19">
        <f>F160-INDEX($F$4:$F$1239,MATCH(D160,$D$4:$D$1239,0))</f>
        <v>0.048136574074074075</v>
      </c>
    </row>
    <row r="161" spans="1:9" ht="15" customHeight="1">
      <c r="A161" s="35">
        <v>158</v>
      </c>
      <c r="B161" s="50" t="s">
        <v>356</v>
      </c>
      <c r="C161" s="50" t="s">
        <v>187</v>
      </c>
      <c r="D161" s="51" t="s">
        <v>29</v>
      </c>
      <c r="E161" s="50" t="s">
        <v>150</v>
      </c>
      <c r="F161" s="55">
        <v>0.10068287037037038</v>
      </c>
      <c r="G161" s="18" t="str">
        <f t="shared" si="5"/>
        <v>10.21/km</v>
      </c>
      <c r="H161" s="19">
        <f t="shared" si="6"/>
        <v>0.0495601851851852</v>
      </c>
      <c r="I161" s="19">
        <f>F161-INDEX($F$4:$F$1239,MATCH(D161,$D$4:$D$1239,0))</f>
        <v>0.037673611111111116</v>
      </c>
    </row>
    <row r="162" spans="1:9" ht="15" customHeight="1">
      <c r="A162" s="35">
        <v>159</v>
      </c>
      <c r="B162" s="50" t="s">
        <v>357</v>
      </c>
      <c r="C162" s="50" t="s">
        <v>97</v>
      </c>
      <c r="D162" s="51" t="s">
        <v>28</v>
      </c>
      <c r="E162" s="50" t="s">
        <v>194</v>
      </c>
      <c r="F162" s="55">
        <v>0.1019212962962963</v>
      </c>
      <c r="G162" s="18" t="str">
        <f t="shared" si="5"/>
        <v>10.29/km</v>
      </c>
      <c r="H162" s="19">
        <f t="shared" si="6"/>
        <v>0.05079861111111112</v>
      </c>
      <c r="I162" s="19">
        <f>F162-INDEX($F$4:$F$1239,MATCH(D162,$D$4:$D$1239,0))</f>
        <v>0.04586805555555556</v>
      </c>
    </row>
    <row r="163" spans="1:9" ht="15" customHeight="1">
      <c r="A163" s="35">
        <v>160</v>
      </c>
      <c r="B163" s="50" t="s">
        <v>358</v>
      </c>
      <c r="C163" s="50" t="s">
        <v>243</v>
      </c>
      <c r="D163" s="51" t="s">
        <v>28</v>
      </c>
      <c r="E163" s="50" t="s">
        <v>101</v>
      </c>
      <c r="F163" s="55">
        <v>0.1024074074074074</v>
      </c>
      <c r="G163" s="18" t="str">
        <f t="shared" si="5"/>
        <v>10.32/km</v>
      </c>
      <c r="H163" s="19">
        <f t="shared" si="6"/>
        <v>0.051284722222222225</v>
      </c>
      <c r="I163" s="19">
        <f>F163-INDEX($F$4:$F$1239,MATCH(D163,$D$4:$D$1239,0))</f>
        <v>0.04635416666666666</v>
      </c>
    </row>
    <row r="164" spans="1:9" ht="15" customHeight="1">
      <c r="A164" s="35">
        <v>161</v>
      </c>
      <c r="B164" s="50" t="s">
        <v>278</v>
      </c>
      <c r="C164" s="50" t="s">
        <v>218</v>
      </c>
      <c r="D164" s="51" t="s">
        <v>28</v>
      </c>
      <c r="E164" s="50" t="s">
        <v>279</v>
      </c>
      <c r="F164" s="55">
        <v>0.10268518518518517</v>
      </c>
      <c r="G164" s="18" t="str">
        <f t="shared" si="5"/>
        <v>10.34/km</v>
      </c>
      <c r="H164" s="19">
        <f t="shared" si="6"/>
        <v>0.05156249999999999</v>
      </c>
      <c r="I164" s="19">
        <f>F164-INDEX($F$4:$F$1239,MATCH(D164,$D$4:$D$1239,0))</f>
        <v>0.04663194444444443</v>
      </c>
    </row>
    <row r="165" spans="1:9" ht="15" customHeight="1">
      <c r="A165" s="35">
        <v>162</v>
      </c>
      <c r="B165" s="50" t="s">
        <v>359</v>
      </c>
      <c r="C165" s="50" t="s">
        <v>0</v>
      </c>
      <c r="D165" s="51" t="s">
        <v>25</v>
      </c>
      <c r="E165" s="50" t="s">
        <v>184</v>
      </c>
      <c r="F165" s="55">
        <v>0.10297453703703703</v>
      </c>
      <c r="G165" s="18" t="str">
        <f t="shared" si="5"/>
        <v>10.36/km</v>
      </c>
      <c r="H165" s="19">
        <f t="shared" si="6"/>
        <v>0.05185185185185185</v>
      </c>
      <c r="I165" s="19">
        <f>F165-INDEX($F$4:$F$1239,MATCH(D165,$D$4:$D$1239,0))</f>
        <v>0.046678240740740735</v>
      </c>
    </row>
    <row r="166" spans="1:9" ht="15" customHeight="1">
      <c r="A166" s="35">
        <v>163</v>
      </c>
      <c r="B166" s="50" t="s">
        <v>1</v>
      </c>
      <c r="C166" s="50" t="s">
        <v>2</v>
      </c>
      <c r="D166" s="51" t="s">
        <v>28</v>
      </c>
      <c r="E166" s="50" t="s">
        <v>188</v>
      </c>
      <c r="F166" s="55">
        <v>0.10355324074074074</v>
      </c>
      <c r="G166" s="18" t="str">
        <f t="shared" si="5"/>
        <v>10.39/km</v>
      </c>
      <c r="H166" s="19">
        <f t="shared" si="6"/>
        <v>0.05243055555555556</v>
      </c>
      <c r="I166" s="19">
        <f>F166-INDEX($F$4:$F$1239,MATCH(D166,$D$4:$D$1239,0))</f>
        <v>0.047499999999999994</v>
      </c>
    </row>
    <row r="167" spans="1:9" ht="15" customHeight="1">
      <c r="A167" s="35">
        <v>164</v>
      </c>
      <c r="B167" s="50" t="s">
        <v>3</v>
      </c>
      <c r="C167" s="50" t="s">
        <v>84</v>
      </c>
      <c r="D167" s="51" t="s">
        <v>4</v>
      </c>
      <c r="E167" s="50" t="s">
        <v>54</v>
      </c>
      <c r="F167" s="55">
        <v>0.10434027777777777</v>
      </c>
      <c r="G167" s="18" t="str">
        <f t="shared" si="5"/>
        <v>10.44/km</v>
      </c>
      <c r="H167" s="19">
        <f t="shared" si="6"/>
        <v>0.05321759259259259</v>
      </c>
      <c r="I167" s="19">
        <f>F167-INDEX($F$4:$F$1239,MATCH(D167,$D$4:$D$1239,0))</f>
        <v>0</v>
      </c>
    </row>
    <row r="168" spans="1:9" ht="15" customHeight="1">
      <c r="A168" s="35">
        <v>165</v>
      </c>
      <c r="B168" s="50" t="s">
        <v>5</v>
      </c>
      <c r="C168" s="50" t="s">
        <v>141</v>
      </c>
      <c r="D168" s="51" t="s">
        <v>24</v>
      </c>
      <c r="E168" s="50" t="s">
        <v>54</v>
      </c>
      <c r="F168" s="55">
        <v>0.10561342592592593</v>
      </c>
      <c r="G168" s="18" t="str">
        <f t="shared" si="5"/>
        <v>10.52/km</v>
      </c>
      <c r="H168" s="19">
        <f t="shared" si="6"/>
        <v>0.05449074074074075</v>
      </c>
      <c r="I168" s="19">
        <f>F168-INDEX($F$4:$F$1239,MATCH(D168,$D$4:$D$1239,0))</f>
        <v>0.04936342592592593</v>
      </c>
    </row>
    <row r="169" spans="1:9" ht="15" customHeight="1">
      <c r="A169" s="35">
        <v>166</v>
      </c>
      <c r="B169" s="50" t="s">
        <v>6</v>
      </c>
      <c r="C169" s="50" t="s">
        <v>7</v>
      </c>
      <c r="D169" s="51" t="s">
        <v>28</v>
      </c>
      <c r="E169" s="50" t="s">
        <v>8</v>
      </c>
      <c r="F169" s="55">
        <v>0.10884259259259259</v>
      </c>
      <c r="G169" s="18" t="str">
        <f t="shared" si="5"/>
        <v>11.12/km</v>
      </c>
      <c r="H169" s="19">
        <f t="shared" si="6"/>
        <v>0.05771990740740741</v>
      </c>
      <c r="I169" s="19">
        <f>F169-INDEX($F$4:$F$1239,MATCH(D169,$D$4:$D$1239,0))</f>
        <v>0.052789351851851844</v>
      </c>
    </row>
    <row r="170" spans="1:9" ht="15" customHeight="1">
      <c r="A170" s="35">
        <v>167</v>
      </c>
      <c r="B170" s="50" t="s">
        <v>9</v>
      </c>
      <c r="C170" s="50" t="s">
        <v>10</v>
      </c>
      <c r="D170" s="51" t="s">
        <v>23</v>
      </c>
      <c r="E170" s="50" t="s">
        <v>132</v>
      </c>
      <c r="F170" s="55">
        <v>0.11245370370370371</v>
      </c>
      <c r="G170" s="18" t="str">
        <f t="shared" si="5"/>
        <v>11.34/km</v>
      </c>
      <c r="H170" s="19">
        <f t="shared" si="6"/>
        <v>0.06133101851851853</v>
      </c>
      <c r="I170" s="19">
        <f>F170-INDEX($F$4:$F$1239,MATCH(D170,$D$4:$D$1239,0))</f>
        <v>0.05799768518518519</v>
      </c>
    </row>
    <row r="171" spans="1:9" ht="15" customHeight="1">
      <c r="A171" s="35">
        <v>168</v>
      </c>
      <c r="B171" s="50" t="s">
        <v>11</v>
      </c>
      <c r="C171" s="50" t="s">
        <v>103</v>
      </c>
      <c r="D171" s="51" t="s">
        <v>31</v>
      </c>
      <c r="E171" s="50" t="s">
        <v>38</v>
      </c>
      <c r="F171" s="55">
        <v>0.11322916666666666</v>
      </c>
      <c r="G171" s="18" t="str">
        <f t="shared" si="5"/>
        <v>11.39/km</v>
      </c>
      <c r="H171" s="19">
        <f t="shared" si="6"/>
        <v>0.06210648148148148</v>
      </c>
      <c r="I171" s="19">
        <f>F171-INDEX($F$4:$F$1239,MATCH(D171,$D$4:$D$1239,0))</f>
        <v>0.03964120370370369</v>
      </c>
    </row>
    <row r="172" spans="1:9" ht="15" customHeight="1">
      <c r="A172" s="35">
        <v>169</v>
      </c>
      <c r="B172" s="50" t="s">
        <v>12</v>
      </c>
      <c r="C172" s="50" t="s">
        <v>13</v>
      </c>
      <c r="D172" s="51" t="s">
        <v>25</v>
      </c>
      <c r="E172" s="50" t="s">
        <v>54</v>
      </c>
      <c r="F172" s="55">
        <v>0.1162037037037037</v>
      </c>
      <c r="G172" s="18" t="str">
        <f t="shared" si="5"/>
        <v>11.57/km</v>
      </c>
      <c r="H172" s="19">
        <f t="shared" si="6"/>
        <v>0.06508101851851852</v>
      </c>
      <c r="I172" s="19">
        <f>F172-INDEX($F$4:$F$1239,MATCH(D172,$D$4:$D$1239,0))</f>
        <v>0.0599074074074074</v>
      </c>
    </row>
    <row r="173" spans="1:9" ht="15" customHeight="1">
      <c r="A173" s="35">
        <v>170</v>
      </c>
      <c r="B173" s="50" t="s">
        <v>14</v>
      </c>
      <c r="C173" s="50" t="s">
        <v>345</v>
      </c>
      <c r="D173" s="51" t="s">
        <v>30</v>
      </c>
      <c r="E173" s="50" t="s">
        <v>15</v>
      </c>
      <c r="F173" s="55">
        <v>0.1228587962962963</v>
      </c>
      <c r="G173" s="18" t="str">
        <f t="shared" si="5"/>
        <v>12.38/km</v>
      </c>
      <c r="H173" s="19">
        <f t="shared" si="6"/>
        <v>0.07173611111111111</v>
      </c>
      <c r="I173" s="19">
        <f>F173-INDEX($F$4:$F$1239,MATCH(D173,$D$4:$D$1239,0))</f>
        <v>0.04972222222222222</v>
      </c>
    </row>
    <row r="174" spans="1:9" ht="15" customHeight="1">
      <c r="A174" s="35">
        <v>171</v>
      </c>
      <c r="B174" s="50" t="s">
        <v>312</v>
      </c>
      <c r="C174" s="50" t="s">
        <v>16</v>
      </c>
      <c r="D174" s="51" t="s">
        <v>23</v>
      </c>
      <c r="E174" s="50" t="s">
        <v>179</v>
      </c>
      <c r="F174" s="55">
        <v>0.1274074074074074</v>
      </c>
      <c r="G174" s="18" t="str">
        <f t="shared" si="5"/>
        <v>13.06/km</v>
      </c>
      <c r="H174" s="19">
        <f t="shared" si="6"/>
        <v>0.07628472222222224</v>
      </c>
      <c r="I174" s="19">
        <f>F174-INDEX($F$4:$F$1239,MATCH(D174,$D$4:$D$1239,0))</f>
        <v>0.07295138888888889</v>
      </c>
    </row>
    <row r="175" spans="1:9" ht="15" customHeight="1">
      <c r="A175" s="35">
        <v>172</v>
      </c>
      <c r="B175" s="50" t="s">
        <v>17</v>
      </c>
      <c r="C175" s="50" t="s">
        <v>84</v>
      </c>
      <c r="D175" s="51" t="s">
        <v>30</v>
      </c>
      <c r="E175" s="50" t="s">
        <v>279</v>
      </c>
      <c r="F175" s="55">
        <v>0.12875</v>
      </c>
      <c r="G175" s="18" t="str">
        <f t="shared" si="5"/>
        <v>13.15/km</v>
      </c>
      <c r="H175" s="19">
        <f t="shared" si="6"/>
        <v>0.07762731481481483</v>
      </c>
      <c r="I175" s="19">
        <f>F175-INDEX($F$4:$F$1239,MATCH(D175,$D$4:$D$1239,0))</f>
        <v>0.05561342592592593</v>
      </c>
    </row>
    <row r="176" spans="1:9" ht="15" customHeight="1">
      <c r="A176" s="35">
        <v>173</v>
      </c>
      <c r="B176" s="50" t="s">
        <v>18</v>
      </c>
      <c r="C176" s="50" t="s">
        <v>97</v>
      </c>
      <c r="D176" s="51" t="s">
        <v>29</v>
      </c>
      <c r="E176" s="50" t="s">
        <v>54</v>
      </c>
      <c r="F176" s="55">
        <v>0.12877314814814814</v>
      </c>
      <c r="G176" s="18" t="str">
        <f t="shared" si="5"/>
        <v>13.15/km</v>
      </c>
      <c r="H176" s="19">
        <f>F176-$F$4</f>
        <v>0.07765046296296296</v>
      </c>
      <c r="I176" s="19">
        <f>F176-INDEX($F$4:$F$1239,MATCH(D176,$D$4:$D$1239,0))</f>
        <v>0.06576388888888887</v>
      </c>
    </row>
    <row r="177" spans="1:9" ht="15" customHeight="1" thickBot="1">
      <c r="A177" s="36">
        <v>174</v>
      </c>
      <c r="B177" s="52" t="s">
        <v>19</v>
      </c>
      <c r="C177" s="52" t="s">
        <v>20</v>
      </c>
      <c r="D177" s="53" t="s">
        <v>25</v>
      </c>
      <c r="E177" s="52" t="s">
        <v>54</v>
      </c>
      <c r="F177" s="56">
        <v>0.1287962962962963</v>
      </c>
      <c r="G177" s="20" t="str">
        <f t="shared" si="5"/>
        <v>13.15/km</v>
      </c>
      <c r="H177" s="21">
        <f>F177-$F$4</f>
        <v>0.07767361111111112</v>
      </c>
      <c r="I177" s="21">
        <f>F177-INDEX($F$4:$F$1239,MATCH(D177,$D$4:$D$1239,0))</f>
        <v>0.07250000000000001</v>
      </c>
    </row>
  </sheetData>
  <autoFilter ref="A3:I17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pane ySplit="3" topLeftCell="BM4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 Trail dei Monti della Meta</v>
      </c>
      <c r="B1" s="43"/>
      <c r="C1" s="44"/>
    </row>
    <row r="2" spans="1:3" ht="33" customHeight="1" thickBot="1">
      <c r="A2" s="45" t="str">
        <f>Individuale!A2&amp;" km. "&amp;Individuale!I2</f>
        <v> Picinisco (FR) Italia - Domenica 04/07/2010 km. 14</v>
      </c>
      <c r="B2" s="46"/>
      <c r="C2" s="47"/>
    </row>
    <row r="3" spans="1:3" ht="24.75" customHeight="1" thickBot="1">
      <c r="A3" s="13" t="s">
        <v>42</v>
      </c>
      <c r="B3" s="14" t="s">
        <v>46</v>
      </c>
      <c r="C3" s="14" t="s">
        <v>51</v>
      </c>
    </row>
    <row r="4" spans="1:3" ht="15" customHeight="1">
      <c r="A4" s="28">
        <v>1</v>
      </c>
      <c r="B4" s="29" t="s">
        <v>54</v>
      </c>
      <c r="C4" s="32">
        <v>28</v>
      </c>
    </row>
    <row r="5" spans="1:3" ht="15" customHeight="1">
      <c r="A5" s="22">
        <v>2</v>
      </c>
      <c r="B5" s="23" t="s">
        <v>150</v>
      </c>
      <c r="C5" s="26">
        <v>11</v>
      </c>
    </row>
    <row r="6" spans="1:3" ht="15" customHeight="1">
      <c r="A6" s="22">
        <v>3</v>
      </c>
      <c r="B6" s="23" t="s">
        <v>167</v>
      </c>
      <c r="C6" s="26">
        <v>6</v>
      </c>
    </row>
    <row r="7" spans="1:3" ht="15" customHeight="1">
      <c r="A7" s="22">
        <v>4</v>
      </c>
      <c r="B7" s="23" t="s">
        <v>35</v>
      </c>
      <c r="C7" s="26">
        <v>5</v>
      </c>
    </row>
    <row r="8" spans="1:3" ht="15" customHeight="1">
      <c r="A8" s="30">
        <v>5</v>
      </c>
      <c r="B8" s="31" t="s">
        <v>32</v>
      </c>
      <c r="C8" s="33">
        <v>5</v>
      </c>
    </row>
    <row r="9" spans="1:3" ht="15" customHeight="1">
      <c r="A9" s="22">
        <v>6</v>
      </c>
      <c r="B9" s="23" t="s">
        <v>98</v>
      </c>
      <c r="C9" s="26">
        <v>5</v>
      </c>
    </row>
    <row r="10" spans="1:3" ht="15" customHeight="1">
      <c r="A10" s="22">
        <v>7</v>
      </c>
      <c r="B10" s="23" t="s">
        <v>101</v>
      </c>
      <c r="C10" s="26">
        <v>5</v>
      </c>
    </row>
    <row r="11" spans="1:3" ht="15" customHeight="1">
      <c r="A11" s="22">
        <v>8</v>
      </c>
      <c r="B11" s="23" t="s">
        <v>194</v>
      </c>
      <c r="C11" s="26">
        <v>4</v>
      </c>
    </row>
    <row r="12" spans="1:3" ht="15" customHeight="1">
      <c r="A12" s="22">
        <v>9</v>
      </c>
      <c r="B12" s="23" t="s">
        <v>132</v>
      </c>
      <c r="C12" s="26">
        <v>4</v>
      </c>
    </row>
    <row r="13" spans="1:3" ht="15" customHeight="1">
      <c r="A13" s="22">
        <v>10</v>
      </c>
      <c r="B13" s="23" t="s">
        <v>215</v>
      </c>
      <c r="C13" s="26">
        <v>4</v>
      </c>
    </row>
    <row r="14" spans="1:3" ht="15" customHeight="1">
      <c r="A14" s="22">
        <v>11</v>
      </c>
      <c r="B14" s="23" t="s">
        <v>120</v>
      </c>
      <c r="C14" s="26">
        <v>4</v>
      </c>
    </row>
    <row r="15" spans="1:3" ht="15" customHeight="1">
      <c r="A15" s="22">
        <v>12</v>
      </c>
      <c r="B15" s="23" t="s">
        <v>228</v>
      </c>
      <c r="C15" s="26">
        <v>4</v>
      </c>
    </row>
    <row r="16" spans="1:3" ht="15" customHeight="1">
      <c r="A16" s="22">
        <v>13</v>
      </c>
      <c r="B16" s="23" t="s">
        <v>279</v>
      </c>
      <c r="C16" s="26">
        <v>4</v>
      </c>
    </row>
    <row r="17" spans="1:3" ht="15" customHeight="1">
      <c r="A17" s="22">
        <v>14</v>
      </c>
      <c r="B17" s="23" t="s">
        <v>80</v>
      </c>
      <c r="C17" s="26">
        <v>4</v>
      </c>
    </row>
    <row r="18" spans="1:3" ht="15" customHeight="1">
      <c r="A18" s="22">
        <v>15</v>
      </c>
      <c r="B18" s="23" t="s">
        <v>164</v>
      </c>
      <c r="C18" s="26">
        <v>4</v>
      </c>
    </row>
    <row r="19" spans="1:3" ht="15" customHeight="1">
      <c r="A19" s="22">
        <v>16</v>
      </c>
      <c r="B19" s="23" t="s">
        <v>184</v>
      </c>
      <c r="C19" s="26">
        <v>4</v>
      </c>
    </row>
    <row r="20" spans="1:3" ht="15" customHeight="1">
      <c r="A20" s="22">
        <v>17</v>
      </c>
      <c r="B20" s="23" t="s">
        <v>36</v>
      </c>
      <c r="C20" s="26">
        <v>3</v>
      </c>
    </row>
    <row r="21" spans="1:3" ht="15" customHeight="1">
      <c r="A21" s="22">
        <v>18</v>
      </c>
      <c r="B21" s="23" t="s">
        <v>179</v>
      </c>
      <c r="C21" s="26">
        <v>3</v>
      </c>
    </row>
    <row r="22" spans="1:3" ht="15" customHeight="1">
      <c r="A22" s="22">
        <v>19</v>
      </c>
      <c r="B22" s="23" t="s">
        <v>192</v>
      </c>
      <c r="C22" s="26">
        <v>3</v>
      </c>
    </row>
    <row r="23" spans="1:3" ht="15" customHeight="1">
      <c r="A23" s="22">
        <v>20</v>
      </c>
      <c r="B23" s="23" t="s">
        <v>95</v>
      </c>
      <c r="C23" s="26">
        <v>3</v>
      </c>
    </row>
    <row r="24" spans="1:3" ht="15" customHeight="1">
      <c r="A24" s="22">
        <v>21</v>
      </c>
      <c r="B24" s="23" t="s">
        <v>246</v>
      </c>
      <c r="C24" s="26">
        <v>3</v>
      </c>
    </row>
    <row r="25" spans="1:3" ht="15" customHeight="1">
      <c r="A25" s="22">
        <v>22</v>
      </c>
      <c r="B25" s="23" t="s">
        <v>34</v>
      </c>
      <c r="C25" s="26">
        <v>2</v>
      </c>
    </row>
    <row r="26" spans="1:3" ht="15" customHeight="1">
      <c r="A26" s="22">
        <v>23</v>
      </c>
      <c r="B26" s="23" t="s">
        <v>318</v>
      </c>
      <c r="C26" s="26">
        <v>2</v>
      </c>
    </row>
    <row r="27" spans="1:3" ht="15" customHeight="1">
      <c r="A27" s="22">
        <v>24</v>
      </c>
      <c r="B27" s="23" t="s">
        <v>118</v>
      </c>
      <c r="C27" s="26">
        <v>2</v>
      </c>
    </row>
    <row r="28" spans="1:3" ht="15" customHeight="1">
      <c r="A28" s="22">
        <v>25</v>
      </c>
      <c r="B28" s="23" t="s">
        <v>188</v>
      </c>
      <c r="C28" s="26">
        <v>2</v>
      </c>
    </row>
    <row r="29" spans="1:3" ht="15" customHeight="1">
      <c r="A29" s="22">
        <v>26</v>
      </c>
      <c r="B29" s="23" t="s">
        <v>158</v>
      </c>
      <c r="C29" s="26">
        <v>2</v>
      </c>
    </row>
    <row r="30" spans="1:3" ht="15" customHeight="1">
      <c r="A30" s="22">
        <v>27</v>
      </c>
      <c r="B30" s="23" t="s">
        <v>169</v>
      </c>
      <c r="C30" s="26">
        <v>2</v>
      </c>
    </row>
    <row r="31" spans="1:3" ht="15" customHeight="1">
      <c r="A31" s="22">
        <v>28</v>
      </c>
      <c r="B31" s="23" t="s">
        <v>291</v>
      </c>
      <c r="C31" s="26">
        <v>2</v>
      </c>
    </row>
    <row r="32" spans="1:3" ht="15" customHeight="1">
      <c r="A32" s="22">
        <v>29</v>
      </c>
      <c r="B32" s="23" t="s">
        <v>268</v>
      </c>
      <c r="C32" s="26">
        <v>2</v>
      </c>
    </row>
    <row r="33" spans="1:3" ht="15" customHeight="1">
      <c r="A33" s="22">
        <v>30</v>
      </c>
      <c r="B33" s="23" t="s">
        <v>339</v>
      </c>
      <c r="C33" s="26">
        <v>2</v>
      </c>
    </row>
    <row r="34" spans="1:3" ht="15" customHeight="1">
      <c r="A34" s="22">
        <v>31</v>
      </c>
      <c r="B34" s="23" t="s">
        <v>181</v>
      </c>
      <c r="C34" s="26">
        <v>2</v>
      </c>
    </row>
    <row r="35" spans="1:3" ht="15" customHeight="1">
      <c r="A35" s="22">
        <v>32</v>
      </c>
      <c r="B35" s="23" t="s">
        <v>87</v>
      </c>
      <c r="C35" s="26">
        <v>2</v>
      </c>
    </row>
    <row r="36" spans="1:3" ht="15" customHeight="1">
      <c r="A36" s="22">
        <v>33</v>
      </c>
      <c r="B36" s="23" t="s">
        <v>77</v>
      </c>
      <c r="C36" s="26">
        <v>2</v>
      </c>
    </row>
    <row r="37" spans="1:3" ht="15" customHeight="1">
      <c r="A37" s="22">
        <v>34</v>
      </c>
      <c r="B37" s="23" t="s">
        <v>74</v>
      </c>
      <c r="C37" s="26">
        <v>2</v>
      </c>
    </row>
    <row r="38" spans="1:3" ht="15" customHeight="1">
      <c r="A38" s="22">
        <v>35</v>
      </c>
      <c r="B38" s="23" t="s">
        <v>92</v>
      </c>
      <c r="C38" s="26">
        <v>2</v>
      </c>
    </row>
    <row r="39" spans="1:3" ht="15" customHeight="1">
      <c r="A39" s="22">
        <v>36</v>
      </c>
      <c r="B39" s="23" t="s">
        <v>38</v>
      </c>
      <c r="C39" s="26">
        <v>1</v>
      </c>
    </row>
    <row r="40" spans="1:3" ht="15" customHeight="1">
      <c r="A40" s="22">
        <v>37</v>
      </c>
      <c r="B40" s="23" t="s">
        <v>37</v>
      </c>
      <c r="C40" s="26">
        <v>1</v>
      </c>
    </row>
    <row r="41" spans="1:3" ht="15" customHeight="1">
      <c r="A41" s="22">
        <v>38</v>
      </c>
      <c r="B41" s="23" t="s">
        <v>33</v>
      </c>
      <c r="C41" s="26">
        <v>1</v>
      </c>
    </row>
    <row r="42" spans="1:3" ht="15" customHeight="1">
      <c r="A42" s="22">
        <v>39</v>
      </c>
      <c r="B42" s="23" t="s">
        <v>288</v>
      </c>
      <c r="C42" s="26">
        <v>1</v>
      </c>
    </row>
    <row r="43" spans="1:3" ht="15" customHeight="1">
      <c r="A43" s="22">
        <v>40</v>
      </c>
      <c r="B43" s="23" t="s">
        <v>71</v>
      </c>
      <c r="C43" s="26">
        <v>1</v>
      </c>
    </row>
    <row r="44" spans="1:3" ht="15" customHeight="1">
      <c r="A44" s="22">
        <v>41</v>
      </c>
      <c r="B44" s="23" t="s">
        <v>15</v>
      </c>
      <c r="C44" s="26">
        <v>1</v>
      </c>
    </row>
    <row r="45" spans="1:3" ht="15" customHeight="1">
      <c r="A45" s="22">
        <v>42</v>
      </c>
      <c r="B45" s="23" t="s">
        <v>123</v>
      </c>
      <c r="C45" s="26">
        <v>1</v>
      </c>
    </row>
    <row r="46" spans="1:3" ht="15" customHeight="1">
      <c r="A46" s="22">
        <v>43</v>
      </c>
      <c r="B46" s="23" t="s">
        <v>335</v>
      </c>
      <c r="C46" s="26">
        <v>1</v>
      </c>
    </row>
    <row r="47" spans="1:3" ht="15" customHeight="1">
      <c r="A47" s="22">
        <v>44</v>
      </c>
      <c r="B47" s="23" t="s">
        <v>257</v>
      </c>
      <c r="C47" s="26">
        <v>1</v>
      </c>
    </row>
    <row r="48" spans="1:3" ht="15" customHeight="1">
      <c r="A48" s="22">
        <v>45</v>
      </c>
      <c r="B48" s="23" t="s">
        <v>8</v>
      </c>
      <c r="C48" s="26">
        <v>1</v>
      </c>
    </row>
    <row r="49" spans="1:3" ht="15" customHeight="1">
      <c r="A49" s="22">
        <v>46</v>
      </c>
      <c r="B49" s="23" t="s">
        <v>225</v>
      </c>
      <c r="C49" s="26">
        <v>1</v>
      </c>
    </row>
    <row r="50" spans="1:3" ht="15" customHeight="1">
      <c r="A50" s="22">
        <v>47</v>
      </c>
      <c r="B50" s="23" t="s">
        <v>142</v>
      </c>
      <c r="C50" s="26">
        <v>1</v>
      </c>
    </row>
    <row r="51" spans="1:3" ht="15" customHeight="1">
      <c r="A51" s="22">
        <v>48</v>
      </c>
      <c r="B51" s="23" t="s">
        <v>137</v>
      </c>
      <c r="C51" s="26">
        <v>1</v>
      </c>
    </row>
    <row r="52" spans="1:3" ht="15" customHeight="1">
      <c r="A52" s="22">
        <v>49</v>
      </c>
      <c r="B52" s="23" t="s">
        <v>111</v>
      </c>
      <c r="C52" s="26">
        <v>1</v>
      </c>
    </row>
    <row r="53" spans="1:3" ht="15" customHeight="1">
      <c r="A53" s="22">
        <v>50</v>
      </c>
      <c r="B53" s="23" t="s">
        <v>329</v>
      </c>
      <c r="C53" s="26">
        <v>1</v>
      </c>
    </row>
    <row r="54" spans="1:3" ht="15" customHeight="1">
      <c r="A54" s="22">
        <v>51</v>
      </c>
      <c r="B54" s="23" t="s">
        <v>177</v>
      </c>
      <c r="C54" s="26">
        <v>1</v>
      </c>
    </row>
    <row r="55" spans="1:3" ht="15" customHeight="1">
      <c r="A55" s="22">
        <v>52</v>
      </c>
      <c r="B55" s="23" t="s">
        <v>205</v>
      </c>
      <c r="C55" s="26">
        <v>1</v>
      </c>
    </row>
    <row r="56" spans="1:3" ht="15" customHeight="1">
      <c r="A56" s="22">
        <v>53</v>
      </c>
      <c r="B56" s="23" t="s">
        <v>114</v>
      </c>
      <c r="C56" s="26">
        <v>1</v>
      </c>
    </row>
    <row r="57" spans="1:3" ht="15" customHeight="1">
      <c r="A57" s="22">
        <v>54</v>
      </c>
      <c r="B57" s="23" t="s">
        <v>270</v>
      </c>
      <c r="C57" s="26">
        <v>1</v>
      </c>
    </row>
    <row r="58" spans="1:3" ht="15" customHeight="1">
      <c r="A58" s="22">
        <v>55</v>
      </c>
      <c r="B58" s="23" t="s">
        <v>272</v>
      </c>
      <c r="C58" s="26">
        <v>1</v>
      </c>
    </row>
    <row r="59" spans="1:3" ht="15" customHeight="1">
      <c r="A59" s="22">
        <v>56</v>
      </c>
      <c r="B59" s="23" t="s">
        <v>199</v>
      </c>
      <c r="C59" s="26">
        <v>1</v>
      </c>
    </row>
    <row r="60" spans="1:3" ht="15" customHeight="1">
      <c r="A60" s="22">
        <v>57</v>
      </c>
      <c r="B60" s="23" t="s">
        <v>284</v>
      </c>
      <c r="C60" s="26">
        <v>1</v>
      </c>
    </row>
    <row r="61" spans="1:3" ht="15" customHeight="1">
      <c r="A61" s="22">
        <v>58</v>
      </c>
      <c r="B61" s="23" t="s">
        <v>104</v>
      </c>
      <c r="C61" s="26">
        <v>1</v>
      </c>
    </row>
    <row r="62" spans="1:3" ht="15" customHeight="1">
      <c r="A62" s="22">
        <v>59</v>
      </c>
      <c r="B62" s="23" t="s">
        <v>293</v>
      </c>
      <c r="C62" s="26">
        <v>1</v>
      </c>
    </row>
    <row r="63" spans="1:3" ht="15" customHeight="1">
      <c r="A63" s="22">
        <v>60</v>
      </c>
      <c r="B63" s="23" t="s">
        <v>63</v>
      </c>
      <c r="C63" s="26">
        <v>1</v>
      </c>
    </row>
    <row r="64" spans="1:3" ht="15" customHeight="1">
      <c r="A64" s="22">
        <v>61</v>
      </c>
      <c r="B64" s="23" t="s">
        <v>66</v>
      </c>
      <c r="C64" s="26">
        <v>1</v>
      </c>
    </row>
    <row r="65" spans="1:3" ht="15" customHeight="1">
      <c r="A65" s="22">
        <v>62</v>
      </c>
      <c r="B65" s="23" t="s">
        <v>230</v>
      </c>
      <c r="C65" s="26">
        <v>1</v>
      </c>
    </row>
    <row r="66" spans="1:3" ht="15" customHeight="1">
      <c r="A66" s="22">
        <v>63</v>
      </c>
      <c r="B66" s="23" t="s">
        <v>209</v>
      </c>
      <c r="C66" s="26">
        <v>1</v>
      </c>
    </row>
    <row r="67" spans="1:3" ht="15" customHeight="1">
      <c r="A67" s="22">
        <v>64</v>
      </c>
      <c r="B67" s="23" t="s">
        <v>135</v>
      </c>
      <c r="C67" s="26">
        <v>1</v>
      </c>
    </row>
    <row r="68" spans="1:3" ht="15" customHeight="1" thickBot="1">
      <c r="A68" s="24">
        <v>65</v>
      </c>
      <c r="B68" s="25" t="s">
        <v>310</v>
      </c>
      <c r="C68" s="27">
        <v>1</v>
      </c>
    </row>
    <row r="69" ht="12.75">
      <c r="C69" s="4">
        <f>SUM(C4:C68)</f>
        <v>174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2010-07-15T16:15:50Z</dcterms:modified>
  <cp:category/>
  <cp:version/>
  <cp:contentType/>
  <cp:contentStatus/>
</cp:coreProperties>
</file>