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'Individuale'!$A$4:$I$150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<sst xmlns="http://schemas.openxmlformats.org/spreadsheetml/2006/main" count="652" uniqueCount="323">
  <si>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</si>
  <si>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</si>
  <si>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</si>
  <si>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</si>
  <si>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</si>
  <si>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</si>
  <si>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</si>
  <si>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</si>
  <si>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</si>
  <si>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</si>
  <si>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</si>
  <si>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Mallozzi</t>
  </si>
  <si>
    <t>Francesco</t>
  </si>
  <si>
    <t>M30</t>
  </si>
  <si>
    <t>Pol. ciociara a fava</t>
  </si>
  <si>
    <t>Gambino</t>
  </si>
  <si>
    <t>Salvatore</t>
  </si>
  <si>
    <t>M35</t>
  </si>
  <si>
    <t>ASD Nautico Gaeta</t>
  </si>
  <si>
    <t>Rahmani</t>
  </si>
  <si>
    <t>Abelkader</t>
  </si>
  <si>
    <t>M40</t>
  </si>
  <si>
    <t>Atl. Monticellana</t>
  </si>
  <si>
    <t>Iacovacci</t>
  </si>
  <si>
    <t>Cesare</t>
  </si>
  <si>
    <t>Fiorini</t>
  </si>
  <si>
    <t>Nico</t>
  </si>
  <si>
    <t>Promesse</t>
  </si>
  <si>
    <t>Ernica Running</t>
  </si>
  <si>
    <t>Santoro</t>
  </si>
  <si>
    <t>Davide</t>
  </si>
  <si>
    <t>Atina Trail Running</t>
  </si>
  <si>
    <t>Capotosto</t>
  </si>
  <si>
    <t>Filippo</t>
  </si>
  <si>
    <t>Mondragone in corsa</t>
  </si>
  <si>
    <t>Di Manno</t>
  </si>
  <si>
    <t>Antonio</t>
  </si>
  <si>
    <t>M45</t>
  </si>
  <si>
    <t>I Lupi di Monte Cairo</t>
  </si>
  <si>
    <t>Subiaco</t>
  </si>
  <si>
    <t>Emilio</t>
  </si>
  <si>
    <t>M55</t>
  </si>
  <si>
    <t>Asd Podistica Pontinia</t>
  </si>
  <si>
    <t>D'Urso</t>
  </si>
  <si>
    <t>Augusto</t>
  </si>
  <si>
    <t>Parisi</t>
  </si>
  <si>
    <t>Magno Roberto</t>
  </si>
  <si>
    <t>Carbonara</t>
  </si>
  <si>
    <t>Gabriele</t>
  </si>
  <si>
    <t>collana Marathon</t>
  </si>
  <si>
    <t>Di Vasta</t>
  </si>
  <si>
    <t>Giorgio</t>
  </si>
  <si>
    <t>Atletica ENI</t>
  </si>
  <si>
    <t>Antony</t>
  </si>
  <si>
    <t>TM23</t>
  </si>
  <si>
    <t>Gentile</t>
  </si>
  <si>
    <t>Mario</t>
  </si>
  <si>
    <t>Cucciniello</t>
  </si>
  <si>
    <t>Luca</t>
  </si>
  <si>
    <t>Polisportiva Progresso</t>
  </si>
  <si>
    <t>Casale</t>
  </si>
  <si>
    <t>Andrea</t>
  </si>
  <si>
    <t>Tuscia Atletica</t>
  </si>
  <si>
    <t>Cestra</t>
  </si>
  <si>
    <t>Patrizio</t>
  </si>
  <si>
    <t>Coppa</t>
  </si>
  <si>
    <t>Silvio</t>
  </si>
  <si>
    <t>Visocchi</t>
  </si>
  <si>
    <t>Roberto</t>
  </si>
  <si>
    <t>Colantuono</t>
  </si>
  <si>
    <t>Raffaele</t>
  </si>
  <si>
    <t>Erco Sport</t>
  </si>
  <si>
    <t>Tari</t>
  </si>
  <si>
    <t>Carmelino</t>
  </si>
  <si>
    <t>M50</t>
  </si>
  <si>
    <t>Palma</t>
  </si>
  <si>
    <t>Riccardo</t>
  </si>
  <si>
    <t>Pol.dilett.maremoto</t>
  </si>
  <si>
    <t>Vallario</t>
  </si>
  <si>
    <t>Giovanni</t>
  </si>
  <si>
    <t>Atletica Olimpic Marina</t>
  </si>
  <si>
    <t>Cozzolino</t>
  </si>
  <si>
    <t>Luison</t>
  </si>
  <si>
    <t>Gianluca</t>
  </si>
  <si>
    <t>Centro Fitness Montello</t>
  </si>
  <si>
    <t>Colipi</t>
  </si>
  <si>
    <t>Turco</t>
  </si>
  <si>
    <t>Gaetano</t>
  </si>
  <si>
    <t>Poligolfo Formia</t>
  </si>
  <si>
    <t>Shablista</t>
  </si>
  <si>
    <t>Nataliya</t>
  </si>
  <si>
    <t>F45</t>
  </si>
  <si>
    <t>GS Celano</t>
  </si>
  <si>
    <t>La posta</t>
  </si>
  <si>
    <t>Alberto</t>
  </si>
  <si>
    <t>Ferrante</t>
  </si>
  <si>
    <t>Tamara</t>
  </si>
  <si>
    <t>F40</t>
  </si>
  <si>
    <t>ASD Atletica Ceccano</t>
  </si>
  <si>
    <t>Bernardo</t>
  </si>
  <si>
    <t>Remo</t>
  </si>
  <si>
    <t>Nuova Atletica Isernia</t>
  </si>
  <si>
    <t>Pinchera</t>
  </si>
  <si>
    <t>Massimo</t>
  </si>
  <si>
    <t>Verrillo</t>
  </si>
  <si>
    <t>Le Torri Podismo</t>
  </si>
  <si>
    <t>Martinez</t>
  </si>
  <si>
    <t>Agustin</t>
  </si>
  <si>
    <t>Iannetta</t>
  </si>
  <si>
    <t>Fabio</t>
  </si>
  <si>
    <t>Antonacci</t>
  </si>
  <si>
    <t>Cousty</t>
  </si>
  <si>
    <t>Olivier</t>
  </si>
  <si>
    <t>Aurilio</t>
  </si>
  <si>
    <t>Libero</t>
  </si>
  <si>
    <t>Di giacinto</t>
  </si>
  <si>
    <t>Stefano</t>
  </si>
  <si>
    <t>Stirpe</t>
  </si>
  <si>
    <t>Raimondi</t>
  </si>
  <si>
    <t>Amici Parco Castelli Romani</t>
  </si>
  <si>
    <t>Iannone</t>
  </si>
  <si>
    <t>Tomassi Sperduti</t>
  </si>
  <si>
    <t>Franco</t>
  </si>
  <si>
    <t>Vellucci</t>
  </si>
  <si>
    <t>Giuseppe</t>
  </si>
  <si>
    <t>Aghiana</t>
  </si>
  <si>
    <t>Elisabetta</t>
  </si>
  <si>
    <t>TF23</t>
  </si>
  <si>
    <t>Catarci</t>
  </si>
  <si>
    <t>Massimiliano</t>
  </si>
  <si>
    <t>Gargaro</t>
  </si>
  <si>
    <t>Capodanno</t>
  </si>
  <si>
    <t>Cosimo</t>
  </si>
  <si>
    <t>Abbate</t>
  </si>
  <si>
    <t>Luisa</t>
  </si>
  <si>
    <t>Pigliacelli</t>
  </si>
  <si>
    <t>Ilan</t>
  </si>
  <si>
    <t>ASD Torrice Runners</t>
  </si>
  <si>
    <t>Mirabello</t>
  </si>
  <si>
    <t>Gruppo Millepiedi</t>
  </si>
  <si>
    <t>Stravato</t>
  </si>
  <si>
    <t>Marco</t>
  </si>
  <si>
    <t>Gismondi</t>
  </si>
  <si>
    <t>Filancia</t>
  </si>
  <si>
    <t>Mauro</t>
  </si>
  <si>
    <t>D'Annunzio</t>
  </si>
  <si>
    <t>Fabrizio</t>
  </si>
  <si>
    <t>Torelli</t>
  </si>
  <si>
    <t>Giovanni Battista</t>
  </si>
  <si>
    <t>M60</t>
  </si>
  <si>
    <t>Macciocchi</t>
  </si>
  <si>
    <t>Napoli Run</t>
  </si>
  <si>
    <t>Vitti</t>
  </si>
  <si>
    <t>Mirco</t>
  </si>
  <si>
    <t>Ferri</t>
  </si>
  <si>
    <t>Ciardiello</t>
  </si>
  <si>
    <t>Sergio</t>
  </si>
  <si>
    <t>Micci</t>
  </si>
  <si>
    <t>Mariano</t>
  </si>
  <si>
    <t>Zuccarino</t>
  </si>
  <si>
    <t>Enrico</t>
  </si>
  <si>
    <t>Verardo</t>
  </si>
  <si>
    <t>Fernando</t>
  </si>
  <si>
    <t>Hermada Runners</t>
  </si>
  <si>
    <t>Romano</t>
  </si>
  <si>
    <t>Alois</t>
  </si>
  <si>
    <t>CUS Caserta</t>
  </si>
  <si>
    <t>Pacitto</t>
  </si>
  <si>
    <t>Alessandro</t>
  </si>
  <si>
    <t>Lysyk</t>
  </si>
  <si>
    <t>Oksana</t>
  </si>
  <si>
    <t>F50</t>
  </si>
  <si>
    <t>Martino</t>
  </si>
  <si>
    <t>Atletica Venafro</t>
  </si>
  <si>
    <t>De simone</t>
  </si>
  <si>
    <t>Antonella</t>
  </si>
  <si>
    <t>F35</t>
  </si>
  <si>
    <t>Riccio</t>
  </si>
  <si>
    <t>Villa Ricca</t>
  </si>
  <si>
    <t>Ronza</t>
  </si>
  <si>
    <t>De santis</t>
  </si>
  <si>
    <t>Ugo</t>
  </si>
  <si>
    <t>Lombardi</t>
  </si>
  <si>
    <t>M65</t>
  </si>
  <si>
    <t>Giusti</t>
  </si>
  <si>
    <t>Patrizia</t>
  </si>
  <si>
    <t>Fiamme argento</t>
  </si>
  <si>
    <t>Muzzo</t>
  </si>
  <si>
    <t>Orazio</t>
  </si>
  <si>
    <t>tifata runners</t>
  </si>
  <si>
    <t>Preli</t>
  </si>
  <si>
    <t>Tanzilli</t>
  </si>
  <si>
    <t>Previati</t>
  </si>
  <si>
    <t>Dario</t>
  </si>
  <si>
    <t>Pittiglio</t>
  </si>
  <si>
    <t>Armando</t>
  </si>
  <si>
    <t>Di benedetto</t>
  </si>
  <si>
    <t>Maria Concetta</t>
  </si>
  <si>
    <t>Bazzoni</t>
  </si>
  <si>
    <t>Asi intesatletica</t>
  </si>
  <si>
    <t>Severini</t>
  </si>
  <si>
    <t>Daniele</t>
  </si>
  <si>
    <t>Buttaro</t>
  </si>
  <si>
    <t>Nobile</t>
  </si>
  <si>
    <t>Kratos</t>
  </si>
  <si>
    <t>Bartolucci</t>
  </si>
  <si>
    <t>Germana</t>
  </si>
  <si>
    <t>Baldesi</t>
  </si>
  <si>
    <t>Luigi</t>
  </si>
  <si>
    <t>Norcia</t>
  </si>
  <si>
    <t>Carola</t>
  </si>
  <si>
    <t>Delicata</t>
  </si>
  <si>
    <t>Sabbatino</t>
  </si>
  <si>
    <t>Sonia</t>
  </si>
  <si>
    <t>Crolla</t>
  </si>
  <si>
    <t>Emiliano</t>
  </si>
  <si>
    <t>Aspromonte</t>
  </si>
  <si>
    <t>Angelo</t>
  </si>
  <si>
    <t>Power Casagiove</t>
  </si>
  <si>
    <t>Dugo</t>
  </si>
  <si>
    <t>Atl. Capua</t>
  </si>
  <si>
    <t>Masucci</t>
  </si>
  <si>
    <t>Napoli Nord Marathon</t>
  </si>
  <si>
    <t>Giacomobono</t>
  </si>
  <si>
    <t>Sara</t>
  </si>
  <si>
    <t>Carnevale</t>
  </si>
  <si>
    <t>Vincenzo</t>
  </si>
  <si>
    <t>D'Amore</t>
  </si>
  <si>
    <t>Cioppa</t>
  </si>
  <si>
    <t>Tommaso</t>
  </si>
  <si>
    <t>De Marco</t>
  </si>
  <si>
    <t>M75</t>
  </si>
  <si>
    <t>Fionda</t>
  </si>
  <si>
    <t>Iorio</t>
  </si>
  <si>
    <t>Tatiana</t>
  </si>
  <si>
    <t>Atletica Tusculum RS 001</t>
  </si>
  <si>
    <t>Tirintino</t>
  </si>
  <si>
    <t>Carmelo</t>
  </si>
  <si>
    <t>runcard</t>
  </si>
  <si>
    <t>Fiorelli</t>
  </si>
  <si>
    <t>Galise</t>
  </si>
  <si>
    <t>Stefania</t>
  </si>
  <si>
    <t>Caporuscio</t>
  </si>
  <si>
    <t>Marisa</t>
  </si>
  <si>
    <t>Colantoni</t>
  </si>
  <si>
    <t>Vincenza</t>
  </si>
  <si>
    <t>International Security Service</t>
  </si>
  <si>
    <t>Gaudino</t>
  </si>
  <si>
    <t>We Run Latina</t>
  </si>
  <si>
    <t>Purificato</t>
  </si>
  <si>
    <t>Antonietta</t>
  </si>
  <si>
    <t>F60</t>
  </si>
  <si>
    <t>Di prospero</t>
  </si>
  <si>
    <t>Uisp Latina</t>
  </si>
  <si>
    <t>Berardi</t>
  </si>
  <si>
    <t>Migliore</t>
  </si>
  <si>
    <t>Arcangelo</t>
  </si>
  <si>
    <t>Fontana</t>
  </si>
  <si>
    <t>Andear</t>
  </si>
  <si>
    <t>Conti</t>
  </si>
  <si>
    <t>Gaveglia</t>
  </si>
  <si>
    <t>Vittorio</t>
  </si>
  <si>
    <t>Faiola</t>
  </si>
  <si>
    <t>Atletica Amatori Cassino</t>
  </si>
  <si>
    <t>Franciosi</t>
  </si>
  <si>
    <t>Purosangue</t>
  </si>
  <si>
    <t>Proietti</t>
  </si>
  <si>
    <t>Ricci</t>
  </si>
  <si>
    <t>Roberta</t>
  </si>
  <si>
    <t>Sburlino</t>
  </si>
  <si>
    <t>Nardelli</t>
  </si>
  <si>
    <t>Domiziana</t>
  </si>
  <si>
    <t>Garabello</t>
  </si>
  <si>
    <t>Carlo</t>
  </si>
  <si>
    <t>Liberatletica</t>
  </si>
  <si>
    <t>Ferraioli</t>
  </si>
  <si>
    <t>Domenico</t>
  </si>
  <si>
    <t>Pod. Avis Priverno</t>
  </si>
  <si>
    <t>Parisella</t>
  </si>
  <si>
    <t>Laura</t>
  </si>
  <si>
    <t>Falovo</t>
  </si>
  <si>
    <t>Alessio</t>
  </si>
  <si>
    <t>Ciccolella</t>
  </si>
  <si>
    <t>De lellis</t>
  </si>
  <si>
    <t>Daniela</t>
  </si>
  <si>
    <t>Uisp lazio sud est</t>
  </si>
  <si>
    <t>Venditti</t>
  </si>
  <si>
    <t>fondi runners 2010</t>
  </si>
  <si>
    <t>Testa</t>
  </si>
  <si>
    <t>Micaela</t>
  </si>
  <si>
    <t>Vigor Taurus Team</t>
  </si>
  <si>
    <t>Gonzalez</t>
  </si>
  <si>
    <t>Yurima</t>
  </si>
  <si>
    <t>La rocca</t>
  </si>
  <si>
    <t>Rita</t>
  </si>
  <si>
    <t>Golvelli</t>
  </si>
  <si>
    <t>Ettore</t>
  </si>
  <si>
    <t>Bortone</t>
  </si>
  <si>
    <t>Pietro</t>
  </si>
  <si>
    <t>Petrucci</t>
  </si>
  <si>
    <t>Nami</t>
  </si>
  <si>
    <t>Indaco</t>
  </si>
  <si>
    <t>Martorelli</t>
  </si>
  <si>
    <t>Maria</t>
  </si>
  <si>
    <t>Henry</t>
  </si>
  <si>
    <t>Angelica</t>
  </si>
  <si>
    <t>Giannitelli</t>
  </si>
  <si>
    <t>Farina</t>
  </si>
  <si>
    <t>Alessandra</t>
  </si>
  <si>
    <t>Cristiano</t>
  </si>
  <si>
    <t>Loris Maximo</t>
  </si>
  <si>
    <t>Di Loreto</t>
  </si>
  <si>
    <t>Runners for Emergency</t>
  </si>
  <si>
    <t>Granieri</t>
  </si>
  <si>
    <t>Enrica Rosa</t>
  </si>
  <si>
    <t>Silvi</t>
  </si>
  <si>
    <t>Claudia</t>
  </si>
  <si>
    <t>Cielo</t>
  </si>
  <si>
    <t>Atl. Hermada</t>
  </si>
  <si>
    <t>A.S.D. Podistica Solidarietà</t>
  </si>
  <si>
    <t>Monti Aurinci tra cielo e terra</t>
  </si>
  <si>
    <t>Formia (LT) Italia - Domenica 07/08/2016</t>
  </si>
  <si>
    <t>1ª edizione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</si>
</sst>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52" fillId="56" borderId="27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21" fontId="7" fillId="0" borderId="29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3" fillId="47" borderId="31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12" fillId="55" borderId="3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5" t="s">
        <v>320</v>
      </c>
      <c r="B1" s="35"/>
      <c r="C1" s="35"/>
      <c r="D1" s="35"/>
      <c r="E1" s="35"/>
      <c r="F1" s="35"/>
      <c r="G1" s="35"/>
      <c r="H1" s="35"/>
      <c r="I1" s="35"/>
    </row>
    <row r="2" spans="1:9" ht="24" customHeight="1">
      <c r="A2" s="36" t="s">
        <v>322</v>
      </c>
      <c r="B2" s="36"/>
      <c r="C2" s="36"/>
      <c r="D2" s="36"/>
      <c r="E2" s="36"/>
      <c r="F2" s="36"/>
      <c r="G2" s="36"/>
      <c r="H2" s="36"/>
      <c r="I2" s="36"/>
    </row>
    <row r="3" spans="1:9" ht="24" customHeight="1">
      <c r="A3" s="37" t="s">
        <v>321</v>
      </c>
      <c r="B3" s="37"/>
      <c r="C3" s="37"/>
      <c r="D3" s="37"/>
      <c r="E3" s="37"/>
      <c r="F3" s="37"/>
      <c r="G3" s="37"/>
      <c r="H3" s="3" t="s">
        <v>0</v>
      </c>
      <c r="I3" s="4">
        <v>15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2" t="s">
        <v>11</v>
      </c>
      <c r="C5" s="42" t="s">
        <v>12</v>
      </c>
      <c r="D5" s="11" t="s">
        <v>13</v>
      </c>
      <c r="E5" s="42" t="s">
        <v>14</v>
      </c>
      <c r="F5" s="14">
        <v>0.05209490740740741</v>
      </c>
      <c r="G5" s="11" t="str">
        <f>TEXT(INT((HOUR(F5)*3600+MINUTE(F5)*60+SECOND(F5))/$I$3/60),"0")&amp;"."&amp;TEXT(MOD((HOUR(F5)*3600+MINUTE(F5)*60+SECOND(F5))/$I$3,60),"00")&amp;"/km"</f>
        <v>5.00/km</v>
      </c>
      <c r="H5" s="14">
        <f>F5-$F$5</f>
        <v>0</v>
      </c>
      <c r="I5" s="14">
        <f>F5-INDEX($F$5:$F$150,MATCH(D5,$D$5:$D$150,0))</f>
        <v>0</v>
      </c>
    </row>
    <row r="6" spans="1:9" s="10" customFormat="1" ht="15" customHeight="1">
      <c r="A6" s="12">
        <v>2</v>
      </c>
      <c r="B6" s="43" t="s">
        <v>15</v>
      </c>
      <c r="C6" s="43" t="s">
        <v>16</v>
      </c>
      <c r="D6" s="12" t="s">
        <v>17</v>
      </c>
      <c r="E6" s="43" t="s">
        <v>18</v>
      </c>
      <c r="F6" s="13">
        <v>0.053009259259259256</v>
      </c>
      <c r="G6" s="12" t="str">
        <f aca="true" t="shared" si="0" ref="G6:G21">TEXT(INT((HOUR(F6)*3600+MINUTE(F6)*60+SECOND(F6))/$I$3/60),"0")&amp;"."&amp;TEXT(MOD((HOUR(F6)*3600+MINUTE(F6)*60+SECOND(F6))/$I$3,60),"00")&amp;"/km"</f>
        <v>5.05/km</v>
      </c>
      <c r="H6" s="13">
        <f aca="true" t="shared" si="1" ref="H6:H21">F6-$F$5</f>
        <v>0.0009143518518518468</v>
      </c>
      <c r="I6" s="13">
        <f>F6-INDEX($F$5:$F$150,MATCH(D6,$D$5:$D$150,0))</f>
        <v>0</v>
      </c>
    </row>
    <row r="7" spans="1:9" s="10" customFormat="1" ht="15" customHeight="1">
      <c r="A7" s="12">
        <v>3</v>
      </c>
      <c r="B7" s="43" t="s">
        <v>19</v>
      </c>
      <c r="C7" s="43" t="s">
        <v>20</v>
      </c>
      <c r="D7" s="12" t="s">
        <v>21</v>
      </c>
      <c r="E7" s="43" t="s">
        <v>22</v>
      </c>
      <c r="F7" s="13">
        <v>0.053148148148148146</v>
      </c>
      <c r="G7" s="12" t="str">
        <f t="shared" si="0"/>
        <v>5.06/km</v>
      </c>
      <c r="H7" s="13">
        <f t="shared" si="1"/>
        <v>0.0010532407407407365</v>
      </c>
      <c r="I7" s="13">
        <f>F7-INDEX($F$5:$F$150,MATCH(D7,$D$5:$D$150,0))</f>
        <v>0</v>
      </c>
    </row>
    <row r="8" spans="1:9" s="10" customFormat="1" ht="15" customHeight="1">
      <c r="A8" s="12">
        <v>4</v>
      </c>
      <c r="B8" s="43" t="s">
        <v>23</v>
      </c>
      <c r="C8" s="43" t="s">
        <v>24</v>
      </c>
      <c r="D8" s="12" t="s">
        <v>13</v>
      </c>
      <c r="E8" s="43" t="s">
        <v>318</v>
      </c>
      <c r="F8" s="13">
        <v>0.05362268518518518</v>
      </c>
      <c r="G8" s="12" t="str">
        <f t="shared" si="0"/>
        <v>5.09/km</v>
      </c>
      <c r="H8" s="13">
        <f t="shared" si="1"/>
        <v>0.0015277777777777737</v>
      </c>
      <c r="I8" s="13">
        <f>F8-INDEX($F$5:$F$150,MATCH(D8,$D$5:$D$150,0))</f>
        <v>0.0015277777777777737</v>
      </c>
    </row>
    <row r="9" spans="1:9" s="10" customFormat="1" ht="15" customHeight="1">
      <c r="A9" s="12">
        <v>5</v>
      </c>
      <c r="B9" s="43" t="s">
        <v>25</v>
      </c>
      <c r="C9" s="43" t="s">
        <v>26</v>
      </c>
      <c r="D9" s="12" t="s">
        <v>27</v>
      </c>
      <c r="E9" s="43" t="s">
        <v>28</v>
      </c>
      <c r="F9" s="13">
        <v>0.054641203703703706</v>
      </c>
      <c r="G9" s="12" t="str">
        <f t="shared" si="0"/>
        <v>5.15/km</v>
      </c>
      <c r="H9" s="13">
        <f t="shared" si="1"/>
        <v>0.0025462962962962965</v>
      </c>
      <c r="I9" s="13">
        <f>F9-INDEX($F$5:$F$150,MATCH(D9,$D$5:$D$150,0))</f>
        <v>0</v>
      </c>
    </row>
    <row r="10" spans="1:9" s="10" customFormat="1" ht="15" customHeight="1">
      <c r="A10" s="12">
        <v>6</v>
      </c>
      <c r="B10" s="43" t="s">
        <v>29</v>
      </c>
      <c r="C10" s="43" t="s">
        <v>30</v>
      </c>
      <c r="D10" s="12" t="s">
        <v>13</v>
      </c>
      <c r="E10" s="43" t="s">
        <v>31</v>
      </c>
      <c r="F10" s="13">
        <v>0.05732638888888889</v>
      </c>
      <c r="G10" s="12" t="str">
        <f t="shared" si="0"/>
        <v>5.30/km</v>
      </c>
      <c r="H10" s="13">
        <f t="shared" si="1"/>
        <v>0.005231481481481483</v>
      </c>
      <c r="I10" s="13">
        <f>F10-INDEX($F$5:$F$150,MATCH(D10,$D$5:$D$150,0))</f>
        <v>0.005231481481481483</v>
      </c>
    </row>
    <row r="11" spans="1:9" s="10" customFormat="1" ht="15" customHeight="1">
      <c r="A11" s="12">
        <v>7</v>
      </c>
      <c r="B11" s="43" t="s">
        <v>32</v>
      </c>
      <c r="C11" s="43" t="s">
        <v>33</v>
      </c>
      <c r="D11" s="12" t="s">
        <v>13</v>
      </c>
      <c r="E11" s="43" t="s">
        <v>34</v>
      </c>
      <c r="F11" s="13">
        <v>0.0594212962962963</v>
      </c>
      <c r="G11" s="12" t="str">
        <f t="shared" si="0"/>
        <v>5.42/km</v>
      </c>
      <c r="H11" s="13">
        <f t="shared" si="1"/>
        <v>0.007326388888888889</v>
      </c>
      <c r="I11" s="13">
        <f>F11-INDEX($F$5:$F$150,MATCH(D11,$D$5:$D$150,0))</f>
        <v>0.007326388888888889</v>
      </c>
    </row>
    <row r="12" spans="1:9" s="10" customFormat="1" ht="15" customHeight="1">
      <c r="A12" s="12">
        <v>8</v>
      </c>
      <c r="B12" s="43" t="s">
        <v>35</v>
      </c>
      <c r="C12" s="43" t="s">
        <v>36</v>
      </c>
      <c r="D12" s="12" t="s">
        <v>37</v>
      </c>
      <c r="E12" s="43" t="s">
        <v>38</v>
      </c>
      <c r="F12" s="13">
        <v>0.06011574074074074</v>
      </c>
      <c r="G12" s="12" t="str">
        <f t="shared" si="0"/>
        <v>5.46/km</v>
      </c>
      <c r="H12" s="13">
        <f t="shared" si="1"/>
        <v>0.008020833333333331</v>
      </c>
      <c r="I12" s="13">
        <f>F12-INDEX($F$5:$F$150,MATCH(D12,$D$5:$D$150,0))</f>
        <v>0</v>
      </c>
    </row>
    <row r="13" spans="1:9" s="10" customFormat="1" ht="15" customHeight="1">
      <c r="A13" s="12">
        <v>9</v>
      </c>
      <c r="B13" s="43" t="s">
        <v>39</v>
      </c>
      <c r="C13" s="43" t="s">
        <v>40</v>
      </c>
      <c r="D13" s="12" t="s">
        <v>41</v>
      </c>
      <c r="E13" s="43" t="s">
        <v>42</v>
      </c>
      <c r="F13" s="13">
        <v>0.06039351851851852</v>
      </c>
      <c r="G13" s="12" t="str">
        <f t="shared" si="0"/>
        <v>5.48/km</v>
      </c>
      <c r="H13" s="13">
        <f t="shared" si="1"/>
        <v>0.00829861111111111</v>
      </c>
      <c r="I13" s="13">
        <f>F13-INDEX($F$5:$F$150,MATCH(D13,$D$5:$D$150,0))</f>
        <v>0</v>
      </c>
    </row>
    <row r="14" spans="1:9" s="10" customFormat="1" ht="15" customHeight="1">
      <c r="A14" s="12">
        <v>10</v>
      </c>
      <c r="B14" s="43" t="s">
        <v>43</v>
      </c>
      <c r="C14" s="43" t="s">
        <v>44</v>
      </c>
      <c r="D14" s="12" t="s">
        <v>13</v>
      </c>
      <c r="E14" s="43" t="s">
        <v>38</v>
      </c>
      <c r="F14" s="13">
        <v>0.060439814814814814</v>
      </c>
      <c r="G14" s="12" t="str">
        <f t="shared" si="0"/>
        <v>5.48/km</v>
      </c>
      <c r="H14" s="13">
        <f t="shared" si="1"/>
        <v>0.008344907407407405</v>
      </c>
      <c r="I14" s="13">
        <f>F14-INDEX($F$5:$F$150,MATCH(D14,$D$5:$D$150,0))</f>
        <v>0.008344907407407405</v>
      </c>
    </row>
    <row r="15" spans="1:9" s="10" customFormat="1" ht="15" customHeight="1">
      <c r="A15" s="12">
        <v>11</v>
      </c>
      <c r="B15" s="43" t="s">
        <v>45</v>
      </c>
      <c r="C15" s="43" t="s">
        <v>46</v>
      </c>
      <c r="D15" s="12" t="s">
        <v>41</v>
      </c>
      <c r="E15" s="43" t="s">
        <v>14</v>
      </c>
      <c r="F15" s="13">
        <v>0.060648148148148145</v>
      </c>
      <c r="G15" s="12" t="str">
        <f t="shared" si="0"/>
        <v>5.49/km</v>
      </c>
      <c r="H15" s="13">
        <f t="shared" si="1"/>
        <v>0.008553240740740736</v>
      </c>
      <c r="I15" s="13">
        <f>F15-INDEX($F$5:$F$150,MATCH(D15,$D$5:$D$150,0))</f>
        <v>0.0002546296296296255</v>
      </c>
    </row>
    <row r="16" spans="1:9" s="10" customFormat="1" ht="15" customHeight="1">
      <c r="A16" s="12">
        <v>12</v>
      </c>
      <c r="B16" s="43" t="s">
        <v>47</v>
      </c>
      <c r="C16" s="43" t="s">
        <v>48</v>
      </c>
      <c r="D16" s="12" t="s">
        <v>21</v>
      </c>
      <c r="E16" s="43" t="s">
        <v>49</v>
      </c>
      <c r="F16" s="13">
        <v>0.061469907407407404</v>
      </c>
      <c r="G16" s="12" t="str">
        <f t="shared" si="0"/>
        <v>5.54/km</v>
      </c>
      <c r="H16" s="13">
        <f t="shared" si="1"/>
        <v>0.009374999999999994</v>
      </c>
      <c r="I16" s="13">
        <f>F16-INDEX($F$5:$F$150,MATCH(D16,$D$5:$D$150,0))</f>
        <v>0.008321759259259258</v>
      </c>
    </row>
    <row r="17" spans="1:9" s="10" customFormat="1" ht="15" customHeight="1">
      <c r="A17" s="12">
        <v>13</v>
      </c>
      <c r="B17" s="43" t="s">
        <v>50</v>
      </c>
      <c r="C17" s="43" t="s">
        <v>51</v>
      </c>
      <c r="D17" s="12" t="s">
        <v>17</v>
      </c>
      <c r="E17" s="43" t="s">
        <v>52</v>
      </c>
      <c r="F17" s="13">
        <v>0.06209490740740741</v>
      </c>
      <c r="G17" s="12" t="str">
        <f t="shared" si="0"/>
        <v>5.58/km</v>
      </c>
      <c r="H17" s="13">
        <f t="shared" si="1"/>
        <v>0.010000000000000002</v>
      </c>
      <c r="I17" s="13">
        <f>F17-INDEX($F$5:$F$150,MATCH(D17,$D$5:$D$150,0))</f>
        <v>0.009085648148148155</v>
      </c>
    </row>
    <row r="18" spans="1:9" s="10" customFormat="1" ht="15" customHeight="1">
      <c r="A18" s="12">
        <v>14</v>
      </c>
      <c r="B18" s="43" t="s">
        <v>25</v>
      </c>
      <c r="C18" s="43" t="s">
        <v>53</v>
      </c>
      <c r="D18" s="12" t="s">
        <v>54</v>
      </c>
      <c r="E18" s="43" t="s">
        <v>28</v>
      </c>
      <c r="F18" s="13">
        <v>0.06239583333333334</v>
      </c>
      <c r="G18" s="12" t="str">
        <f t="shared" si="0"/>
        <v>5.59/km</v>
      </c>
      <c r="H18" s="13">
        <f t="shared" si="1"/>
        <v>0.010300925925925929</v>
      </c>
      <c r="I18" s="13">
        <f>F18-INDEX($F$5:$F$150,MATCH(D18,$D$5:$D$150,0))</f>
        <v>0</v>
      </c>
    </row>
    <row r="19" spans="1:9" s="10" customFormat="1" ht="15" customHeight="1">
      <c r="A19" s="12">
        <v>15</v>
      </c>
      <c r="B19" s="43" t="s">
        <v>55</v>
      </c>
      <c r="C19" s="43" t="s">
        <v>56</v>
      </c>
      <c r="D19" s="12" t="s">
        <v>37</v>
      </c>
      <c r="E19" s="43" t="s">
        <v>31</v>
      </c>
      <c r="F19" s="13">
        <v>0.0628125</v>
      </c>
      <c r="G19" s="12" t="str">
        <f t="shared" si="0"/>
        <v>6.02/km</v>
      </c>
      <c r="H19" s="13">
        <f t="shared" si="1"/>
        <v>0.010717592592592584</v>
      </c>
      <c r="I19" s="13">
        <f>F19-INDEX($F$5:$F$150,MATCH(D19,$D$5:$D$150,0))</f>
        <v>0.002696759259259253</v>
      </c>
    </row>
    <row r="20" spans="1:9" s="10" customFormat="1" ht="15" customHeight="1">
      <c r="A20" s="12">
        <v>16</v>
      </c>
      <c r="B20" s="43" t="s">
        <v>57</v>
      </c>
      <c r="C20" s="43" t="s">
        <v>58</v>
      </c>
      <c r="D20" s="12" t="s">
        <v>17</v>
      </c>
      <c r="E20" s="43" t="s">
        <v>59</v>
      </c>
      <c r="F20" s="13">
        <v>0.063125</v>
      </c>
      <c r="G20" s="12" t="str">
        <f t="shared" si="0"/>
        <v>6.04/km</v>
      </c>
      <c r="H20" s="13">
        <f t="shared" si="1"/>
        <v>0.011030092592592591</v>
      </c>
      <c r="I20" s="13">
        <f>F20-INDEX($F$5:$F$150,MATCH(D20,$D$5:$D$150,0))</f>
        <v>0.010115740740740745</v>
      </c>
    </row>
    <row r="21" spans="1:9" ht="15" customHeight="1">
      <c r="A21" s="12">
        <v>17</v>
      </c>
      <c r="B21" s="43" t="s">
        <v>60</v>
      </c>
      <c r="C21" s="43" t="s">
        <v>61</v>
      </c>
      <c r="D21" s="12" t="s">
        <v>17</v>
      </c>
      <c r="E21" s="43" t="s">
        <v>62</v>
      </c>
      <c r="F21" s="13">
        <v>0.06318287037037036</v>
      </c>
      <c r="G21" s="12" t="str">
        <f t="shared" si="0"/>
        <v>6.04/km</v>
      </c>
      <c r="H21" s="13">
        <f t="shared" si="1"/>
        <v>0.011087962962962952</v>
      </c>
      <c r="I21" s="13">
        <f>F21-INDEX($F$5:$F$150,MATCH(D21,$D$5:$D$150,0))</f>
        <v>0.010173611111111105</v>
      </c>
    </row>
    <row r="22" spans="1:9" ht="15" customHeight="1">
      <c r="A22" s="12">
        <v>18</v>
      </c>
      <c r="B22" s="43" t="s">
        <v>63</v>
      </c>
      <c r="C22" s="43" t="s">
        <v>64</v>
      </c>
      <c r="D22" s="12" t="s">
        <v>21</v>
      </c>
      <c r="E22" s="43" t="s">
        <v>28</v>
      </c>
      <c r="F22" s="13">
        <v>0.0645949074074074</v>
      </c>
      <c r="G22" s="12" t="str">
        <f aca="true" t="shared" si="2" ref="G22:G36">TEXT(INT((HOUR(F22)*3600+MINUTE(F22)*60+SECOND(F22))/$I$3/60),"0")&amp;"."&amp;TEXT(MOD((HOUR(F22)*3600+MINUTE(F22)*60+SECOND(F22))/$I$3,60),"00")&amp;"/km"</f>
        <v>6.12/km</v>
      </c>
      <c r="H22" s="13">
        <f aca="true" t="shared" si="3" ref="H22:H36">F22-$F$5</f>
        <v>0.012499999999999997</v>
      </c>
      <c r="I22" s="13">
        <f>F22-INDEX($F$5:$F$150,MATCH(D22,$D$5:$D$150,0))</f>
        <v>0.01144675925925926</v>
      </c>
    </row>
    <row r="23" spans="1:9" ht="15" customHeight="1">
      <c r="A23" s="12">
        <v>19</v>
      </c>
      <c r="B23" s="43" t="s">
        <v>65</v>
      </c>
      <c r="C23" s="43" t="s">
        <v>66</v>
      </c>
      <c r="D23" s="12" t="s">
        <v>17</v>
      </c>
      <c r="E23" s="43" t="s">
        <v>22</v>
      </c>
      <c r="F23" s="13">
        <v>0.06462962962962963</v>
      </c>
      <c r="G23" s="12" t="str">
        <f t="shared" si="2"/>
        <v>6.12/km</v>
      </c>
      <c r="H23" s="13">
        <f t="shared" si="3"/>
        <v>0.012534722222222225</v>
      </c>
      <c r="I23" s="13">
        <f>F23-INDEX($F$5:$F$150,MATCH(D23,$D$5:$D$150,0))</f>
        <v>0.011620370370370378</v>
      </c>
    </row>
    <row r="24" spans="1:9" ht="15" customHeight="1">
      <c r="A24" s="12">
        <v>20</v>
      </c>
      <c r="B24" s="43" t="s">
        <v>67</v>
      </c>
      <c r="C24" s="43" t="s">
        <v>68</v>
      </c>
      <c r="D24" s="12" t="s">
        <v>37</v>
      </c>
      <c r="E24" s="43" t="s">
        <v>31</v>
      </c>
      <c r="F24" s="13">
        <v>0.06465277777777778</v>
      </c>
      <c r="G24" s="12" t="str">
        <f t="shared" si="2"/>
        <v>6.12/km</v>
      </c>
      <c r="H24" s="13">
        <f t="shared" si="3"/>
        <v>0.012557870370370372</v>
      </c>
      <c r="I24" s="13">
        <f>F24-INDEX($F$5:$F$150,MATCH(D24,$D$5:$D$150,0))</f>
        <v>0.004537037037037041</v>
      </c>
    </row>
    <row r="25" spans="1:9" ht="15" customHeight="1">
      <c r="A25" s="12">
        <v>21</v>
      </c>
      <c r="B25" s="43" t="s">
        <v>69</v>
      </c>
      <c r="C25" s="43" t="s">
        <v>70</v>
      </c>
      <c r="D25" s="12" t="s">
        <v>41</v>
      </c>
      <c r="E25" s="43" t="s">
        <v>71</v>
      </c>
      <c r="F25" s="13">
        <v>0.06490740740740741</v>
      </c>
      <c r="G25" s="12" t="str">
        <f t="shared" si="2"/>
        <v>6.14/km</v>
      </c>
      <c r="H25" s="13">
        <f t="shared" si="3"/>
        <v>0.012812500000000004</v>
      </c>
      <c r="I25" s="13">
        <f>F25-INDEX($F$5:$F$150,MATCH(D25,$D$5:$D$150,0))</f>
        <v>0.004513888888888894</v>
      </c>
    </row>
    <row r="26" spans="1:9" ht="15" customHeight="1">
      <c r="A26" s="12">
        <v>22</v>
      </c>
      <c r="B26" s="43" t="s">
        <v>72</v>
      </c>
      <c r="C26" s="43" t="s">
        <v>73</v>
      </c>
      <c r="D26" s="12" t="s">
        <v>74</v>
      </c>
      <c r="E26" s="43" t="s">
        <v>38</v>
      </c>
      <c r="F26" s="13">
        <v>0.06510416666666667</v>
      </c>
      <c r="G26" s="12" t="str">
        <f t="shared" si="2"/>
        <v>6.15/km</v>
      </c>
      <c r="H26" s="13">
        <f t="shared" si="3"/>
        <v>0.013009259259259262</v>
      </c>
      <c r="I26" s="13">
        <f>F26-INDEX($F$5:$F$150,MATCH(D26,$D$5:$D$150,0))</f>
        <v>0</v>
      </c>
    </row>
    <row r="27" spans="1:9" ht="15" customHeight="1">
      <c r="A27" s="12">
        <v>23</v>
      </c>
      <c r="B27" s="43" t="s">
        <v>75</v>
      </c>
      <c r="C27" s="43" t="s">
        <v>76</v>
      </c>
      <c r="D27" s="12" t="s">
        <v>74</v>
      </c>
      <c r="E27" s="43" t="s">
        <v>77</v>
      </c>
      <c r="F27" s="13">
        <v>0.06541666666666666</v>
      </c>
      <c r="G27" s="12" t="str">
        <f t="shared" si="2"/>
        <v>6.17/km</v>
      </c>
      <c r="H27" s="13">
        <f t="shared" si="3"/>
        <v>0.013321759259259255</v>
      </c>
      <c r="I27" s="13">
        <f>F27-INDEX($F$5:$F$150,MATCH(D27,$D$5:$D$150,0))</f>
        <v>0.00031249999999999334</v>
      </c>
    </row>
    <row r="28" spans="1:9" ht="15" customHeight="1">
      <c r="A28" s="12">
        <v>24</v>
      </c>
      <c r="B28" s="43" t="s">
        <v>78</v>
      </c>
      <c r="C28" s="43" t="s">
        <v>79</v>
      </c>
      <c r="D28" s="12" t="s">
        <v>21</v>
      </c>
      <c r="E28" s="43" t="s">
        <v>80</v>
      </c>
      <c r="F28" s="13">
        <v>0.06601851851851852</v>
      </c>
      <c r="G28" s="12" t="str">
        <f t="shared" si="2"/>
        <v>6.20/km</v>
      </c>
      <c r="H28" s="13">
        <f t="shared" si="3"/>
        <v>0.013923611111111109</v>
      </c>
      <c r="I28" s="13">
        <f>F28-INDEX($F$5:$F$150,MATCH(D28,$D$5:$D$150,0))</f>
        <v>0.012870370370370372</v>
      </c>
    </row>
    <row r="29" spans="1:9" ht="15" customHeight="1">
      <c r="A29" s="12">
        <v>25</v>
      </c>
      <c r="B29" s="43" t="s">
        <v>81</v>
      </c>
      <c r="C29" s="43" t="s">
        <v>36</v>
      </c>
      <c r="D29" s="12" t="s">
        <v>74</v>
      </c>
      <c r="E29" s="43" t="s">
        <v>14</v>
      </c>
      <c r="F29" s="13">
        <v>0.06635416666666666</v>
      </c>
      <c r="G29" s="12" t="str">
        <f t="shared" si="2"/>
        <v>6.22/km</v>
      </c>
      <c r="H29" s="13">
        <f t="shared" si="3"/>
        <v>0.01425925925925925</v>
      </c>
      <c r="I29" s="13">
        <f>F29-INDEX($F$5:$F$150,MATCH(D29,$D$5:$D$150,0))</f>
        <v>0.0012499999999999872</v>
      </c>
    </row>
    <row r="30" spans="1:9" ht="15" customHeight="1">
      <c r="A30" s="12">
        <v>26</v>
      </c>
      <c r="B30" s="43" t="s">
        <v>82</v>
      </c>
      <c r="C30" s="43" t="s">
        <v>83</v>
      </c>
      <c r="D30" s="12" t="s">
        <v>21</v>
      </c>
      <c r="E30" s="43" t="s">
        <v>84</v>
      </c>
      <c r="F30" s="13">
        <v>0.06645833333333334</v>
      </c>
      <c r="G30" s="12" t="str">
        <f t="shared" si="2"/>
        <v>6.23/km</v>
      </c>
      <c r="H30" s="13">
        <f t="shared" si="3"/>
        <v>0.014363425925925932</v>
      </c>
      <c r="I30" s="13">
        <f>F30-INDEX($F$5:$F$150,MATCH(D30,$D$5:$D$150,0))</f>
        <v>0.013310185185185196</v>
      </c>
    </row>
    <row r="31" spans="1:9" ht="15" customHeight="1">
      <c r="A31" s="12">
        <v>27</v>
      </c>
      <c r="B31" s="43" t="s">
        <v>85</v>
      </c>
      <c r="C31" s="43" t="s">
        <v>79</v>
      </c>
      <c r="D31" s="12" t="s">
        <v>37</v>
      </c>
      <c r="E31" s="43" t="s">
        <v>31</v>
      </c>
      <c r="F31" s="13">
        <v>0.06656250000000001</v>
      </c>
      <c r="G31" s="12" t="str">
        <f t="shared" si="2"/>
        <v>6.23/km</v>
      </c>
      <c r="H31" s="13">
        <f t="shared" si="3"/>
        <v>0.014467592592592601</v>
      </c>
      <c r="I31" s="13">
        <f>F31-INDEX($F$5:$F$150,MATCH(D31,$D$5:$D$150,0))</f>
        <v>0.00644675925925927</v>
      </c>
    </row>
    <row r="32" spans="1:9" ht="15" customHeight="1">
      <c r="A32" s="12">
        <v>28</v>
      </c>
      <c r="B32" s="43" t="s">
        <v>86</v>
      </c>
      <c r="C32" s="43" t="s">
        <v>87</v>
      </c>
      <c r="D32" s="12" t="s">
        <v>13</v>
      </c>
      <c r="E32" s="43" t="s">
        <v>88</v>
      </c>
      <c r="F32" s="13">
        <v>0.06671296296296296</v>
      </c>
      <c r="G32" s="12" t="str">
        <f t="shared" si="2"/>
        <v>6.24/km</v>
      </c>
      <c r="H32" s="13">
        <f t="shared" si="3"/>
        <v>0.01461805555555555</v>
      </c>
      <c r="I32" s="13">
        <f>F32-INDEX($F$5:$F$150,MATCH(D32,$D$5:$D$150,0))</f>
        <v>0.01461805555555555</v>
      </c>
    </row>
    <row r="33" spans="1:9" ht="15" customHeight="1">
      <c r="A33" s="12">
        <v>29</v>
      </c>
      <c r="B33" s="43" t="s">
        <v>89</v>
      </c>
      <c r="C33" s="43" t="s">
        <v>90</v>
      </c>
      <c r="D33" s="12" t="s">
        <v>91</v>
      </c>
      <c r="E33" s="43" t="s">
        <v>92</v>
      </c>
      <c r="F33" s="13">
        <v>0.06673611111111111</v>
      </c>
      <c r="G33" s="12" t="str">
        <f t="shared" si="2"/>
        <v>6.24/km</v>
      </c>
      <c r="H33" s="13">
        <f t="shared" si="3"/>
        <v>0.014641203703703698</v>
      </c>
      <c r="I33" s="13">
        <f>F33-INDEX($F$5:$F$150,MATCH(D33,$D$5:$D$150,0))</f>
        <v>0</v>
      </c>
    </row>
    <row r="34" spans="1:9" ht="15" customHeight="1">
      <c r="A34" s="12">
        <v>30</v>
      </c>
      <c r="B34" s="43" t="s">
        <v>93</v>
      </c>
      <c r="C34" s="43" t="s">
        <v>94</v>
      </c>
      <c r="D34" s="12" t="s">
        <v>21</v>
      </c>
      <c r="E34" s="43" t="s">
        <v>14</v>
      </c>
      <c r="F34" s="13">
        <v>0.06762731481481482</v>
      </c>
      <c r="G34" s="12" t="str">
        <f t="shared" si="2"/>
        <v>6.30/km</v>
      </c>
      <c r="H34" s="13">
        <f t="shared" si="3"/>
        <v>0.015532407407407411</v>
      </c>
      <c r="I34" s="13">
        <f>F34-INDEX($F$5:$F$150,MATCH(D34,$D$5:$D$150,0))</f>
        <v>0.014479166666666675</v>
      </c>
    </row>
    <row r="35" spans="1:9" ht="15" customHeight="1">
      <c r="A35" s="12">
        <v>31</v>
      </c>
      <c r="B35" s="43" t="s">
        <v>95</v>
      </c>
      <c r="C35" s="43" t="s">
        <v>96</v>
      </c>
      <c r="D35" s="12" t="s">
        <v>97</v>
      </c>
      <c r="E35" s="43" t="s">
        <v>98</v>
      </c>
      <c r="F35" s="13">
        <v>0.06825231481481481</v>
      </c>
      <c r="G35" s="12" t="str">
        <f t="shared" si="2"/>
        <v>6.33/km</v>
      </c>
      <c r="H35" s="13">
        <f t="shared" si="3"/>
        <v>0.016157407407407398</v>
      </c>
      <c r="I35" s="13">
        <f>F35-INDEX($F$5:$F$150,MATCH(D35,$D$5:$D$150,0))</f>
        <v>0</v>
      </c>
    </row>
    <row r="36" spans="1:9" ht="15" customHeight="1">
      <c r="A36" s="12">
        <v>32</v>
      </c>
      <c r="B36" s="43" t="s">
        <v>99</v>
      </c>
      <c r="C36" s="43" t="s">
        <v>100</v>
      </c>
      <c r="D36" s="12" t="s">
        <v>74</v>
      </c>
      <c r="E36" s="43" t="s">
        <v>101</v>
      </c>
      <c r="F36" s="13">
        <v>0.06840277777777777</v>
      </c>
      <c r="G36" s="12" t="str">
        <f t="shared" si="2"/>
        <v>6.34/km</v>
      </c>
      <c r="H36" s="13">
        <f t="shared" si="3"/>
        <v>0.01630787037037036</v>
      </c>
      <c r="I36" s="13">
        <f>F36-INDEX($F$5:$F$150,MATCH(D36,$D$5:$D$150,0))</f>
        <v>0.0032986111111110994</v>
      </c>
    </row>
    <row r="37" spans="1:9" ht="15" customHeight="1">
      <c r="A37" s="12">
        <v>33</v>
      </c>
      <c r="B37" s="43" t="s">
        <v>102</v>
      </c>
      <c r="C37" s="43" t="s">
        <v>103</v>
      </c>
      <c r="D37" s="12" t="s">
        <v>21</v>
      </c>
      <c r="E37" s="43" t="s">
        <v>14</v>
      </c>
      <c r="F37" s="13">
        <v>0.06846064814814816</v>
      </c>
      <c r="G37" s="12" t="str">
        <f aca="true" t="shared" si="4" ref="G37:G86">TEXT(INT((HOUR(F37)*3600+MINUTE(F37)*60+SECOND(F37))/$I$3/60),"0")&amp;"."&amp;TEXT(MOD((HOUR(F37)*3600+MINUTE(F37)*60+SECOND(F37))/$I$3,60),"00")&amp;"/km"</f>
        <v>6.34/km</v>
      </c>
      <c r="H37" s="13">
        <f aca="true" t="shared" si="5" ref="H37:H86">F37-$F$5</f>
        <v>0.01636574074074075</v>
      </c>
      <c r="I37" s="13">
        <f>F37-INDEX($F$5:$F$150,MATCH(D37,$D$5:$D$150,0))</f>
        <v>0.015312500000000014</v>
      </c>
    </row>
    <row r="38" spans="1:9" ht="15" customHeight="1">
      <c r="A38" s="12">
        <v>34</v>
      </c>
      <c r="B38" s="43" t="s">
        <v>104</v>
      </c>
      <c r="C38" s="43" t="s">
        <v>12</v>
      </c>
      <c r="D38" s="12" t="s">
        <v>17</v>
      </c>
      <c r="E38" s="43" t="s">
        <v>105</v>
      </c>
      <c r="F38" s="13">
        <v>0.06856481481481481</v>
      </c>
      <c r="G38" s="12" t="str">
        <f t="shared" si="4"/>
        <v>6.35/km</v>
      </c>
      <c r="H38" s="13">
        <f t="shared" si="5"/>
        <v>0.016469907407407405</v>
      </c>
      <c r="I38" s="13">
        <f>F38-INDEX($F$5:$F$150,MATCH(D38,$D$5:$D$150,0))</f>
        <v>0.015555555555555559</v>
      </c>
    </row>
    <row r="39" spans="1:9" ht="15" customHeight="1">
      <c r="A39" s="12">
        <v>35</v>
      </c>
      <c r="B39" s="43" t="s">
        <v>106</v>
      </c>
      <c r="C39" s="43" t="s">
        <v>107</v>
      </c>
      <c r="D39" s="12" t="s">
        <v>54</v>
      </c>
      <c r="E39" s="43" t="s">
        <v>28</v>
      </c>
      <c r="F39" s="13">
        <v>0.06886574074074074</v>
      </c>
      <c r="G39" s="12" t="str">
        <f t="shared" si="4"/>
        <v>6.37/km</v>
      </c>
      <c r="H39" s="13">
        <f t="shared" si="5"/>
        <v>0.016770833333333332</v>
      </c>
      <c r="I39" s="13">
        <f>F39-INDEX($F$5:$F$150,MATCH(D39,$D$5:$D$150,0))</f>
        <v>0.006469907407407403</v>
      </c>
    </row>
    <row r="40" spans="1:9" ht="15" customHeight="1">
      <c r="A40" s="12">
        <v>36</v>
      </c>
      <c r="B40" s="43" t="s">
        <v>108</v>
      </c>
      <c r="C40" s="43" t="s">
        <v>109</v>
      </c>
      <c r="D40" s="12" t="s">
        <v>74</v>
      </c>
      <c r="E40" s="43" t="s">
        <v>31</v>
      </c>
      <c r="F40" s="13">
        <v>0.06890046296296297</v>
      </c>
      <c r="G40" s="12" t="str">
        <f t="shared" si="4"/>
        <v>6.37/km</v>
      </c>
      <c r="H40" s="13">
        <f t="shared" si="5"/>
        <v>0.01680555555555556</v>
      </c>
      <c r="I40" s="13">
        <f>F40-INDEX($F$5:$F$150,MATCH(D40,$D$5:$D$150,0))</f>
        <v>0.0037962962962962976</v>
      </c>
    </row>
    <row r="41" spans="1:9" ht="15" customHeight="1">
      <c r="A41" s="12">
        <v>37</v>
      </c>
      <c r="B41" s="43" t="s">
        <v>110</v>
      </c>
      <c r="C41" s="43" t="s">
        <v>68</v>
      </c>
      <c r="D41" s="12" t="s">
        <v>21</v>
      </c>
      <c r="E41" s="43" t="s">
        <v>38</v>
      </c>
      <c r="F41" s="13">
        <v>0.06906250000000001</v>
      </c>
      <c r="G41" s="12" t="str">
        <f t="shared" si="4"/>
        <v>6.38/km</v>
      </c>
      <c r="H41" s="13">
        <f t="shared" si="5"/>
        <v>0.016967592592592604</v>
      </c>
      <c r="I41" s="13">
        <f>F41-INDEX($F$5:$F$150,MATCH(D41,$D$5:$D$150,0))</f>
        <v>0.015914351851851867</v>
      </c>
    </row>
    <row r="42" spans="1:9" ht="15" customHeight="1">
      <c r="A42" s="12">
        <v>38</v>
      </c>
      <c r="B42" s="43" t="s">
        <v>111</v>
      </c>
      <c r="C42" s="43" t="s">
        <v>112</v>
      </c>
      <c r="D42" s="12" t="s">
        <v>54</v>
      </c>
      <c r="E42" s="43" t="s">
        <v>31</v>
      </c>
      <c r="F42" s="13">
        <v>0.06935185185185185</v>
      </c>
      <c r="G42" s="12" t="str">
        <f t="shared" si="4"/>
        <v>6.39/km</v>
      </c>
      <c r="H42" s="13">
        <f t="shared" si="5"/>
        <v>0.017256944444444436</v>
      </c>
      <c r="I42" s="13">
        <f>F42-INDEX($F$5:$F$150,MATCH(D42,$D$5:$D$150,0))</f>
        <v>0.006956018518518507</v>
      </c>
    </row>
    <row r="43" spans="1:9" ht="15" customHeight="1">
      <c r="A43" s="12">
        <v>39</v>
      </c>
      <c r="B43" s="43" t="s">
        <v>113</v>
      </c>
      <c r="C43" s="43" t="s">
        <v>12</v>
      </c>
      <c r="D43" s="12" t="s">
        <v>37</v>
      </c>
      <c r="E43" s="43" t="s">
        <v>114</v>
      </c>
      <c r="F43" s="13">
        <v>0.06962962962962964</v>
      </c>
      <c r="G43" s="12" t="str">
        <f t="shared" si="4"/>
        <v>6.41/km</v>
      </c>
      <c r="H43" s="13">
        <f t="shared" si="5"/>
        <v>0.01753472222222223</v>
      </c>
      <c r="I43" s="13">
        <f>F43-INDEX($F$5:$F$150,MATCH(D43,$D$5:$D$150,0))</f>
        <v>0.009513888888888898</v>
      </c>
    </row>
    <row r="44" spans="1:9" ht="15" customHeight="1">
      <c r="A44" s="12">
        <v>40</v>
      </c>
      <c r="B44" s="43" t="s">
        <v>115</v>
      </c>
      <c r="C44" s="43" t="s">
        <v>116</v>
      </c>
      <c r="D44" s="12" t="s">
        <v>17</v>
      </c>
      <c r="E44" s="43" t="s">
        <v>80</v>
      </c>
      <c r="F44" s="13">
        <v>0.0700925925925926</v>
      </c>
      <c r="G44" s="12" t="str">
        <f t="shared" si="4"/>
        <v>6.44/km</v>
      </c>
      <c r="H44" s="13">
        <f t="shared" si="5"/>
        <v>0.017997685185185186</v>
      </c>
      <c r="I44" s="13">
        <f>F44-INDEX($F$5:$F$150,MATCH(D44,$D$5:$D$150,0))</f>
        <v>0.01708333333333334</v>
      </c>
    </row>
    <row r="45" spans="1:9" ht="15" customHeight="1">
      <c r="A45" s="12">
        <v>41</v>
      </c>
      <c r="B45" s="43" t="s">
        <v>117</v>
      </c>
      <c r="C45" s="43" t="s">
        <v>12</v>
      </c>
      <c r="D45" s="12" t="s">
        <v>13</v>
      </c>
      <c r="E45" s="43" t="s">
        <v>28</v>
      </c>
      <c r="F45" s="13">
        <v>0.0703125</v>
      </c>
      <c r="G45" s="12" t="str">
        <f t="shared" si="4"/>
        <v>6.45/km</v>
      </c>
      <c r="H45" s="13">
        <f t="shared" si="5"/>
        <v>0.01821759259259259</v>
      </c>
      <c r="I45" s="13">
        <f>F45-INDEX($F$5:$F$150,MATCH(D45,$D$5:$D$150,0))</f>
        <v>0.01821759259259259</v>
      </c>
    </row>
    <row r="46" spans="1:9" ht="15" customHeight="1">
      <c r="A46" s="12">
        <v>42</v>
      </c>
      <c r="B46" s="43" t="s">
        <v>118</v>
      </c>
      <c r="C46" s="43" t="s">
        <v>79</v>
      </c>
      <c r="D46" s="12" t="s">
        <v>17</v>
      </c>
      <c r="E46" s="43" t="s">
        <v>119</v>
      </c>
      <c r="F46" s="13">
        <v>0.07034722222222221</v>
      </c>
      <c r="G46" s="12" t="str">
        <f t="shared" si="4"/>
        <v>6.45/km</v>
      </c>
      <c r="H46" s="13">
        <f t="shared" si="5"/>
        <v>0.018252314814814805</v>
      </c>
      <c r="I46" s="13">
        <f>F46-INDEX($F$5:$F$150,MATCH(D46,$D$5:$D$150,0))</f>
        <v>0.017337962962962958</v>
      </c>
    </row>
    <row r="47" spans="1:9" ht="15" customHeight="1">
      <c r="A47" s="12">
        <v>43</v>
      </c>
      <c r="B47" s="43" t="s">
        <v>120</v>
      </c>
      <c r="C47" s="43" t="s">
        <v>76</v>
      </c>
      <c r="D47" s="12" t="s">
        <v>21</v>
      </c>
      <c r="E47" s="43" t="s">
        <v>22</v>
      </c>
      <c r="F47" s="13">
        <v>0.07072916666666666</v>
      </c>
      <c r="G47" s="12" t="str">
        <f t="shared" si="4"/>
        <v>6.47/km</v>
      </c>
      <c r="H47" s="13">
        <f t="shared" si="5"/>
        <v>0.018634259259259253</v>
      </c>
      <c r="I47" s="13">
        <f>F47-INDEX($F$5:$F$150,MATCH(D47,$D$5:$D$150,0))</f>
        <v>0.017581018518518517</v>
      </c>
    </row>
    <row r="48" spans="1:9" ht="15" customHeight="1">
      <c r="A48" s="12">
        <v>44</v>
      </c>
      <c r="B48" s="43" t="s">
        <v>121</v>
      </c>
      <c r="C48" s="43" t="s">
        <v>122</v>
      </c>
      <c r="D48" s="12" t="s">
        <v>74</v>
      </c>
      <c r="E48" s="43" t="s">
        <v>14</v>
      </c>
      <c r="F48" s="13">
        <v>0.07134259259259258</v>
      </c>
      <c r="G48" s="12" t="str">
        <f t="shared" si="4"/>
        <v>6.51/km</v>
      </c>
      <c r="H48" s="13">
        <f t="shared" si="5"/>
        <v>0.019247685185185173</v>
      </c>
      <c r="I48" s="13">
        <f>F48-INDEX($F$5:$F$150,MATCH(D48,$D$5:$D$150,0))</f>
        <v>0.006238425925925911</v>
      </c>
    </row>
    <row r="49" spans="1:9" ht="15" customHeight="1">
      <c r="A49" s="12">
        <v>45</v>
      </c>
      <c r="B49" s="43" t="s">
        <v>123</v>
      </c>
      <c r="C49" s="43" t="s">
        <v>124</v>
      </c>
      <c r="D49" s="12" t="s">
        <v>74</v>
      </c>
      <c r="E49" s="43" t="s">
        <v>80</v>
      </c>
      <c r="F49" s="13">
        <v>0.07162037037037038</v>
      </c>
      <c r="G49" s="12" t="str">
        <f t="shared" si="4"/>
        <v>6.53/km</v>
      </c>
      <c r="H49" s="13">
        <f t="shared" si="5"/>
        <v>0.019525462962962967</v>
      </c>
      <c r="I49" s="13">
        <f>F49-INDEX($F$5:$F$150,MATCH(D49,$D$5:$D$150,0))</f>
        <v>0.006516203703703705</v>
      </c>
    </row>
    <row r="50" spans="1:9" ht="15" customHeight="1">
      <c r="A50" s="12">
        <v>46</v>
      </c>
      <c r="B50" s="43" t="s">
        <v>125</v>
      </c>
      <c r="C50" s="43" t="s">
        <v>126</v>
      </c>
      <c r="D50" s="12" t="s">
        <v>127</v>
      </c>
      <c r="E50" s="43" t="s">
        <v>22</v>
      </c>
      <c r="F50" s="13">
        <v>0.07170138888888888</v>
      </c>
      <c r="G50" s="12" t="str">
        <f t="shared" si="4"/>
        <v>6.53/km</v>
      </c>
      <c r="H50" s="13">
        <f t="shared" si="5"/>
        <v>0.019606481481481475</v>
      </c>
      <c r="I50" s="13">
        <f>F50-INDEX($F$5:$F$150,MATCH(D50,$D$5:$D$150,0))</f>
        <v>0</v>
      </c>
    </row>
    <row r="51" spans="1:9" ht="15" customHeight="1">
      <c r="A51" s="12">
        <v>47</v>
      </c>
      <c r="B51" s="43" t="s">
        <v>128</v>
      </c>
      <c r="C51" s="43" t="s">
        <v>129</v>
      </c>
      <c r="D51" s="12" t="s">
        <v>54</v>
      </c>
      <c r="E51" s="43" t="s">
        <v>114</v>
      </c>
      <c r="F51" s="13">
        <v>0.07173611111111111</v>
      </c>
      <c r="G51" s="12" t="str">
        <f t="shared" si="4"/>
        <v>6.53/km</v>
      </c>
      <c r="H51" s="13">
        <f t="shared" si="5"/>
        <v>0.019641203703703702</v>
      </c>
      <c r="I51" s="13">
        <f>F51-INDEX($F$5:$F$150,MATCH(D51,$D$5:$D$150,0))</f>
        <v>0.009340277777777774</v>
      </c>
    </row>
    <row r="52" spans="1:9" ht="15" customHeight="1">
      <c r="A52" s="12">
        <v>48</v>
      </c>
      <c r="B52" s="43" t="s">
        <v>130</v>
      </c>
      <c r="C52" s="43" t="s">
        <v>103</v>
      </c>
      <c r="D52" s="12" t="s">
        <v>54</v>
      </c>
      <c r="E52" s="43" t="s">
        <v>31</v>
      </c>
      <c r="F52" s="13">
        <v>0.07210648148148148</v>
      </c>
      <c r="G52" s="12" t="str">
        <f t="shared" si="4"/>
        <v>6.55/km</v>
      </c>
      <c r="H52" s="13">
        <f t="shared" si="5"/>
        <v>0.02001157407407407</v>
      </c>
      <c r="I52" s="13">
        <f>F52-INDEX($F$5:$F$150,MATCH(D52,$D$5:$D$150,0))</f>
        <v>0.009710648148148142</v>
      </c>
    </row>
    <row r="53" spans="1:9" ht="15" customHeight="1">
      <c r="A53" s="12">
        <v>49</v>
      </c>
      <c r="B53" s="43" t="s">
        <v>131</v>
      </c>
      <c r="C53" s="43" t="s">
        <v>132</v>
      </c>
      <c r="D53" s="12" t="s">
        <v>21</v>
      </c>
      <c r="E53" s="43" t="s">
        <v>18</v>
      </c>
      <c r="F53" s="13">
        <v>0.0724074074074074</v>
      </c>
      <c r="G53" s="12" t="str">
        <f t="shared" si="4"/>
        <v>6.57/km</v>
      </c>
      <c r="H53" s="13">
        <f t="shared" si="5"/>
        <v>0.020312499999999997</v>
      </c>
      <c r="I53" s="13">
        <f>F53-INDEX($F$5:$F$150,MATCH(D53,$D$5:$D$150,0))</f>
        <v>0.01925925925925926</v>
      </c>
    </row>
    <row r="54" spans="1:9" ht="15" customHeight="1">
      <c r="A54" s="12">
        <v>50</v>
      </c>
      <c r="B54" s="43" t="s">
        <v>133</v>
      </c>
      <c r="C54" s="43" t="s">
        <v>134</v>
      </c>
      <c r="D54" s="12" t="s">
        <v>91</v>
      </c>
      <c r="E54" s="43" t="s">
        <v>18</v>
      </c>
      <c r="F54" s="13">
        <v>0.0724074074074074</v>
      </c>
      <c r="G54" s="12" t="str">
        <f t="shared" si="4"/>
        <v>6.57/km</v>
      </c>
      <c r="H54" s="13">
        <f t="shared" si="5"/>
        <v>0.020312499999999997</v>
      </c>
      <c r="I54" s="13">
        <f>F54-INDEX($F$5:$F$150,MATCH(D54,$D$5:$D$150,0))</f>
        <v>0.005671296296296299</v>
      </c>
    </row>
    <row r="55" spans="1:9" ht="15" customHeight="1">
      <c r="A55" s="12">
        <v>51</v>
      </c>
      <c r="B55" s="43" t="s">
        <v>135</v>
      </c>
      <c r="C55" s="43" t="s">
        <v>136</v>
      </c>
      <c r="D55" s="12" t="s">
        <v>13</v>
      </c>
      <c r="E55" s="43" t="s">
        <v>137</v>
      </c>
      <c r="F55" s="13">
        <v>0.07251157407407406</v>
      </c>
      <c r="G55" s="12" t="str">
        <f t="shared" si="4"/>
        <v>6.58/km</v>
      </c>
      <c r="H55" s="13">
        <f t="shared" si="5"/>
        <v>0.020416666666666652</v>
      </c>
      <c r="I55" s="13">
        <f>F55-INDEX($F$5:$F$150,MATCH(D55,$D$5:$D$150,0))</f>
        <v>0.020416666666666652</v>
      </c>
    </row>
    <row r="56" spans="1:9" ht="15" customHeight="1">
      <c r="A56" s="12">
        <v>52</v>
      </c>
      <c r="B56" s="43" t="s">
        <v>138</v>
      </c>
      <c r="C56" s="43" t="s">
        <v>58</v>
      </c>
      <c r="D56" s="12" t="s">
        <v>17</v>
      </c>
      <c r="E56" s="43" t="s">
        <v>139</v>
      </c>
      <c r="F56" s="13">
        <v>0.07274305555555556</v>
      </c>
      <c r="G56" s="12" t="str">
        <f t="shared" si="4"/>
        <v>6.59/km</v>
      </c>
      <c r="H56" s="13">
        <f t="shared" si="5"/>
        <v>0.02064814814814815</v>
      </c>
      <c r="I56" s="13">
        <f>F56-INDEX($F$5:$F$150,MATCH(D56,$D$5:$D$150,0))</f>
        <v>0.019733796296296305</v>
      </c>
    </row>
    <row r="57" spans="1:9" ht="15" customHeight="1">
      <c r="A57" s="19">
        <v>53</v>
      </c>
      <c r="B57" s="45" t="s">
        <v>140</v>
      </c>
      <c r="C57" s="45" t="s">
        <v>141</v>
      </c>
      <c r="D57" s="19" t="s">
        <v>74</v>
      </c>
      <c r="E57" s="45" t="s">
        <v>319</v>
      </c>
      <c r="F57" s="20">
        <v>0.07274305555555556</v>
      </c>
      <c r="G57" s="19" t="str">
        <f t="shared" si="4"/>
        <v>6.59/km</v>
      </c>
      <c r="H57" s="20">
        <f t="shared" si="5"/>
        <v>0.02064814814814815</v>
      </c>
      <c r="I57" s="20">
        <f>F57-INDEX($F$5:$F$150,MATCH(D57,$D$5:$D$150,0))</f>
        <v>0.0076388888888888895</v>
      </c>
    </row>
    <row r="58" spans="1:9" ht="15" customHeight="1">
      <c r="A58" s="12">
        <v>54</v>
      </c>
      <c r="B58" s="43" t="s">
        <v>142</v>
      </c>
      <c r="C58" s="43" t="s">
        <v>68</v>
      </c>
      <c r="D58" s="12" t="s">
        <v>17</v>
      </c>
      <c r="E58" s="43" t="s">
        <v>14</v>
      </c>
      <c r="F58" s="13">
        <v>0.07327546296296296</v>
      </c>
      <c r="G58" s="12" t="str">
        <f t="shared" si="4"/>
        <v>7.02/km</v>
      </c>
      <c r="H58" s="13">
        <f t="shared" si="5"/>
        <v>0.02118055555555555</v>
      </c>
      <c r="I58" s="13">
        <f>F58-INDEX($F$5:$F$150,MATCH(D58,$D$5:$D$150,0))</f>
        <v>0.020266203703703703</v>
      </c>
    </row>
    <row r="59" spans="1:9" ht="15" customHeight="1">
      <c r="A59" s="12">
        <v>55</v>
      </c>
      <c r="B59" s="43" t="s">
        <v>143</v>
      </c>
      <c r="C59" s="43" t="s">
        <v>144</v>
      </c>
      <c r="D59" s="12" t="s">
        <v>21</v>
      </c>
      <c r="E59" s="43" t="s">
        <v>14</v>
      </c>
      <c r="F59" s="13">
        <v>0.07362268518518518</v>
      </c>
      <c r="G59" s="12" t="str">
        <f t="shared" si="4"/>
        <v>7.04/km</v>
      </c>
      <c r="H59" s="13">
        <f t="shared" si="5"/>
        <v>0.02152777777777777</v>
      </c>
      <c r="I59" s="13">
        <f>F59-INDEX($F$5:$F$150,MATCH(D59,$D$5:$D$150,0))</f>
        <v>0.020474537037037034</v>
      </c>
    </row>
    <row r="60" spans="1:9" ht="15" customHeight="1">
      <c r="A60" s="12">
        <v>56</v>
      </c>
      <c r="B60" s="43" t="s">
        <v>145</v>
      </c>
      <c r="C60" s="43" t="s">
        <v>146</v>
      </c>
      <c r="D60" s="12" t="s">
        <v>37</v>
      </c>
      <c r="E60" s="43" t="s">
        <v>31</v>
      </c>
      <c r="F60" s="13">
        <v>0.07376157407407408</v>
      </c>
      <c r="G60" s="12" t="str">
        <f t="shared" si="4"/>
        <v>7.05/km</v>
      </c>
      <c r="H60" s="13">
        <f t="shared" si="5"/>
        <v>0.021666666666666667</v>
      </c>
      <c r="I60" s="13">
        <f>F60-INDEX($F$5:$F$150,MATCH(D60,$D$5:$D$150,0))</f>
        <v>0.013645833333333336</v>
      </c>
    </row>
    <row r="61" spans="1:9" ht="15" customHeight="1">
      <c r="A61" s="19">
        <v>57</v>
      </c>
      <c r="B61" s="45" t="s">
        <v>147</v>
      </c>
      <c r="C61" s="45" t="s">
        <v>148</v>
      </c>
      <c r="D61" s="19" t="s">
        <v>149</v>
      </c>
      <c r="E61" s="45" t="s">
        <v>319</v>
      </c>
      <c r="F61" s="20">
        <v>0.07444444444444444</v>
      </c>
      <c r="G61" s="19" t="str">
        <f t="shared" si="4"/>
        <v>7.09/km</v>
      </c>
      <c r="H61" s="20">
        <f t="shared" si="5"/>
        <v>0.02234953703703703</v>
      </c>
      <c r="I61" s="20">
        <f>F61-INDEX($F$5:$F$150,MATCH(D61,$D$5:$D$150,0))</f>
        <v>0</v>
      </c>
    </row>
    <row r="62" spans="1:9" ht="15" customHeight="1">
      <c r="A62" s="12">
        <v>58</v>
      </c>
      <c r="B62" s="43" t="s">
        <v>150</v>
      </c>
      <c r="C62" s="43" t="s">
        <v>129</v>
      </c>
      <c r="D62" s="12" t="s">
        <v>21</v>
      </c>
      <c r="E62" s="43" t="s">
        <v>151</v>
      </c>
      <c r="F62" s="13">
        <v>0.07454861111111111</v>
      </c>
      <c r="G62" s="12" t="str">
        <f t="shared" si="4"/>
        <v>7.09/km</v>
      </c>
      <c r="H62" s="13">
        <f t="shared" si="5"/>
        <v>0.022453703703703698</v>
      </c>
      <c r="I62" s="13">
        <f>F62-INDEX($F$5:$F$150,MATCH(D62,$D$5:$D$150,0))</f>
        <v>0.02140046296296296</v>
      </c>
    </row>
    <row r="63" spans="1:9" ht="15" customHeight="1">
      <c r="A63" s="12">
        <v>59</v>
      </c>
      <c r="B63" s="43" t="s">
        <v>152</v>
      </c>
      <c r="C63" s="43" t="s">
        <v>153</v>
      </c>
      <c r="D63" s="12" t="s">
        <v>54</v>
      </c>
      <c r="E63" s="43" t="s">
        <v>14</v>
      </c>
      <c r="F63" s="13">
        <v>0.07461805555555556</v>
      </c>
      <c r="G63" s="12" t="str">
        <f t="shared" si="4"/>
        <v>7.10/km</v>
      </c>
      <c r="H63" s="13">
        <f t="shared" si="5"/>
        <v>0.022523148148148153</v>
      </c>
      <c r="I63" s="13">
        <f>F63-INDEX($F$5:$F$150,MATCH(D63,$D$5:$D$150,0))</f>
        <v>0.012222222222222225</v>
      </c>
    </row>
    <row r="64" spans="1:9" ht="15" customHeight="1">
      <c r="A64" s="12">
        <v>60</v>
      </c>
      <c r="B64" s="43" t="s">
        <v>154</v>
      </c>
      <c r="C64" s="43" t="s">
        <v>103</v>
      </c>
      <c r="D64" s="12" t="s">
        <v>17</v>
      </c>
      <c r="E64" s="43" t="s">
        <v>31</v>
      </c>
      <c r="F64" s="13">
        <v>0.07554398148148149</v>
      </c>
      <c r="G64" s="12" t="str">
        <f t="shared" si="4"/>
        <v>7.15/km</v>
      </c>
      <c r="H64" s="13">
        <f t="shared" si="5"/>
        <v>0.02344907407407408</v>
      </c>
      <c r="I64" s="13">
        <f>F64-INDEX($F$5:$F$150,MATCH(D64,$D$5:$D$150,0))</f>
        <v>0.022534722222222234</v>
      </c>
    </row>
    <row r="65" spans="1:9" ht="15" customHeight="1">
      <c r="A65" s="12">
        <v>61</v>
      </c>
      <c r="B65" s="43" t="s">
        <v>155</v>
      </c>
      <c r="C65" s="43" t="s">
        <v>156</v>
      </c>
      <c r="D65" s="12" t="s">
        <v>21</v>
      </c>
      <c r="E65" s="43" t="s">
        <v>84</v>
      </c>
      <c r="F65" s="13">
        <v>0.07579861111111111</v>
      </c>
      <c r="G65" s="12" t="str">
        <f t="shared" si="4"/>
        <v>7.17/km</v>
      </c>
      <c r="H65" s="13">
        <f t="shared" si="5"/>
        <v>0.0237037037037037</v>
      </c>
      <c r="I65" s="13">
        <f>F65-INDEX($F$5:$F$150,MATCH(D65,$D$5:$D$150,0))</f>
        <v>0.022650462962962963</v>
      </c>
    </row>
    <row r="66" spans="1:9" ht="15" customHeight="1">
      <c r="A66" s="12">
        <v>62</v>
      </c>
      <c r="B66" s="43" t="s">
        <v>157</v>
      </c>
      <c r="C66" s="43" t="s">
        <v>158</v>
      </c>
      <c r="D66" s="12" t="s">
        <v>74</v>
      </c>
      <c r="E66" s="43" t="s">
        <v>22</v>
      </c>
      <c r="F66" s="13">
        <v>0.07608796296296295</v>
      </c>
      <c r="G66" s="12" t="str">
        <f t="shared" si="4"/>
        <v>7.18/km</v>
      </c>
      <c r="H66" s="13">
        <f t="shared" si="5"/>
        <v>0.023993055555555545</v>
      </c>
      <c r="I66" s="13">
        <f>F66-INDEX($F$5:$F$150,MATCH(D66,$D$5:$D$150,0))</f>
        <v>0.010983796296296283</v>
      </c>
    </row>
    <row r="67" spans="1:9" ht="15" customHeight="1">
      <c r="A67" s="19">
        <v>63</v>
      </c>
      <c r="B67" s="45" t="s">
        <v>159</v>
      </c>
      <c r="C67" s="45" t="s">
        <v>160</v>
      </c>
      <c r="D67" s="19" t="s">
        <v>37</v>
      </c>
      <c r="E67" s="45" t="s">
        <v>319</v>
      </c>
      <c r="F67" s="20">
        <v>0.07609953703703703</v>
      </c>
      <c r="G67" s="19" t="str">
        <f t="shared" si="4"/>
        <v>7.18/km</v>
      </c>
      <c r="H67" s="20">
        <f t="shared" si="5"/>
        <v>0.024004629629629626</v>
      </c>
      <c r="I67" s="20">
        <f>F67-INDEX($F$5:$F$150,MATCH(D67,$D$5:$D$150,0))</f>
        <v>0.015983796296296295</v>
      </c>
    </row>
    <row r="68" spans="1:9" ht="15" customHeight="1">
      <c r="A68" s="12">
        <v>64</v>
      </c>
      <c r="B68" s="43" t="s">
        <v>161</v>
      </c>
      <c r="C68" s="43" t="s">
        <v>162</v>
      </c>
      <c r="D68" s="12" t="s">
        <v>41</v>
      </c>
      <c r="E68" s="43" t="s">
        <v>163</v>
      </c>
      <c r="F68" s="13">
        <v>0.0763888888888889</v>
      </c>
      <c r="G68" s="12" t="str">
        <f t="shared" si="4"/>
        <v>7.20/km</v>
      </c>
      <c r="H68" s="13">
        <f t="shared" si="5"/>
        <v>0.024293981481481486</v>
      </c>
      <c r="I68" s="13">
        <f>F68-INDEX($F$5:$F$150,MATCH(D68,$D$5:$D$150,0))</f>
        <v>0.015995370370370375</v>
      </c>
    </row>
    <row r="69" spans="1:9" ht="15" customHeight="1">
      <c r="A69" s="12">
        <v>65</v>
      </c>
      <c r="B69" s="43" t="s">
        <v>164</v>
      </c>
      <c r="C69" s="43" t="s">
        <v>146</v>
      </c>
      <c r="D69" s="12" t="s">
        <v>21</v>
      </c>
      <c r="E69" s="43" t="s">
        <v>71</v>
      </c>
      <c r="F69" s="13">
        <v>0.0764699074074074</v>
      </c>
      <c r="G69" s="12" t="str">
        <f t="shared" si="4"/>
        <v>7.20/km</v>
      </c>
      <c r="H69" s="13">
        <f t="shared" si="5"/>
        <v>0.024374999999999994</v>
      </c>
      <c r="I69" s="13">
        <f>F69-INDEX($F$5:$F$150,MATCH(D69,$D$5:$D$150,0))</f>
        <v>0.023321759259259257</v>
      </c>
    </row>
    <row r="70" spans="1:9" ht="15" customHeight="1">
      <c r="A70" s="12">
        <v>66</v>
      </c>
      <c r="B70" s="43" t="s">
        <v>165</v>
      </c>
      <c r="C70" s="43" t="s">
        <v>99</v>
      </c>
      <c r="D70" s="12" t="s">
        <v>13</v>
      </c>
      <c r="E70" s="43" t="s">
        <v>166</v>
      </c>
      <c r="F70" s="13">
        <v>0.07672453703703704</v>
      </c>
      <c r="G70" s="12" t="str">
        <f t="shared" si="4"/>
        <v>7.22/km</v>
      </c>
      <c r="H70" s="13">
        <f t="shared" si="5"/>
        <v>0.024629629629629626</v>
      </c>
      <c r="I70" s="13">
        <f>F70-INDEX($F$5:$F$150,MATCH(D70,$D$5:$D$150,0))</f>
        <v>0.024629629629629626</v>
      </c>
    </row>
    <row r="71" spans="1:9" ht="15" customHeight="1">
      <c r="A71" s="12">
        <v>67</v>
      </c>
      <c r="B71" s="43" t="s">
        <v>167</v>
      </c>
      <c r="C71" s="43" t="s">
        <v>168</v>
      </c>
      <c r="D71" s="12" t="s">
        <v>41</v>
      </c>
      <c r="E71" s="43" t="s">
        <v>14</v>
      </c>
      <c r="F71" s="13">
        <v>0.07675925925925926</v>
      </c>
      <c r="G71" s="12" t="str">
        <f t="shared" si="4"/>
        <v>7.22/km</v>
      </c>
      <c r="H71" s="13">
        <f t="shared" si="5"/>
        <v>0.024664351851851854</v>
      </c>
      <c r="I71" s="13">
        <f>F71-INDEX($F$5:$F$150,MATCH(D71,$D$5:$D$150,0))</f>
        <v>0.016365740740740743</v>
      </c>
    </row>
    <row r="72" spans="1:9" ht="15" customHeight="1">
      <c r="A72" s="19">
        <v>68</v>
      </c>
      <c r="B72" s="45" t="s">
        <v>169</v>
      </c>
      <c r="C72" s="45" t="s">
        <v>170</v>
      </c>
      <c r="D72" s="19" t="s">
        <v>171</v>
      </c>
      <c r="E72" s="45" t="s">
        <v>319</v>
      </c>
      <c r="F72" s="20">
        <v>0.07685185185185185</v>
      </c>
      <c r="G72" s="19" t="str">
        <f t="shared" si="4"/>
        <v>7.23/km</v>
      </c>
      <c r="H72" s="20">
        <f t="shared" si="5"/>
        <v>0.024756944444444443</v>
      </c>
      <c r="I72" s="20">
        <f>F72-INDEX($F$5:$F$150,MATCH(D72,$D$5:$D$150,0))</f>
        <v>0</v>
      </c>
    </row>
    <row r="73" spans="1:9" ht="15" customHeight="1">
      <c r="A73" s="12">
        <v>69</v>
      </c>
      <c r="B73" s="43" t="s">
        <v>172</v>
      </c>
      <c r="C73" s="43" t="s">
        <v>36</v>
      </c>
      <c r="D73" s="12" t="s">
        <v>37</v>
      </c>
      <c r="E73" s="43" t="s">
        <v>173</v>
      </c>
      <c r="F73" s="13">
        <v>0.0769675925925926</v>
      </c>
      <c r="G73" s="12" t="str">
        <f t="shared" si="4"/>
        <v>7.23/km</v>
      </c>
      <c r="H73" s="13">
        <f t="shared" si="5"/>
        <v>0.024872685185185192</v>
      </c>
      <c r="I73" s="13">
        <f>F73-INDEX($F$5:$F$150,MATCH(D73,$D$5:$D$150,0))</f>
        <v>0.01685185185185186</v>
      </c>
    </row>
    <row r="74" spans="1:9" ht="15" customHeight="1">
      <c r="A74" s="12">
        <v>70</v>
      </c>
      <c r="B74" s="43" t="s">
        <v>174</v>
      </c>
      <c r="C74" s="43" t="s">
        <v>175</v>
      </c>
      <c r="D74" s="12" t="s">
        <v>176</v>
      </c>
      <c r="E74" s="43" t="s">
        <v>88</v>
      </c>
      <c r="F74" s="13">
        <v>0.07706018518518519</v>
      </c>
      <c r="G74" s="12" t="str">
        <f t="shared" si="4"/>
        <v>7.24/km</v>
      </c>
      <c r="H74" s="13">
        <f t="shared" si="5"/>
        <v>0.02496527777777778</v>
      </c>
      <c r="I74" s="13">
        <f>F74-INDEX($F$5:$F$150,MATCH(D74,$D$5:$D$150,0))</f>
        <v>0</v>
      </c>
    </row>
    <row r="75" spans="1:9" ht="15" customHeight="1">
      <c r="A75" s="12">
        <v>71</v>
      </c>
      <c r="B75" s="43" t="s">
        <v>177</v>
      </c>
      <c r="C75" s="43" t="s">
        <v>70</v>
      </c>
      <c r="D75" s="12" t="s">
        <v>41</v>
      </c>
      <c r="E75" s="43" t="s">
        <v>178</v>
      </c>
      <c r="F75" s="13">
        <v>0.07706018518518519</v>
      </c>
      <c r="G75" s="12" t="str">
        <f t="shared" si="4"/>
        <v>7.24/km</v>
      </c>
      <c r="H75" s="13">
        <f t="shared" si="5"/>
        <v>0.02496527777777778</v>
      </c>
      <c r="I75" s="13">
        <f>F75-INDEX($F$5:$F$150,MATCH(D75,$D$5:$D$150,0))</f>
        <v>0.01666666666666667</v>
      </c>
    </row>
    <row r="76" spans="1:9" ht="15" customHeight="1">
      <c r="A76" s="12">
        <v>72</v>
      </c>
      <c r="B76" s="43" t="s">
        <v>179</v>
      </c>
      <c r="C76" s="43" t="s">
        <v>103</v>
      </c>
      <c r="D76" s="12" t="s">
        <v>17</v>
      </c>
      <c r="E76" s="43" t="s">
        <v>88</v>
      </c>
      <c r="F76" s="13">
        <v>0.0774537037037037</v>
      </c>
      <c r="G76" s="12" t="str">
        <f t="shared" si="4"/>
        <v>7.26/km</v>
      </c>
      <c r="H76" s="13">
        <f t="shared" si="5"/>
        <v>0.025358796296296296</v>
      </c>
      <c r="I76" s="13">
        <f>F76-INDEX($F$5:$F$150,MATCH(D76,$D$5:$D$150,0))</f>
        <v>0.02444444444444445</v>
      </c>
    </row>
    <row r="77" spans="1:9" ht="15" customHeight="1">
      <c r="A77" s="12">
        <v>73</v>
      </c>
      <c r="B77" s="43" t="s">
        <v>180</v>
      </c>
      <c r="C77" s="43" t="s">
        <v>181</v>
      </c>
      <c r="D77" s="12" t="s">
        <v>149</v>
      </c>
      <c r="E77" s="43" t="s">
        <v>88</v>
      </c>
      <c r="F77" s="13">
        <v>0.07784722222222222</v>
      </c>
      <c r="G77" s="12" t="str">
        <f t="shared" si="4"/>
        <v>7.28/km</v>
      </c>
      <c r="H77" s="13">
        <f t="shared" si="5"/>
        <v>0.02575231481481481</v>
      </c>
      <c r="I77" s="13">
        <f>F77-INDEX($F$5:$F$150,MATCH(D77,$D$5:$D$150,0))</f>
        <v>0.0034027777777777823</v>
      </c>
    </row>
    <row r="78" spans="1:9" ht="15" customHeight="1">
      <c r="A78" s="12">
        <v>74</v>
      </c>
      <c r="B78" s="43" t="s">
        <v>182</v>
      </c>
      <c r="C78" s="43" t="s">
        <v>36</v>
      </c>
      <c r="D78" s="12" t="s">
        <v>183</v>
      </c>
      <c r="E78" s="43" t="s">
        <v>88</v>
      </c>
      <c r="F78" s="13">
        <v>0.07791666666666668</v>
      </c>
      <c r="G78" s="12" t="str">
        <f t="shared" si="4"/>
        <v>7.29/km</v>
      </c>
      <c r="H78" s="13">
        <f t="shared" si="5"/>
        <v>0.025821759259259267</v>
      </c>
      <c r="I78" s="13">
        <f>F78-INDEX($F$5:$F$150,MATCH(D78,$D$5:$D$150,0))</f>
        <v>0</v>
      </c>
    </row>
    <row r="79" spans="1:9" ht="15" customHeight="1">
      <c r="A79" s="12">
        <v>75</v>
      </c>
      <c r="B79" s="43" t="s">
        <v>184</v>
      </c>
      <c r="C79" s="43" t="s">
        <v>185</v>
      </c>
      <c r="D79" s="12" t="s">
        <v>176</v>
      </c>
      <c r="E79" s="43" t="s">
        <v>186</v>
      </c>
      <c r="F79" s="13">
        <v>0.0783449074074074</v>
      </c>
      <c r="G79" s="12" t="str">
        <f t="shared" si="4"/>
        <v>7.31/km</v>
      </c>
      <c r="H79" s="13">
        <f t="shared" si="5"/>
        <v>0.026249999999999996</v>
      </c>
      <c r="I79" s="13">
        <f>F79-INDEX($F$5:$F$150,MATCH(D79,$D$5:$D$150,0))</f>
        <v>0.0012847222222222149</v>
      </c>
    </row>
    <row r="80" spans="1:9" ht="15" customHeight="1">
      <c r="A80" s="12">
        <v>76</v>
      </c>
      <c r="B80" s="43" t="s">
        <v>187</v>
      </c>
      <c r="C80" s="43" t="s">
        <v>188</v>
      </c>
      <c r="D80" s="12" t="s">
        <v>37</v>
      </c>
      <c r="E80" s="43" t="s">
        <v>189</v>
      </c>
      <c r="F80" s="13">
        <v>0.07871527777777777</v>
      </c>
      <c r="G80" s="12" t="str">
        <f t="shared" si="4"/>
        <v>7.33/km</v>
      </c>
      <c r="H80" s="13">
        <f t="shared" si="5"/>
        <v>0.026620370370370364</v>
      </c>
      <c r="I80" s="13">
        <f>F80-INDEX($F$5:$F$150,MATCH(D80,$D$5:$D$150,0))</f>
        <v>0.018599537037037032</v>
      </c>
    </row>
    <row r="81" spans="1:9" ht="15" customHeight="1">
      <c r="A81" s="12">
        <v>77</v>
      </c>
      <c r="B81" s="43" t="s">
        <v>190</v>
      </c>
      <c r="C81" s="43" t="s">
        <v>36</v>
      </c>
      <c r="D81" s="12" t="s">
        <v>17</v>
      </c>
      <c r="E81" s="43" t="s">
        <v>137</v>
      </c>
      <c r="F81" s="13">
        <v>0.0790625</v>
      </c>
      <c r="G81" s="12" t="str">
        <f t="shared" si="4"/>
        <v>7.35/km</v>
      </c>
      <c r="H81" s="13">
        <f t="shared" si="5"/>
        <v>0.026967592592592585</v>
      </c>
      <c r="I81" s="13">
        <f>F81-INDEX($F$5:$F$150,MATCH(D81,$D$5:$D$150,0))</f>
        <v>0.026053240740740738</v>
      </c>
    </row>
    <row r="82" spans="1:9" ht="15" customHeight="1">
      <c r="A82" s="12">
        <v>78</v>
      </c>
      <c r="B82" s="43" t="s">
        <v>191</v>
      </c>
      <c r="C82" s="43" t="s">
        <v>168</v>
      </c>
      <c r="D82" s="12" t="s">
        <v>13</v>
      </c>
      <c r="E82" s="43" t="s">
        <v>31</v>
      </c>
      <c r="F82" s="13">
        <v>0.08037037037037037</v>
      </c>
      <c r="G82" s="12" t="str">
        <f t="shared" si="4"/>
        <v>7.43/km</v>
      </c>
      <c r="H82" s="13">
        <f t="shared" si="5"/>
        <v>0.02827546296296296</v>
      </c>
      <c r="I82" s="13">
        <f>F82-INDEX($F$5:$F$150,MATCH(D82,$D$5:$D$150,0))</f>
        <v>0.02827546296296296</v>
      </c>
    </row>
    <row r="83" spans="1:9" ht="15" customHeight="1">
      <c r="A83" s="12">
        <v>79</v>
      </c>
      <c r="B83" s="43" t="s">
        <v>192</v>
      </c>
      <c r="C83" s="43" t="s">
        <v>193</v>
      </c>
      <c r="D83" s="12" t="s">
        <v>74</v>
      </c>
      <c r="E83" s="43" t="s">
        <v>163</v>
      </c>
      <c r="F83" s="13">
        <v>0.08059027777777777</v>
      </c>
      <c r="G83" s="12" t="str">
        <f t="shared" si="4"/>
        <v>7.44/km</v>
      </c>
      <c r="H83" s="13">
        <f t="shared" si="5"/>
        <v>0.028495370370370365</v>
      </c>
      <c r="I83" s="13">
        <f>F83-INDEX($F$5:$F$150,MATCH(D83,$D$5:$D$150,0))</f>
        <v>0.015486111111111103</v>
      </c>
    </row>
    <row r="84" spans="1:9" ht="15" customHeight="1">
      <c r="A84" s="12">
        <v>80</v>
      </c>
      <c r="B84" s="43" t="s">
        <v>194</v>
      </c>
      <c r="C84" s="43" t="s">
        <v>195</v>
      </c>
      <c r="D84" s="12" t="s">
        <v>37</v>
      </c>
      <c r="E84" s="43" t="s">
        <v>114</v>
      </c>
      <c r="F84" s="13">
        <v>0.08069444444444444</v>
      </c>
      <c r="G84" s="12" t="str">
        <f t="shared" si="4"/>
        <v>7.45/km</v>
      </c>
      <c r="H84" s="13">
        <f t="shared" si="5"/>
        <v>0.028599537037037034</v>
      </c>
      <c r="I84" s="13">
        <f>F84-INDEX($F$5:$F$150,MATCH(D84,$D$5:$D$150,0))</f>
        <v>0.020578703703703703</v>
      </c>
    </row>
    <row r="85" spans="1:9" ht="15" customHeight="1">
      <c r="A85" s="19">
        <v>81</v>
      </c>
      <c r="B85" s="45" t="s">
        <v>196</v>
      </c>
      <c r="C85" s="45" t="s">
        <v>197</v>
      </c>
      <c r="D85" s="19" t="s">
        <v>171</v>
      </c>
      <c r="E85" s="45" t="s">
        <v>319</v>
      </c>
      <c r="F85" s="20">
        <v>0.08130787037037036</v>
      </c>
      <c r="G85" s="19" t="str">
        <f t="shared" si="4"/>
        <v>7.48/km</v>
      </c>
      <c r="H85" s="20">
        <f t="shared" si="5"/>
        <v>0.029212962962962954</v>
      </c>
      <c r="I85" s="20">
        <f>F85-INDEX($F$5:$F$150,MATCH(D85,$D$5:$D$150,0))</f>
        <v>0.004456018518518512</v>
      </c>
    </row>
    <row r="86" spans="1:9" ht="15" customHeight="1">
      <c r="A86" s="12">
        <v>82</v>
      </c>
      <c r="B86" s="43" t="s">
        <v>198</v>
      </c>
      <c r="C86" s="43" t="s">
        <v>61</v>
      </c>
      <c r="D86" s="12" t="s">
        <v>21</v>
      </c>
      <c r="E86" s="43" t="s">
        <v>199</v>
      </c>
      <c r="F86" s="13">
        <v>0.08208333333333334</v>
      </c>
      <c r="G86" s="12" t="str">
        <f t="shared" si="4"/>
        <v>7.53/km</v>
      </c>
      <c r="H86" s="13">
        <f t="shared" si="5"/>
        <v>0.029988425925925932</v>
      </c>
      <c r="I86" s="13">
        <f>F86-INDEX($F$5:$F$150,MATCH(D86,$D$5:$D$150,0))</f>
        <v>0.028935185185185196</v>
      </c>
    </row>
    <row r="87" spans="1:9" ht="15" customHeight="1">
      <c r="A87" s="12">
        <v>83</v>
      </c>
      <c r="B87" s="43" t="s">
        <v>200</v>
      </c>
      <c r="C87" s="43" t="s">
        <v>201</v>
      </c>
      <c r="D87" s="12" t="s">
        <v>21</v>
      </c>
      <c r="E87" s="43" t="s">
        <v>199</v>
      </c>
      <c r="F87" s="13">
        <v>0.08208333333333334</v>
      </c>
      <c r="G87" s="12" t="str">
        <f aca="true" t="shared" si="6" ref="G87:G150">TEXT(INT((HOUR(F87)*3600+MINUTE(F87)*60+SECOND(F87))/$I$3/60),"0")&amp;"."&amp;TEXT(MOD((HOUR(F87)*3600+MINUTE(F87)*60+SECOND(F87))/$I$3,60),"00")&amp;"/km"</f>
        <v>7.53/km</v>
      </c>
      <c r="H87" s="13">
        <f aca="true" t="shared" si="7" ref="H87:H150">F87-$F$5</f>
        <v>0.029988425925925932</v>
      </c>
      <c r="I87" s="13">
        <f>F87-INDEX($F$5:$F$150,MATCH(D87,$D$5:$D$150,0))</f>
        <v>0.028935185185185196</v>
      </c>
    </row>
    <row r="88" spans="1:9" ht="15" customHeight="1">
      <c r="A88" s="12">
        <v>84</v>
      </c>
      <c r="B88" s="43" t="s">
        <v>202</v>
      </c>
      <c r="C88" s="43" t="s">
        <v>203</v>
      </c>
      <c r="D88" s="12" t="s">
        <v>17</v>
      </c>
      <c r="E88" s="43" t="s">
        <v>204</v>
      </c>
      <c r="F88" s="13">
        <v>0.08229166666666667</v>
      </c>
      <c r="G88" s="12" t="str">
        <f t="shared" si="6"/>
        <v>7.54/km</v>
      </c>
      <c r="H88" s="13">
        <f t="shared" si="7"/>
        <v>0.030196759259259257</v>
      </c>
      <c r="I88" s="13">
        <f>F88-INDEX($F$5:$F$150,MATCH(D88,$D$5:$D$150,0))</f>
        <v>0.02928240740740741</v>
      </c>
    </row>
    <row r="89" spans="1:9" ht="15" customHeight="1">
      <c r="A89" s="19">
        <v>85</v>
      </c>
      <c r="B89" s="45" t="s">
        <v>205</v>
      </c>
      <c r="C89" s="45" t="s">
        <v>206</v>
      </c>
      <c r="D89" s="19" t="s">
        <v>97</v>
      </c>
      <c r="E89" s="45" t="s">
        <v>319</v>
      </c>
      <c r="F89" s="20">
        <v>0.08322916666666667</v>
      </c>
      <c r="G89" s="19" t="str">
        <f t="shared" si="6"/>
        <v>7.59/km</v>
      </c>
      <c r="H89" s="20">
        <f t="shared" si="7"/>
        <v>0.031134259259259264</v>
      </c>
      <c r="I89" s="20">
        <f>F89-INDEX($F$5:$F$150,MATCH(D89,$D$5:$D$150,0))</f>
        <v>0.014976851851851866</v>
      </c>
    </row>
    <row r="90" spans="1:9" ht="15" customHeight="1">
      <c r="A90" s="12">
        <v>86</v>
      </c>
      <c r="B90" s="43" t="s">
        <v>207</v>
      </c>
      <c r="C90" s="43" t="s">
        <v>208</v>
      </c>
      <c r="D90" s="12" t="s">
        <v>21</v>
      </c>
      <c r="E90" s="43" t="s">
        <v>137</v>
      </c>
      <c r="F90" s="13">
        <v>0.08333333333333333</v>
      </c>
      <c r="G90" s="12" t="str">
        <f t="shared" si="6"/>
        <v>8.00/km</v>
      </c>
      <c r="H90" s="13">
        <f t="shared" si="7"/>
        <v>0.03123842592592592</v>
      </c>
      <c r="I90" s="13">
        <f>F90-INDEX($F$5:$F$150,MATCH(D90,$D$5:$D$150,0))</f>
        <v>0.030185185185185183</v>
      </c>
    </row>
    <row r="91" spans="1:9" ht="15" customHeight="1">
      <c r="A91" s="19">
        <v>87</v>
      </c>
      <c r="B91" s="45" t="s">
        <v>209</v>
      </c>
      <c r="C91" s="45" t="s">
        <v>210</v>
      </c>
      <c r="D91" s="19" t="s">
        <v>176</v>
      </c>
      <c r="E91" s="45" t="s">
        <v>319</v>
      </c>
      <c r="F91" s="20">
        <v>0.08413194444444444</v>
      </c>
      <c r="G91" s="19" t="str">
        <f t="shared" si="6"/>
        <v>8.05/km</v>
      </c>
      <c r="H91" s="20">
        <f t="shared" si="7"/>
        <v>0.03203703703703703</v>
      </c>
      <c r="I91" s="20">
        <f>F91-INDEX($F$5:$F$150,MATCH(D91,$D$5:$D$150,0))</f>
        <v>0.00707175925925925</v>
      </c>
    </row>
    <row r="92" spans="1:9" ht="15" customHeight="1">
      <c r="A92" s="12">
        <v>88</v>
      </c>
      <c r="B92" s="43" t="s">
        <v>211</v>
      </c>
      <c r="C92" s="43" t="s">
        <v>36</v>
      </c>
      <c r="D92" s="12" t="s">
        <v>13</v>
      </c>
      <c r="E92" s="43" t="s">
        <v>31</v>
      </c>
      <c r="F92" s="13">
        <v>0.08413194444444444</v>
      </c>
      <c r="G92" s="12" t="str">
        <f t="shared" si="6"/>
        <v>8.05/km</v>
      </c>
      <c r="H92" s="13">
        <f t="shared" si="7"/>
        <v>0.03203703703703703</v>
      </c>
      <c r="I92" s="13">
        <f>F92-INDEX($F$5:$F$150,MATCH(D92,$D$5:$D$150,0))</f>
        <v>0.03203703703703703</v>
      </c>
    </row>
    <row r="93" spans="1:9" ht="15" customHeight="1">
      <c r="A93" s="12">
        <v>89</v>
      </c>
      <c r="B93" s="43" t="s">
        <v>212</v>
      </c>
      <c r="C93" s="43" t="s">
        <v>213</v>
      </c>
      <c r="D93" s="12" t="s">
        <v>91</v>
      </c>
      <c r="E93" s="43" t="s">
        <v>163</v>
      </c>
      <c r="F93" s="13">
        <v>0.08446759259259258</v>
      </c>
      <c r="G93" s="12" t="str">
        <f t="shared" si="6"/>
        <v>8.07/km</v>
      </c>
      <c r="H93" s="13">
        <f t="shared" si="7"/>
        <v>0.03237268518518517</v>
      </c>
      <c r="I93" s="13">
        <f>F93-INDEX($F$5:$F$150,MATCH(D93,$D$5:$D$150,0))</f>
        <v>0.017731481481481473</v>
      </c>
    </row>
    <row r="94" spans="1:9" ht="15" customHeight="1">
      <c r="A94" s="12">
        <v>90</v>
      </c>
      <c r="B94" s="43" t="s">
        <v>214</v>
      </c>
      <c r="C94" s="43" t="s">
        <v>215</v>
      </c>
      <c r="D94" s="12" t="s">
        <v>17</v>
      </c>
      <c r="E94" s="43" t="s">
        <v>38</v>
      </c>
      <c r="F94" s="13">
        <v>0.08472222222222221</v>
      </c>
      <c r="G94" s="12" t="str">
        <f t="shared" si="6"/>
        <v>8.08/km</v>
      </c>
      <c r="H94" s="13">
        <f t="shared" si="7"/>
        <v>0.0326273148148148</v>
      </c>
      <c r="I94" s="13">
        <f>F94-INDEX($F$5:$F$150,MATCH(D94,$D$5:$D$150,0))</f>
        <v>0.03171296296296296</v>
      </c>
    </row>
    <row r="95" spans="1:9" ht="15" customHeight="1">
      <c r="A95" s="12">
        <v>91</v>
      </c>
      <c r="B95" s="43" t="s">
        <v>216</v>
      </c>
      <c r="C95" s="43" t="s">
        <v>217</v>
      </c>
      <c r="D95" s="12" t="s">
        <v>74</v>
      </c>
      <c r="E95" s="43" t="s">
        <v>218</v>
      </c>
      <c r="F95" s="13">
        <v>0.0847800925925926</v>
      </c>
      <c r="G95" s="12" t="str">
        <f t="shared" si="6"/>
        <v>8.08/km</v>
      </c>
      <c r="H95" s="13">
        <f t="shared" si="7"/>
        <v>0.03268518518518519</v>
      </c>
      <c r="I95" s="13">
        <f>F95-INDEX($F$5:$F$150,MATCH(D95,$D$5:$D$150,0))</f>
        <v>0.01967592592592593</v>
      </c>
    </row>
    <row r="96" spans="1:9" ht="15" customHeight="1">
      <c r="A96" s="12">
        <v>92</v>
      </c>
      <c r="B96" s="43" t="s">
        <v>219</v>
      </c>
      <c r="C96" s="43" t="s">
        <v>76</v>
      </c>
      <c r="D96" s="12" t="s">
        <v>41</v>
      </c>
      <c r="E96" s="43" t="s">
        <v>220</v>
      </c>
      <c r="F96" s="13">
        <v>0.08498842592592593</v>
      </c>
      <c r="G96" s="12" t="str">
        <f t="shared" si="6"/>
        <v>8.10/km</v>
      </c>
      <c r="H96" s="13">
        <f t="shared" si="7"/>
        <v>0.032893518518518516</v>
      </c>
      <c r="I96" s="13">
        <f>F96-INDEX($F$5:$F$150,MATCH(D96,$D$5:$D$150,0))</f>
        <v>0.024594907407407406</v>
      </c>
    </row>
    <row r="97" spans="1:9" ht="15" customHeight="1">
      <c r="A97" s="12">
        <v>93</v>
      </c>
      <c r="B97" s="43" t="s">
        <v>221</v>
      </c>
      <c r="C97" s="43" t="s">
        <v>68</v>
      </c>
      <c r="D97" s="12" t="s">
        <v>17</v>
      </c>
      <c r="E97" s="43" t="s">
        <v>222</v>
      </c>
      <c r="F97" s="13">
        <v>0.0857175925925926</v>
      </c>
      <c r="G97" s="12" t="str">
        <f t="shared" si="6"/>
        <v>8.14/km</v>
      </c>
      <c r="H97" s="13">
        <f t="shared" si="7"/>
        <v>0.033622685185185186</v>
      </c>
      <c r="I97" s="13">
        <f>F97-INDEX($F$5:$F$150,MATCH(D97,$D$5:$D$150,0))</f>
        <v>0.03270833333333334</v>
      </c>
    </row>
    <row r="98" spans="1:9" ht="15" customHeight="1">
      <c r="A98" s="19">
        <v>94</v>
      </c>
      <c r="B98" s="45" t="s">
        <v>223</v>
      </c>
      <c r="C98" s="45" t="s">
        <v>36</v>
      </c>
      <c r="D98" s="19" t="s">
        <v>21</v>
      </c>
      <c r="E98" s="45" t="s">
        <v>319</v>
      </c>
      <c r="F98" s="20">
        <v>0.08584490740740741</v>
      </c>
      <c r="G98" s="19" t="str">
        <f t="shared" si="6"/>
        <v>8.14/km</v>
      </c>
      <c r="H98" s="20">
        <f t="shared" si="7"/>
        <v>0.03375</v>
      </c>
      <c r="I98" s="20">
        <f>F98-INDEX($F$5:$F$150,MATCH(D98,$D$5:$D$150,0))</f>
        <v>0.032696759259259266</v>
      </c>
    </row>
    <row r="99" spans="1:9" ht="15" customHeight="1">
      <c r="A99" s="12">
        <v>95</v>
      </c>
      <c r="B99" s="43" t="s">
        <v>39</v>
      </c>
      <c r="C99" s="43" t="s">
        <v>224</v>
      </c>
      <c r="D99" s="12" t="s">
        <v>127</v>
      </c>
      <c r="E99" s="43" t="s">
        <v>42</v>
      </c>
      <c r="F99" s="13">
        <v>0.08594907407407408</v>
      </c>
      <c r="G99" s="12" t="str">
        <f t="shared" si="6"/>
        <v>8.15/km</v>
      </c>
      <c r="H99" s="13">
        <f t="shared" si="7"/>
        <v>0.03385416666666667</v>
      </c>
      <c r="I99" s="13">
        <f>F99-INDEX($F$5:$F$150,MATCH(D99,$D$5:$D$150,0))</f>
        <v>0.014247685185185197</v>
      </c>
    </row>
    <row r="100" spans="1:9" ht="15" customHeight="1">
      <c r="A100" s="19">
        <v>96</v>
      </c>
      <c r="B100" s="45" t="s">
        <v>225</v>
      </c>
      <c r="C100" s="45" t="s">
        <v>226</v>
      </c>
      <c r="D100" s="19" t="s">
        <v>183</v>
      </c>
      <c r="E100" s="45" t="s">
        <v>319</v>
      </c>
      <c r="F100" s="20">
        <v>0.08626157407407407</v>
      </c>
      <c r="G100" s="19" t="str">
        <f t="shared" si="6"/>
        <v>8.17/km</v>
      </c>
      <c r="H100" s="20">
        <f t="shared" si="7"/>
        <v>0.034166666666666665</v>
      </c>
      <c r="I100" s="20">
        <f>F100-INDEX($F$5:$F$150,MATCH(D100,$D$5:$D$150,0))</f>
        <v>0.008344907407407398</v>
      </c>
    </row>
    <row r="101" spans="1:9" ht="15" customHeight="1">
      <c r="A101" s="19">
        <v>97</v>
      </c>
      <c r="B101" s="45" t="s">
        <v>227</v>
      </c>
      <c r="C101" s="45" t="s">
        <v>16</v>
      </c>
      <c r="D101" s="19" t="s">
        <v>21</v>
      </c>
      <c r="E101" s="45" t="s">
        <v>319</v>
      </c>
      <c r="F101" s="20">
        <v>0.08688657407407407</v>
      </c>
      <c r="G101" s="19" t="str">
        <f t="shared" si="6"/>
        <v>8.20/km</v>
      </c>
      <c r="H101" s="20">
        <f t="shared" si="7"/>
        <v>0.034791666666666665</v>
      </c>
      <c r="I101" s="20">
        <f>F101-INDEX($F$5:$F$150,MATCH(D101,$D$5:$D$150,0))</f>
        <v>0.03373842592592593</v>
      </c>
    </row>
    <row r="102" spans="1:9" ht="15" customHeight="1">
      <c r="A102" s="12">
        <v>98</v>
      </c>
      <c r="B102" s="43" t="s">
        <v>228</v>
      </c>
      <c r="C102" s="43" t="s">
        <v>229</v>
      </c>
      <c r="D102" s="12" t="s">
        <v>17</v>
      </c>
      <c r="E102" s="43" t="s">
        <v>186</v>
      </c>
      <c r="F102" s="13">
        <v>0.08726851851851852</v>
      </c>
      <c r="G102" s="12" t="str">
        <f t="shared" si="6"/>
        <v>8.23/km</v>
      </c>
      <c r="H102" s="13">
        <f t="shared" si="7"/>
        <v>0.035173611111111114</v>
      </c>
      <c r="I102" s="13">
        <f>F102-INDEX($F$5:$F$150,MATCH(D102,$D$5:$D$150,0))</f>
        <v>0.03425925925925927</v>
      </c>
    </row>
    <row r="103" spans="1:9" ht="15" customHeight="1">
      <c r="A103" s="12">
        <v>99</v>
      </c>
      <c r="B103" s="43" t="s">
        <v>230</v>
      </c>
      <c r="C103" s="43" t="s">
        <v>124</v>
      </c>
      <c r="D103" s="12" t="s">
        <v>231</v>
      </c>
      <c r="E103" s="43" t="s">
        <v>88</v>
      </c>
      <c r="F103" s="13">
        <v>0.08744212962962962</v>
      </c>
      <c r="G103" s="12" t="str">
        <f t="shared" si="6"/>
        <v>8.24/km</v>
      </c>
      <c r="H103" s="13">
        <f t="shared" si="7"/>
        <v>0.03534722222222221</v>
      </c>
      <c r="I103" s="13">
        <f>F103-INDEX($F$5:$F$150,MATCH(D103,$D$5:$D$150,0))</f>
        <v>0</v>
      </c>
    </row>
    <row r="104" spans="1:9" ht="15" customHeight="1">
      <c r="A104" s="12">
        <v>100</v>
      </c>
      <c r="B104" s="43" t="s">
        <v>232</v>
      </c>
      <c r="C104" s="43" t="s">
        <v>124</v>
      </c>
      <c r="D104" s="12" t="s">
        <v>183</v>
      </c>
      <c r="E104" s="43" t="s">
        <v>38</v>
      </c>
      <c r="F104" s="13">
        <v>0.0882986111111111</v>
      </c>
      <c r="G104" s="12" t="str">
        <f t="shared" si="6"/>
        <v>8.29/km</v>
      </c>
      <c r="H104" s="13">
        <f t="shared" si="7"/>
        <v>0.036203703703703696</v>
      </c>
      <c r="I104" s="13">
        <f>F104-INDEX($F$5:$F$150,MATCH(D104,$D$5:$D$150,0))</f>
        <v>0.01038194444444443</v>
      </c>
    </row>
    <row r="105" spans="1:9" ht="15" customHeight="1">
      <c r="A105" s="12">
        <v>101</v>
      </c>
      <c r="B105" s="43" t="s">
        <v>233</v>
      </c>
      <c r="C105" s="43" t="s">
        <v>234</v>
      </c>
      <c r="D105" s="12" t="s">
        <v>91</v>
      </c>
      <c r="E105" s="43" t="s">
        <v>235</v>
      </c>
      <c r="F105" s="13">
        <v>0.08864583333333333</v>
      </c>
      <c r="G105" s="12" t="str">
        <f t="shared" si="6"/>
        <v>8.31/km</v>
      </c>
      <c r="H105" s="13">
        <f t="shared" si="7"/>
        <v>0.03655092592592592</v>
      </c>
      <c r="I105" s="13">
        <f>F105-INDEX($F$5:$F$150,MATCH(D105,$D$5:$D$150,0))</f>
        <v>0.02190972222222222</v>
      </c>
    </row>
    <row r="106" spans="1:9" ht="15" customHeight="1">
      <c r="A106" s="12">
        <v>102</v>
      </c>
      <c r="B106" s="43" t="s">
        <v>236</v>
      </c>
      <c r="C106" s="43" t="s">
        <v>237</v>
      </c>
      <c r="D106" s="12" t="s">
        <v>21</v>
      </c>
      <c r="E106" s="43" t="s">
        <v>238</v>
      </c>
      <c r="F106" s="13">
        <v>0.08864583333333333</v>
      </c>
      <c r="G106" s="12" t="str">
        <f t="shared" si="6"/>
        <v>8.31/km</v>
      </c>
      <c r="H106" s="13">
        <f t="shared" si="7"/>
        <v>0.03655092592592592</v>
      </c>
      <c r="I106" s="13">
        <f>F106-INDEX($F$5:$F$150,MATCH(D106,$D$5:$D$150,0))</f>
        <v>0.03549768518518518</v>
      </c>
    </row>
    <row r="107" spans="1:9" ht="15" customHeight="1">
      <c r="A107" s="12">
        <v>103</v>
      </c>
      <c r="B107" s="43" t="s">
        <v>239</v>
      </c>
      <c r="C107" s="43" t="s">
        <v>229</v>
      </c>
      <c r="D107" s="12" t="s">
        <v>41</v>
      </c>
      <c r="E107" s="43" t="s">
        <v>14</v>
      </c>
      <c r="F107" s="13">
        <v>0.08922453703703703</v>
      </c>
      <c r="G107" s="12" t="str">
        <f t="shared" si="6"/>
        <v>8.34/km</v>
      </c>
      <c r="H107" s="13">
        <f t="shared" si="7"/>
        <v>0.037129629629629624</v>
      </c>
      <c r="I107" s="13">
        <f>F107-INDEX($F$5:$F$150,MATCH(D107,$D$5:$D$150,0))</f>
        <v>0.028831018518518513</v>
      </c>
    </row>
    <row r="108" spans="1:9" ht="15" customHeight="1">
      <c r="A108" s="12">
        <v>104</v>
      </c>
      <c r="B108" s="43" t="s">
        <v>239</v>
      </c>
      <c r="C108" s="43" t="s">
        <v>87</v>
      </c>
      <c r="D108" s="12" t="s">
        <v>74</v>
      </c>
      <c r="E108" s="43" t="s">
        <v>84</v>
      </c>
      <c r="F108" s="13">
        <v>0.08923611111111111</v>
      </c>
      <c r="G108" s="12" t="str">
        <f t="shared" si="6"/>
        <v>8.34/km</v>
      </c>
      <c r="H108" s="13">
        <f t="shared" si="7"/>
        <v>0.037141203703703704</v>
      </c>
      <c r="I108" s="13">
        <f>F108-INDEX($F$5:$F$150,MATCH(D108,$D$5:$D$150,0))</f>
        <v>0.024131944444444442</v>
      </c>
    </row>
    <row r="109" spans="1:9" ht="15" customHeight="1">
      <c r="A109" s="12">
        <v>105</v>
      </c>
      <c r="B109" s="43" t="s">
        <v>240</v>
      </c>
      <c r="C109" s="43" t="s">
        <v>241</v>
      </c>
      <c r="D109" s="12" t="s">
        <v>171</v>
      </c>
      <c r="E109" s="43" t="s">
        <v>88</v>
      </c>
      <c r="F109" s="13">
        <v>0.09069444444444445</v>
      </c>
      <c r="G109" s="12" t="str">
        <f t="shared" si="6"/>
        <v>8.42/km</v>
      </c>
      <c r="H109" s="13">
        <f t="shared" si="7"/>
        <v>0.03859953703703704</v>
      </c>
      <c r="I109" s="13">
        <f>F109-INDEX($F$5:$F$150,MATCH(D109,$D$5:$D$150,0))</f>
        <v>0.0138425925925926</v>
      </c>
    </row>
    <row r="110" spans="1:9" ht="15" customHeight="1">
      <c r="A110" s="12">
        <v>106</v>
      </c>
      <c r="B110" s="43" t="s">
        <v>242</v>
      </c>
      <c r="C110" s="43" t="s">
        <v>243</v>
      </c>
      <c r="D110" s="12" t="s">
        <v>91</v>
      </c>
      <c r="E110" s="43" t="s">
        <v>88</v>
      </c>
      <c r="F110" s="13">
        <v>0.09074074074074073</v>
      </c>
      <c r="G110" s="12" t="str">
        <f t="shared" si="6"/>
        <v>8.43/km</v>
      </c>
      <c r="H110" s="13">
        <f t="shared" si="7"/>
        <v>0.038645833333333324</v>
      </c>
      <c r="I110" s="13">
        <f>F110-INDEX($F$5:$F$150,MATCH(D110,$D$5:$D$150,0))</f>
        <v>0.024004629629629626</v>
      </c>
    </row>
    <row r="111" spans="1:9" ht="15" customHeight="1">
      <c r="A111" s="12">
        <v>107</v>
      </c>
      <c r="B111" s="43" t="s">
        <v>244</v>
      </c>
      <c r="C111" s="43" t="s">
        <v>245</v>
      </c>
      <c r="D111" s="12" t="s">
        <v>91</v>
      </c>
      <c r="E111" s="43" t="s">
        <v>246</v>
      </c>
      <c r="F111" s="13">
        <v>0.09149305555555555</v>
      </c>
      <c r="G111" s="12" t="str">
        <f t="shared" si="6"/>
        <v>8.47/km</v>
      </c>
      <c r="H111" s="13">
        <f t="shared" si="7"/>
        <v>0.03939814814814814</v>
      </c>
      <c r="I111" s="13">
        <f>F111-INDEX($F$5:$F$150,MATCH(D111,$D$5:$D$150,0))</f>
        <v>0.024756944444444443</v>
      </c>
    </row>
    <row r="112" spans="1:9" ht="15" customHeight="1">
      <c r="A112" s="12">
        <v>108</v>
      </c>
      <c r="B112" s="43" t="s">
        <v>247</v>
      </c>
      <c r="C112" s="43" t="s">
        <v>36</v>
      </c>
      <c r="D112" s="12" t="s">
        <v>17</v>
      </c>
      <c r="E112" s="43" t="s">
        <v>248</v>
      </c>
      <c r="F112" s="13">
        <v>0.09171296296296295</v>
      </c>
      <c r="G112" s="12" t="str">
        <f t="shared" si="6"/>
        <v>8.48/km</v>
      </c>
      <c r="H112" s="13">
        <f t="shared" si="7"/>
        <v>0.039618055555555545</v>
      </c>
      <c r="I112" s="13">
        <f>F112-INDEX($F$5:$F$150,MATCH(D112,$D$5:$D$150,0))</f>
        <v>0.0387037037037037</v>
      </c>
    </row>
    <row r="113" spans="1:9" ht="15" customHeight="1">
      <c r="A113" s="12">
        <v>109</v>
      </c>
      <c r="B113" s="43" t="s">
        <v>249</v>
      </c>
      <c r="C113" s="43" t="s">
        <v>250</v>
      </c>
      <c r="D113" s="12" t="s">
        <v>251</v>
      </c>
      <c r="E113" s="43" t="s">
        <v>88</v>
      </c>
      <c r="F113" s="13">
        <v>0.09174768518518518</v>
      </c>
      <c r="G113" s="12" t="str">
        <f t="shared" si="6"/>
        <v>8.48/km</v>
      </c>
      <c r="H113" s="13">
        <f t="shared" si="7"/>
        <v>0.03965277777777777</v>
      </c>
      <c r="I113" s="13">
        <f>F113-INDEX($F$5:$F$150,MATCH(D113,$D$5:$D$150,0))</f>
        <v>0</v>
      </c>
    </row>
    <row r="114" spans="1:9" ht="15" customHeight="1">
      <c r="A114" s="12">
        <v>110</v>
      </c>
      <c r="B114" s="43" t="s">
        <v>252</v>
      </c>
      <c r="C114" s="43" t="s">
        <v>201</v>
      </c>
      <c r="D114" s="12" t="s">
        <v>41</v>
      </c>
      <c r="E114" s="43" t="s">
        <v>253</v>
      </c>
      <c r="F114" s="13">
        <v>0.0918287037037037</v>
      </c>
      <c r="G114" s="12" t="str">
        <f t="shared" si="6"/>
        <v>8.49/km</v>
      </c>
      <c r="H114" s="13">
        <f t="shared" si="7"/>
        <v>0.039733796296296295</v>
      </c>
      <c r="I114" s="13">
        <f>F114-INDEX($F$5:$F$150,MATCH(D114,$D$5:$D$150,0))</f>
        <v>0.031435185185185184</v>
      </c>
    </row>
    <row r="115" spans="1:9" ht="15" customHeight="1">
      <c r="A115" s="12">
        <v>111</v>
      </c>
      <c r="B115" s="43" t="s">
        <v>254</v>
      </c>
      <c r="C115" s="43" t="s">
        <v>68</v>
      </c>
      <c r="D115" s="12" t="s">
        <v>37</v>
      </c>
      <c r="E115" s="43" t="s">
        <v>173</v>
      </c>
      <c r="F115" s="13">
        <v>0.09319444444444445</v>
      </c>
      <c r="G115" s="12" t="str">
        <f t="shared" si="6"/>
        <v>8.57/km</v>
      </c>
      <c r="H115" s="13">
        <f t="shared" si="7"/>
        <v>0.041099537037037046</v>
      </c>
      <c r="I115" s="13">
        <f>F115-INDEX($F$5:$F$150,MATCH(D115,$D$5:$D$150,0))</f>
        <v>0.033078703703703714</v>
      </c>
    </row>
    <row r="116" spans="1:9" ht="15" customHeight="1">
      <c r="A116" s="12">
        <v>112</v>
      </c>
      <c r="B116" s="43" t="s">
        <v>255</v>
      </c>
      <c r="C116" s="43" t="s">
        <v>256</v>
      </c>
      <c r="D116" s="12" t="s">
        <v>41</v>
      </c>
      <c r="E116" s="43" t="s">
        <v>34</v>
      </c>
      <c r="F116" s="13">
        <v>0.09358796296296296</v>
      </c>
      <c r="G116" s="12" t="str">
        <f t="shared" si="6"/>
        <v>8.59/km</v>
      </c>
      <c r="H116" s="13">
        <f t="shared" si="7"/>
        <v>0.04149305555555555</v>
      </c>
      <c r="I116" s="13">
        <f>F116-INDEX($F$5:$F$150,MATCH(D116,$D$5:$D$150,0))</f>
        <v>0.033194444444444436</v>
      </c>
    </row>
    <row r="117" spans="1:9" ht="15" customHeight="1">
      <c r="A117" s="12">
        <v>113</v>
      </c>
      <c r="B117" s="43" t="s">
        <v>257</v>
      </c>
      <c r="C117" s="43" t="s">
        <v>258</v>
      </c>
      <c r="D117" s="12" t="s">
        <v>41</v>
      </c>
      <c r="E117" s="43" t="s">
        <v>253</v>
      </c>
      <c r="F117" s="13">
        <v>0.09422453703703704</v>
      </c>
      <c r="G117" s="12" t="str">
        <f t="shared" si="6"/>
        <v>9.03/km</v>
      </c>
      <c r="H117" s="13">
        <f t="shared" si="7"/>
        <v>0.04212962962962963</v>
      </c>
      <c r="I117" s="13">
        <f>F117-INDEX($F$5:$F$150,MATCH(D117,$D$5:$D$150,0))</f>
        <v>0.03383101851851852</v>
      </c>
    </row>
    <row r="118" spans="1:9" ht="15" customHeight="1">
      <c r="A118" s="12">
        <v>114</v>
      </c>
      <c r="B118" s="43" t="s">
        <v>259</v>
      </c>
      <c r="C118" s="43" t="s">
        <v>30</v>
      </c>
      <c r="D118" s="12" t="s">
        <v>13</v>
      </c>
      <c r="E118" s="43" t="s">
        <v>238</v>
      </c>
      <c r="F118" s="13">
        <v>0.09506944444444444</v>
      </c>
      <c r="G118" s="12" t="str">
        <f t="shared" si="6"/>
        <v>9.08/km</v>
      </c>
      <c r="H118" s="13">
        <f t="shared" si="7"/>
        <v>0.04297453703703703</v>
      </c>
      <c r="I118" s="13">
        <f>F118-INDEX($F$5:$F$150,MATCH(D118,$D$5:$D$150,0))</f>
        <v>0.04297453703703703</v>
      </c>
    </row>
    <row r="119" spans="1:9" ht="15" customHeight="1">
      <c r="A119" s="12">
        <v>115</v>
      </c>
      <c r="B119" s="43" t="s">
        <v>260</v>
      </c>
      <c r="C119" s="43" t="s">
        <v>261</v>
      </c>
      <c r="D119" s="12" t="s">
        <v>74</v>
      </c>
      <c r="E119" s="43" t="s">
        <v>77</v>
      </c>
      <c r="F119" s="13">
        <v>0.09579861111111111</v>
      </c>
      <c r="G119" s="12" t="str">
        <f t="shared" si="6"/>
        <v>9.12/km</v>
      </c>
      <c r="H119" s="13">
        <f t="shared" si="7"/>
        <v>0.0437037037037037</v>
      </c>
      <c r="I119" s="13">
        <f>F119-INDEX($F$5:$F$150,MATCH(D119,$D$5:$D$150,0))</f>
        <v>0.03069444444444444</v>
      </c>
    </row>
    <row r="120" spans="1:9" ht="15" customHeight="1">
      <c r="A120" s="12">
        <v>116</v>
      </c>
      <c r="B120" s="43" t="s">
        <v>262</v>
      </c>
      <c r="C120" s="43" t="s">
        <v>58</v>
      </c>
      <c r="D120" s="12" t="s">
        <v>17</v>
      </c>
      <c r="E120" s="43" t="s">
        <v>263</v>
      </c>
      <c r="F120" s="13">
        <v>0.09633101851851851</v>
      </c>
      <c r="G120" s="12" t="str">
        <f t="shared" si="6"/>
        <v>9.15/km</v>
      </c>
      <c r="H120" s="13">
        <f t="shared" si="7"/>
        <v>0.0442361111111111</v>
      </c>
      <c r="I120" s="13">
        <f>F120-INDEX($F$5:$F$150,MATCH(D120,$D$5:$D$150,0))</f>
        <v>0.043321759259259254</v>
      </c>
    </row>
    <row r="121" spans="1:9" ht="15" customHeight="1">
      <c r="A121" s="12">
        <v>117</v>
      </c>
      <c r="B121" s="43" t="s">
        <v>264</v>
      </c>
      <c r="C121" s="43" t="s">
        <v>61</v>
      </c>
      <c r="D121" s="12" t="s">
        <v>74</v>
      </c>
      <c r="E121" s="43" t="s">
        <v>265</v>
      </c>
      <c r="F121" s="13">
        <v>0.0969212962962963</v>
      </c>
      <c r="G121" s="12" t="str">
        <f t="shared" si="6"/>
        <v>9.18/km</v>
      </c>
      <c r="H121" s="13">
        <f t="shared" si="7"/>
        <v>0.04482638888888889</v>
      </c>
      <c r="I121" s="13">
        <f>F121-INDEX($F$5:$F$150,MATCH(D121,$D$5:$D$150,0))</f>
        <v>0.031817129629629626</v>
      </c>
    </row>
    <row r="122" spans="1:9" ht="15" customHeight="1">
      <c r="A122" s="12">
        <v>118</v>
      </c>
      <c r="B122" s="43" t="s">
        <v>266</v>
      </c>
      <c r="C122" s="43" t="s">
        <v>144</v>
      </c>
      <c r="D122" s="12" t="s">
        <v>149</v>
      </c>
      <c r="E122" s="43" t="s">
        <v>31</v>
      </c>
      <c r="F122" s="13">
        <v>0.09715277777777777</v>
      </c>
      <c r="G122" s="12" t="str">
        <f t="shared" si="6"/>
        <v>9.20/km</v>
      </c>
      <c r="H122" s="13">
        <f t="shared" si="7"/>
        <v>0.04505787037037036</v>
      </c>
      <c r="I122" s="13">
        <f>F122-INDEX($F$5:$F$150,MATCH(D122,$D$5:$D$150,0))</f>
        <v>0.02270833333333333</v>
      </c>
    </row>
    <row r="123" spans="1:9" ht="15" customHeight="1">
      <c r="A123" s="19">
        <v>119</v>
      </c>
      <c r="B123" s="45" t="s">
        <v>267</v>
      </c>
      <c r="C123" s="45" t="s">
        <v>268</v>
      </c>
      <c r="D123" s="19" t="s">
        <v>91</v>
      </c>
      <c r="E123" s="45" t="s">
        <v>319</v>
      </c>
      <c r="F123" s="20">
        <v>0.0971875</v>
      </c>
      <c r="G123" s="19" t="str">
        <f t="shared" si="6"/>
        <v>9.20/km</v>
      </c>
      <c r="H123" s="20">
        <f t="shared" si="7"/>
        <v>0.04509259259259259</v>
      </c>
      <c r="I123" s="20">
        <f>F123-INDEX($F$5:$F$150,MATCH(D123,$D$5:$D$150,0))</f>
        <v>0.03045138888888889</v>
      </c>
    </row>
    <row r="124" spans="1:9" ht="15" customHeight="1">
      <c r="A124" s="19">
        <v>120</v>
      </c>
      <c r="B124" s="45" t="s">
        <v>269</v>
      </c>
      <c r="C124" s="45" t="s">
        <v>94</v>
      </c>
      <c r="D124" s="19" t="s">
        <v>74</v>
      </c>
      <c r="E124" s="45" t="s">
        <v>319</v>
      </c>
      <c r="F124" s="20">
        <v>0.0971875</v>
      </c>
      <c r="G124" s="19" t="str">
        <f t="shared" si="6"/>
        <v>9.20/km</v>
      </c>
      <c r="H124" s="20">
        <f t="shared" si="7"/>
        <v>0.04509259259259259</v>
      </c>
      <c r="I124" s="20">
        <f>F124-INDEX($F$5:$F$150,MATCH(D124,$D$5:$D$150,0))</f>
        <v>0.032083333333333325</v>
      </c>
    </row>
    <row r="125" spans="1:9" ht="15" customHeight="1">
      <c r="A125" s="12">
        <v>121</v>
      </c>
      <c r="B125" s="43" t="s">
        <v>270</v>
      </c>
      <c r="C125" s="43" t="s">
        <v>271</v>
      </c>
      <c r="D125" s="12" t="s">
        <v>127</v>
      </c>
      <c r="E125" s="43" t="s">
        <v>31</v>
      </c>
      <c r="F125" s="13">
        <v>0.09722222222222222</v>
      </c>
      <c r="G125" s="12" t="str">
        <f t="shared" si="6"/>
        <v>9.20/km</v>
      </c>
      <c r="H125" s="13">
        <f t="shared" si="7"/>
        <v>0.045127314814814815</v>
      </c>
      <c r="I125" s="13">
        <f>F125-INDEX($F$5:$F$150,MATCH(D125,$D$5:$D$150,0))</f>
        <v>0.02552083333333334</v>
      </c>
    </row>
    <row r="126" spans="1:9" ht="15" customHeight="1">
      <c r="A126" s="12">
        <v>122</v>
      </c>
      <c r="B126" s="43" t="s">
        <v>272</v>
      </c>
      <c r="C126" s="43" t="s">
        <v>273</v>
      </c>
      <c r="D126" s="12" t="s">
        <v>231</v>
      </c>
      <c r="E126" s="43" t="s">
        <v>274</v>
      </c>
      <c r="F126" s="13">
        <v>0.09743055555555556</v>
      </c>
      <c r="G126" s="12" t="str">
        <f t="shared" si="6"/>
        <v>9.21/km</v>
      </c>
      <c r="H126" s="13">
        <f t="shared" si="7"/>
        <v>0.04533564814814815</v>
      </c>
      <c r="I126" s="13">
        <f>F126-INDEX($F$5:$F$150,MATCH(D126,$D$5:$D$150,0))</f>
        <v>0.009988425925925942</v>
      </c>
    </row>
    <row r="127" spans="1:9" ht="15" customHeight="1">
      <c r="A127" s="12">
        <v>123</v>
      </c>
      <c r="B127" s="43" t="s">
        <v>275</v>
      </c>
      <c r="C127" s="43" t="s">
        <v>276</v>
      </c>
      <c r="D127" s="12" t="s">
        <v>74</v>
      </c>
      <c r="E127" s="43" t="s">
        <v>277</v>
      </c>
      <c r="F127" s="13">
        <v>0.09792824074074075</v>
      </c>
      <c r="G127" s="12" t="str">
        <f t="shared" si="6"/>
        <v>9.24/km</v>
      </c>
      <c r="H127" s="13">
        <f t="shared" si="7"/>
        <v>0.04583333333333334</v>
      </c>
      <c r="I127" s="13">
        <f>F127-INDEX($F$5:$F$150,MATCH(D127,$D$5:$D$150,0))</f>
        <v>0.032824074074074075</v>
      </c>
    </row>
    <row r="128" spans="1:9" ht="15" customHeight="1">
      <c r="A128" s="19">
        <v>124</v>
      </c>
      <c r="B128" s="45" t="s">
        <v>278</v>
      </c>
      <c r="C128" s="45" t="s">
        <v>279</v>
      </c>
      <c r="D128" s="19" t="s">
        <v>127</v>
      </c>
      <c r="E128" s="45" t="s">
        <v>319</v>
      </c>
      <c r="F128" s="20">
        <v>0.09894675925925926</v>
      </c>
      <c r="G128" s="19" t="str">
        <f t="shared" si="6"/>
        <v>9.30/km</v>
      </c>
      <c r="H128" s="20">
        <f t="shared" si="7"/>
        <v>0.04685185185185185</v>
      </c>
      <c r="I128" s="20">
        <f>F128-INDEX($F$5:$F$150,MATCH(D128,$D$5:$D$150,0))</f>
        <v>0.027245370370370378</v>
      </c>
    </row>
    <row r="129" spans="1:9" ht="15" customHeight="1">
      <c r="A129" s="12">
        <v>125</v>
      </c>
      <c r="B129" s="43" t="s">
        <v>280</v>
      </c>
      <c r="C129" s="43" t="s">
        <v>281</v>
      </c>
      <c r="D129" s="12" t="s">
        <v>37</v>
      </c>
      <c r="E129" s="43" t="s">
        <v>163</v>
      </c>
      <c r="F129" s="13">
        <v>0.10061342592592593</v>
      </c>
      <c r="G129" s="12" t="str">
        <f t="shared" si="6"/>
        <v>9.40/km</v>
      </c>
      <c r="H129" s="13">
        <f t="shared" si="7"/>
        <v>0.048518518518518516</v>
      </c>
      <c r="I129" s="13">
        <f>F129-INDEX($F$5:$F$150,MATCH(D129,$D$5:$D$150,0))</f>
        <v>0.040497685185185185</v>
      </c>
    </row>
    <row r="130" spans="1:9" ht="15" customHeight="1">
      <c r="A130" s="12">
        <v>126</v>
      </c>
      <c r="B130" s="43" t="s">
        <v>282</v>
      </c>
      <c r="C130" s="43" t="s">
        <v>208</v>
      </c>
      <c r="D130" s="12" t="s">
        <v>149</v>
      </c>
      <c r="E130" s="43" t="s">
        <v>88</v>
      </c>
      <c r="F130" s="13">
        <v>0.1019212962962963</v>
      </c>
      <c r="G130" s="12" t="str">
        <f t="shared" si="6"/>
        <v>9.47/km</v>
      </c>
      <c r="H130" s="13">
        <f t="shared" si="7"/>
        <v>0.04982638888888889</v>
      </c>
      <c r="I130" s="13">
        <f>F130-INDEX($F$5:$F$150,MATCH(D130,$D$5:$D$150,0))</f>
        <v>0.027476851851851863</v>
      </c>
    </row>
    <row r="131" spans="1:9" ht="15" customHeight="1">
      <c r="A131" s="12">
        <v>127</v>
      </c>
      <c r="B131" s="43" t="s">
        <v>283</v>
      </c>
      <c r="C131" s="43" t="s">
        <v>284</v>
      </c>
      <c r="D131" s="12" t="s">
        <v>97</v>
      </c>
      <c r="E131" s="43" t="s">
        <v>285</v>
      </c>
      <c r="F131" s="13">
        <v>0.1049537037037037</v>
      </c>
      <c r="G131" s="12" t="str">
        <f t="shared" si="6"/>
        <v>10.05/km</v>
      </c>
      <c r="H131" s="13">
        <f t="shared" si="7"/>
        <v>0.05285879629629629</v>
      </c>
      <c r="I131" s="13">
        <f>F131-INDEX($F$5:$F$150,MATCH(D131,$D$5:$D$150,0))</f>
        <v>0.036701388888888895</v>
      </c>
    </row>
    <row r="132" spans="1:9" ht="15" customHeight="1">
      <c r="A132" s="12">
        <v>128</v>
      </c>
      <c r="B132" s="43" t="s">
        <v>286</v>
      </c>
      <c r="C132" s="43" t="s">
        <v>16</v>
      </c>
      <c r="D132" s="12" t="s">
        <v>21</v>
      </c>
      <c r="E132" s="43" t="s">
        <v>287</v>
      </c>
      <c r="F132" s="13">
        <v>0.1049537037037037</v>
      </c>
      <c r="G132" s="12" t="str">
        <f t="shared" si="6"/>
        <v>10.05/km</v>
      </c>
      <c r="H132" s="13">
        <f t="shared" si="7"/>
        <v>0.05285879629629629</v>
      </c>
      <c r="I132" s="13">
        <f>F132-INDEX($F$5:$F$150,MATCH(D132,$D$5:$D$150,0))</f>
        <v>0.051805555555555556</v>
      </c>
    </row>
    <row r="133" spans="1:9" ht="15" customHeight="1">
      <c r="A133" s="12">
        <v>129</v>
      </c>
      <c r="B133" s="43" t="s">
        <v>288</v>
      </c>
      <c r="C133" s="43" t="s">
        <v>289</v>
      </c>
      <c r="D133" s="12" t="s">
        <v>91</v>
      </c>
      <c r="E133" s="43" t="s">
        <v>290</v>
      </c>
      <c r="F133" s="13">
        <v>0.10561342592592593</v>
      </c>
      <c r="G133" s="12" t="str">
        <f t="shared" si="6"/>
        <v>10.08/km</v>
      </c>
      <c r="H133" s="13">
        <f t="shared" si="7"/>
        <v>0.05351851851851852</v>
      </c>
      <c r="I133" s="13">
        <f>F133-INDEX($F$5:$F$150,MATCH(D133,$D$5:$D$150,0))</f>
        <v>0.03887731481481482</v>
      </c>
    </row>
    <row r="134" spans="1:9" ht="15" customHeight="1">
      <c r="A134" s="12">
        <v>130</v>
      </c>
      <c r="B134" s="43" t="s">
        <v>291</v>
      </c>
      <c r="C134" s="43" t="s">
        <v>292</v>
      </c>
      <c r="D134" s="12" t="s">
        <v>176</v>
      </c>
      <c r="E134" s="43" t="s">
        <v>238</v>
      </c>
      <c r="F134" s="13">
        <v>0.1057175925925926</v>
      </c>
      <c r="G134" s="12" t="str">
        <f t="shared" si="6"/>
        <v>10.09/km</v>
      </c>
      <c r="H134" s="13">
        <f t="shared" si="7"/>
        <v>0.05362268518518519</v>
      </c>
      <c r="I134" s="13">
        <f>F134-INDEX($F$5:$F$150,MATCH(D134,$D$5:$D$150,0))</f>
        <v>0.02865740740740741</v>
      </c>
    </row>
    <row r="135" spans="1:9" ht="15" customHeight="1">
      <c r="A135" s="12">
        <v>131</v>
      </c>
      <c r="B135" s="43" t="s">
        <v>293</v>
      </c>
      <c r="C135" s="43" t="s">
        <v>294</v>
      </c>
      <c r="D135" s="12" t="s">
        <v>251</v>
      </c>
      <c r="E135" s="43" t="s">
        <v>318</v>
      </c>
      <c r="F135" s="13">
        <v>0.10731481481481481</v>
      </c>
      <c r="G135" s="12" t="str">
        <f t="shared" si="6"/>
        <v>10.18/km</v>
      </c>
      <c r="H135" s="13">
        <f t="shared" si="7"/>
        <v>0.0552199074074074</v>
      </c>
      <c r="I135" s="13">
        <f>F135-INDEX($F$5:$F$150,MATCH(D135,$D$5:$D$150,0))</f>
        <v>0.015567129629629625</v>
      </c>
    </row>
    <row r="136" spans="1:9" ht="15" customHeight="1">
      <c r="A136" s="19">
        <v>132</v>
      </c>
      <c r="B136" s="45" t="s">
        <v>295</v>
      </c>
      <c r="C136" s="45" t="s">
        <v>296</v>
      </c>
      <c r="D136" s="19" t="s">
        <v>149</v>
      </c>
      <c r="E136" s="45" t="s">
        <v>319</v>
      </c>
      <c r="F136" s="20">
        <v>0.1084837962962963</v>
      </c>
      <c r="G136" s="19" t="str">
        <f t="shared" si="6"/>
        <v>10.25/km</v>
      </c>
      <c r="H136" s="20">
        <f t="shared" si="7"/>
        <v>0.05638888888888889</v>
      </c>
      <c r="I136" s="20">
        <f>F136-INDEX($F$5:$F$150,MATCH(D136,$D$5:$D$150,0))</f>
        <v>0.03403935185185186</v>
      </c>
    </row>
    <row r="137" spans="1:9" ht="15" customHeight="1">
      <c r="A137" s="12">
        <v>133</v>
      </c>
      <c r="B137" s="43" t="s">
        <v>297</v>
      </c>
      <c r="C137" s="43" t="s">
        <v>298</v>
      </c>
      <c r="D137" s="12" t="s">
        <v>21</v>
      </c>
      <c r="E137" s="43" t="s">
        <v>14</v>
      </c>
      <c r="F137" s="13">
        <v>0.11403935185185186</v>
      </c>
      <c r="G137" s="12" t="str">
        <f t="shared" si="6"/>
        <v>10.57/km</v>
      </c>
      <c r="H137" s="13">
        <f t="shared" si="7"/>
        <v>0.061944444444444455</v>
      </c>
      <c r="I137" s="13">
        <f>F137-INDEX($F$5:$F$150,MATCH(D137,$D$5:$D$150,0))</f>
        <v>0.06089120370370372</v>
      </c>
    </row>
    <row r="138" spans="1:9" ht="15" customHeight="1">
      <c r="A138" s="12">
        <v>134</v>
      </c>
      <c r="B138" s="43" t="s">
        <v>299</v>
      </c>
      <c r="C138" s="43" t="s">
        <v>36</v>
      </c>
      <c r="D138" s="12" t="s">
        <v>37</v>
      </c>
      <c r="E138" s="43" t="s">
        <v>14</v>
      </c>
      <c r="F138" s="13">
        <v>0.11403935185185186</v>
      </c>
      <c r="G138" s="12" t="str">
        <f t="shared" si="6"/>
        <v>10.57/km</v>
      </c>
      <c r="H138" s="13">
        <f t="shared" si="7"/>
        <v>0.061944444444444455</v>
      </c>
      <c r="I138" s="13">
        <f>F138-INDEX($F$5:$F$150,MATCH(D138,$D$5:$D$150,0))</f>
        <v>0.053923611111111124</v>
      </c>
    </row>
    <row r="139" spans="1:9" ht="15" customHeight="1">
      <c r="A139" s="19">
        <v>135</v>
      </c>
      <c r="B139" s="45" t="s">
        <v>300</v>
      </c>
      <c r="C139" s="45" t="s">
        <v>284</v>
      </c>
      <c r="D139" s="19" t="s">
        <v>91</v>
      </c>
      <c r="E139" s="45" t="s">
        <v>319</v>
      </c>
      <c r="F139" s="20">
        <v>0.11481481481481481</v>
      </c>
      <c r="G139" s="19" t="str">
        <f t="shared" si="6"/>
        <v>11.01/km</v>
      </c>
      <c r="H139" s="20">
        <f t="shared" si="7"/>
        <v>0.0627199074074074</v>
      </c>
      <c r="I139" s="20">
        <f>F139-INDEX($F$5:$F$150,MATCH(D139,$D$5:$D$150,0))</f>
        <v>0.04807870370370371</v>
      </c>
    </row>
    <row r="140" spans="1:9" ht="15" customHeight="1">
      <c r="A140" s="12">
        <v>136</v>
      </c>
      <c r="B140" s="43" t="s">
        <v>301</v>
      </c>
      <c r="C140" s="43" t="s">
        <v>129</v>
      </c>
      <c r="D140" s="12" t="s">
        <v>21</v>
      </c>
      <c r="E140" s="43" t="s">
        <v>137</v>
      </c>
      <c r="F140" s="13">
        <v>0.11494212962962963</v>
      </c>
      <c r="G140" s="12" t="str">
        <f t="shared" si="6"/>
        <v>11.02/km</v>
      </c>
      <c r="H140" s="13">
        <f t="shared" si="7"/>
        <v>0.06284722222222222</v>
      </c>
      <c r="I140" s="13">
        <f>F140-INDEX($F$5:$F$150,MATCH(D140,$D$5:$D$150,0))</f>
        <v>0.061793981481481484</v>
      </c>
    </row>
    <row r="141" spans="1:9" ht="15" customHeight="1">
      <c r="A141" s="12">
        <v>137</v>
      </c>
      <c r="B141" s="43" t="s">
        <v>302</v>
      </c>
      <c r="C141" s="43" t="s">
        <v>303</v>
      </c>
      <c r="D141" s="12" t="s">
        <v>171</v>
      </c>
      <c r="E141" s="43" t="s">
        <v>31</v>
      </c>
      <c r="F141" s="13">
        <v>0.11568287037037038</v>
      </c>
      <c r="G141" s="12" t="str">
        <f t="shared" si="6"/>
        <v>11.06/km</v>
      </c>
      <c r="H141" s="13">
        <f t="shared" si="7"/>
        <v>0.06358796296296297</v>
      </c>
      <c r="I141" s="13">
        <f>F141-INDEX($F$5:$F$150,MATCH(D141,$D$5:$D$150,0))</f>
        <v>0.03883101851851853</v>
      </c>
    </row>
    <row r="142" spans="1:9" ht="15" customHeight="1">
      <c r="A142" s="12">
        <v>138</v>
      </c>
      <c r="B142" s="43" t="s">
        <v>304</v>
      </c>
      <c r="C142" s="43" t="s">
        <v>305</v>
      </c>
      <c r="D142" s="12" t="s">
        <v>127</v>
      </c>
      <c r="E142" s="43" t="s">
        <v>14</v>
      </c>
      <c r="F142" s="13">
        <v>0.11657407407407407</v>
      </c>
      <c r="G142" s="12" t="str">
        <f t="shared" si="6"/>
        <v>11.11/km</v>
      </c>
      <c r="H142" s="13">
        <f t="shared" si="7"/>
        <v>0.06447916666666666</v>
      </c>
      <c r="I142" s="13">
        <f>F142-INDEX($F$5:$F$150,MATCH(D142,$D$5:$D$150,0))</f>
        <v>0.04487268518518518</v>
      </c>
    </row>
    <row r="143" spans="1:9" ht="15" customHeight="1">
      <c r="A143" s="12">
        <v>139</v>
      </c>
      <c r="B143" s="43" t="s">
        <v>306</v>
      </c>
      <c r="C143" s="43" t="s">
        <v>12</v>
      </c>
      <c r="D143" s="12" t="s">
        <v>74</v>
      </c>
      <c r="E143" s="43" t="s">
        <v>14</v>
      </c>
      <c r="F143" s="13">
        <v>0.1166087962962963</v>
      </c>
      <c r="G143" s="12" t="str">
        <f t="shared" si="6"/>
        <v>11.12/km</v>
      </c>
      <c r="H143" s="13">
        <f t="shared" si="7"/>
        <v>0.06451388888888888</v>
      </c>
      <c r="I143" s="13">
        <f>F143-INDEX($F$5:$F$150,MATCH(D143,$D$5:$D$150,0))</f>
        <v>0.05150462962962962</v>
      </c>
    </row>
    <row r="144" spans="1:9" ht="15" customHeight="1">
      <c r="A144" s="12">
        <v>140</v>
      </c>
      <c r="B144" s="43" t="s">
        <v>307</v>
      </c>
      <c r="C144" s="43" t="s">
        <v>308</v>
      </c>
      <c r="D144" s="12" t="s">
        <v>91</v>
      </c>
      <c r="E144" s="43" t="s">
        <v>31</v>
      </c>
      <c r="F144" s="13">
        <v>0.12292824074074075</v>
      </c>
      <c r="G144" s="12" t="str">
        <f t="shared" si="6"/>
        <v>11.48/km</v>
      </c>
      <c r="H144" s="13">
        <f t="shared" si="7"/>
        <v>0.07083333333333335</v>
      </c>
      <c r="I144" s="13">
        <f>F144-INDEX($F$5:$F$150,MATCH(D144,$D$5:$D$150,0))</f>
        <v>0.05619212962962965</v>
      </c>
    </row>
    <row r="145" spans="1:9" ht="15" customHeight="1">
      <c r="A145" s="12">
        <v>141</v>
      </c>
      <c r="B145" s="43" t="s">
        <v>270</v>
      </c>
      <c r="C145" s="43" t="s">
        <v>309</v>
      </c>
      <c r="D145" s="12" t="s">
        <v>91</v>
      </c>
      <c r="E145" s="43" t="s">
        <v>31</v>
      </c>
      <c r="F145" s="13">
        <v>0.1255787037037037</v>
      </c>
      <c r="G145" s="12" t="str">
        <f t="shared" si="6"/>
        <v>12.03/km</v>
      </c>
      <c r="H145" s="13">
        <f t="shared" si="7"/>
        <v>0.07348379629629628</v>
      </c>
      <c r="I145" s="13">
        <f>F145-INDEX($F$5:$F$150,MATCH(D145,$D$5:$D$150,0))</f>
        <v>0.058842592592592585</v>
      </c>
    </row>
    <row r="146" spans="1:9" ht="15" customHeight="1">
      <c r="A146" s="12">
        <v>142</v>
      </c>
      <c r="B146" s="43" t="s">
        <v>270</v>
      </c>
      <c r="C146" s="43" t="s">
        <v>310</v>
      </c>
      <c r="D146" s="12" t="s">
        <v>37</v>
      </c>
      <c r="E146" s="43" t="s">
        <v>31</v>
      </c>
      <c r="F146" s="13">
        <v>0.12578703703703703</v>
      </c>
      <c r="G146" s="12" t="str">
        <f t="shared" si="6"/>
        <v>12.05/km</v>
      </c>
      <c r="H146" s="13">
        <f t="shared" si="7"/>
        <v>0.07369212962962962</v>
      </c>
      <c r="I146" s="13">
        <f>F146-INDEX($F$5:$F$150,MATCH(D146,$D$5:$D$150,0))</f>
        <v>0.06567129629629628</v>
      </c>
    </row>
    <row r="147" spans="1:9" ht="15" customHeight="1">
      <c r="A147" s="12">
        <v>143</v>
      </c>
      <c r="B147" s="43" t="s">
        <v>311</v>
      </c>
      <c r="C147" s="43" t="s">
        <v>156</v>
      </c>
      <c r="D147" s="12" t="s">
        <v>21</v>
      </c>
      <c r="E147" s="43" t="s">
        <v>312</v>
      </c>
      <c r="F147" s="13">
        <v>0.13523148148148148</v>
      </c>
      <c r="G147" s="12" t="str">
        <f t="shared" si="6"/>
        <v>12.59/km</v>
      </c>
      <c r="H147" s="13">
        <f t="shared" si="7"/>
        <v>0.08313657407407407</v>
      </c>
      <c r="I147" s="13">
        <f>F147-INDEX($F$5:$F$150,MATCH(D147,$D$5:$D$150,0))</f>
        <v>0.08208333333333334</v>
      </c>
    </row>
    <row r="148" spans="1:9" ht="15" customHeight="1">
      <c r="A148" s="12">
        <v>144</v>
      </c>
      <c r="B148" s="43" t="s">
        <v>313</v>
      </c>
      <c r="C148" s="43" t="s">
        <v>314</v>
      </c>
      <c r="D148" s="12" t="s">
        <v>127</v>
      </c>
      <c r="E148" s="43" t="s">
        <v>49</v>
      </c>
      <c r="F148" s="13">
        <v>0.1355787037037037</v>
      </c>
      <c r="G148" s="12" t="str">
        <f t="shared" si="6"/>
        <v>13.01/km</v>
      </c>
      <c r="H148" s="13">
        <f t="shared" si="7"/>
        <v>0.08348379629629629</v>
      </c>
      <c r="I148" s="13">
        <f>F148-INDEX($F$5:$F$150,MATCH(D148,$D$5:$D$150,0))</f>
        <v>0.06387731481481482</v>
      </c>
    </row>
    <row r="149" spans="1:9" ht="15" customHeight="1">
      <c r="A149" s="12">
        <v>145</v>
      </c>
      <c r="B149" s="43" t="s">
        <v>315</v>
      </c>
      <c r="C149" s="43" t="s">
        <v>316</v>
      </c>
      <c r="D149" s="12" t="s">
        <v>97</v>
      </c>
      <c r="E149" s="43" t="s">
        <v>248</v>
      </c>
      <c r="F149" s="13">
        <v>0.13866898148148146</v>
      </c>
      <c r="G149" s="12" t="str">
        <f t="shared" si="6"/>
        <v>13.19/km</v>
      </c>
      <c r="H149" s="13">
        <f t="shared" si="7"/>
        <v>0.08657407407407405</v>
      </c>
      <c r="I149" s="13">
        <f>F149-INDEX($F$5:$F$150,MATCH(D149,$D$5:$D$150,0))</f>
        <v>0.07041666666666666</v>
      </c>
    </row>
    <row r="150" spans="1:9" ht="15" customHeight="1">
      <c r="A150" s="33">
        <v>146</v>
      </c>
      <c r="B150" s="44" t="s">
        <v>317</v>
      </c>
      <c r="C150" s="44" t="s">
        <v>146</v>
      </c>
      <c r="D150" s="33" t="s">
        <v>17</v>
      </c>
      <c r="E150" s="44" t="s">
        <v>248</v>
      </c>
      <c r="F150" s="34">
        <v>0.13868055555555556</v>
      </c>
      <c r="G150" s="33" t="str">
        <f t="shared" si="6"/>
        <v>13.19/km</v>
      </c>
      <c r="H150" s="34">
        <f t="shared" si="7"/>
        <v>0.08658564814814815</v>
      </c>
      <c r="I150" s="34">
        <f>F150-INDEX($F$5:$F$150,MATCH(D150,$D$5:$D$150,0))</f>
        <v>0.0856712962962963</v>
      </c>
    </row>
  </sheetData>
  <sheetProtection/>
  <autoFilter ref="A4:I15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8" sqref="G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Monti Aurinci tra cielo e terra</v>
      </c>
      <c r="B1" s="39"/>
      <c r="C1" s="40"/>
    </row>
    <row r="2" spans="1:3" ht="24" customHeight="1">
      <c r="A2" s="36" t="str">
        <f>Individuale!A2</f>
        <v>1ª edizione</v>
      </c>
      <c r="B2" s="36"/>
      <c r="C2" s="36"/>
    </row>
    <row r="3" spans="1:3" ht="24" customHeight="1">
      <c r="A3" s="41" t="str">
        <f>Individuale!A3</f>
        <v>Formia (LT) Italia - Domenica 07/08/2016</v>
      </c>
      <c r="B3" s="41"/>
      <c r="C3" s="4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5">
        <v>1</v>
      </c>
      <c r="B5" s="26" t="s">
        <v>31</v>
      </c>
      <c r="C5" s="27">
        <v>17</v>
      </c>
    </row>
    <row r="6" spans="1:3" ht="15" customHeight="1">
      <c r="A6" s="30">
        <v>2</v>
      </c>
      <c r="B6" s="31" t="s">
        <v>319</v>
      </c>
      <c r="C6" s="32">
        <v>15</v>
      </c>
    </row>
    <row r="7" spans="1:3" ht="15" customHeight="1">
      <c r="A7" s="21">
        <v>3</v>
      </c>
      <c r="B7" s="22" t="s">
        <v>14</v>
      </c>
      <c r="C7" s="28">
        <v>15</v>
      </c>
    </row>
    <row r="8" spans="1:3" ht="15" customHeight="1">
      <c r="A8" s="21">
        <v>4</v>
      </c>
      <c r="B8" s="22" t="s">
        <v>88</v>
      </c>
      <c r="C8" s="28">
        <v>10</v>
      </c>
    </row>
    <row r="9" spans="1:3" ht="15" customHeight="1">
      <c r="A9" s="21">
        <v>5</v>
      </c>
      <c r="B9" s="22" t="s">
        <v>38</v>
      </c>
      <c r="C9" s="28">
        <v>6</v>
      </c>
    </row>
    <row r="10" spans="1:3" ht="15" customHeight="1">
      <c r="A10" s="21">
        <v>6</v>
      </c>
      <c r="B10" s="22" t="s">
        <v>22</v>
      </c>
      <c r="C10" s="28">
        <v>5</v>
      </c>
    </row>
    <row r="11" spans="1:3" ht="15" customHeight="1">
      <c r="A11" s="21">
        <v>7</v>
      </c>
      <c r="B11" s="22" t="s">
        <v>28</v>
      </c>
      <c r="C11" s="28">
        <v>5</v>
      </c>
    </row>
    <row r="12" spans="1:3" ht="15" customHeight="1">
      <c r="A12" s="21">
        <v>8</v>
      </c>
      <c r="B12" s="22" t="s">
        <v>137</v>
      </c>
      <c r="C12" s="28">
        <v>4</v>
      </c>
    </row>
    <row r="13" spans="1:3" ht="15" customHeight="1">
      <c r="A13" s="21">
        <v>9</v>
      </c>
      <c r="B13" s="22" t="s">
        <v>163</v>
      </c>
      <c r="C13" s="28">
        <v>4</v>
      </c>
    </row>
    <row r="14" spans="1:3" ht="15" customHeight="1">
      <c r="A14" s="21">
        <v>10</v>
      </c>
      <c r="B14" s="22" t="s">
        <v>18</v>
      </c>
      <c r="C14" s="28">
        <v>3</v>
      </c>
    </row>
    <row r="15" spans="1:3" ht="15" customHeight="1">
      <c r="A15" s="21">
        <v>11</v>
      </c>
      <c r="B15" s="22" t="s">
        <v>80</v>
      </c>
      <c r="C15" s="28">
        <v>3</v>
      </c>
    </row>
    <row r="16" spans="1:3" ht="15" customHeight="1">
      <c r="A16" s="21">
        <v>12</v>
      </c>
      <c r="B16" s="22" t="s">
        <v>84</v>
      </c>
      <c r="C16" s="28">
        <v>3</v>
      </c>
    </row>
    <row r="17" spans="1:3" ht="15" customHeight="1">
      <c r="A17" s="21">
        <v>13</v>
      </c>
      <c r="B17" s="22" t="s">
        <v>114</v>
      </c>
      <c r="C17" s="28">
        <v>3</v>
      </c>
    </row>
    <row r="18" spans="1:3" ht="15" customHeight="1">
      <c r="A18" s="21">
        <v>14</v>
      </c>
      <c r="B18" s="22" t="s">
        <v>238</v>
      </c>
      <c r="C18" s="28">
        <v>3</v>
      </c>
    </row>
    <row r="19" spans="1:3" ht="15" customHeight="1">
      <c r="A19" s="21">
        <v>15</v>
      </c>
      <c r="B19" s="22" t="s">
        <v>248</v>
      </c>
      <c r="C19" s="28">
        <v>3</v>
      </c>
    </row>
    <row r="20" spans="1:3" ht="15" customHeight="1">
      <c r="A20" s="21">
        <v>16</v>
      </c>
      <c r="B20" s="22" t="s">
        <v>42</v>
      </c>
      <c r="C20" s="28">
        <v>2</v>
      </c>
    </row>
    <row r="21" spans="1:3" ht="15" customHeight="1">
      <c r="A21" s="21">
        <v>17</v>
      </c>
      <c r="B21" s="22" t="s">
        <v>199</v>
      </c>
      <c r="C21" s="28">
        <v>2</v>
      </c>
    </row>
    <row r="22" spans="1:3" ht="15" customHeight="1">
      <c r="A22" s="21">
        <v>18</v>
      </c>
      <c r="B22" s="22" t="s">
        <v>318</v>
      </c>
      <c r="C22" s="28">
        <v>2</v>
      </c>
    </row>
    <row r="23" spans="1:3" ht="15" customHeight="1">
      <c r="A23" s="21">
        <v>19</v>
      </c>
      <c r="B23" s="22" t="s">
        <v>173</v>
      </c>
      <c r="C23" s="28">
        <v>2</v>
      </c>
    </row>
    <row r="24" spans="1:3" ht="15" customHeight="1">
      <c r="A24" s="21">
        <v>20</v>
      </c>
      <c r="B24" s="22" t="s">
        <v>49</v>
      </c>
      <c r="C24" s="28">
        <v>2</v>
      </c>
    </row>
    <row r="25" spans="1:3" ht="15" customHeight="1">
      <c r="A25" s="21">
        <v>21</v>
      </c>
      <c r="B25" s="22" t="s">
        <v>71</v>
      </c>
      <c r="C25" s="28">
        <v>2</v>
      </c>
    </row>
    <row r="26" spans="1:3" ht="15" customHeight="1">
      <c r="A26" s="21">
        <v>22</v>
      </c>
      <c r="B26" s="22" t="s">
        <v>186</v>
      </c>
      <c r="C26" s="28">
        <v>2</v>
      </c>
    </row>
    <row r="27" spans="1:3" ht="15" customHeight="1">
      <c r="A27" s="21">
        <v>23</v>
      </c>
      <c r="B27" s="22" t="s">
        <v>34</v>
      </c>
      <c r="C27" s="28">
        <v>2</v>
      </c>
    </row>
    <row r="28" spans="1:3" ht="15" customHeight="1">
      <c r="A28" s="21">
        <v>24</v>
      </c>
      <c r="B28" s="22" t="s">
        <v>77</v>
      </c>
      <c r="C28" s="28">
        <v>2</v>
      </c>
    </row>
    <row r="29" spans="1:3" ht="15" customHeight="1">
      <c r="A29" s="21">
        <v>25</v>
      </c>
      <c r="B29" s="22" t="s">
        <v>253</v>
      </c>
      <c r="C29" s="28">
        <v>2</v>
      </c>
    </row>
    <row r="30" spans="1:3" ht="15" customHeight="1">
      <c r="A30" s="21">
        <v>26</v>
      </c>
      <c r="B30" s="22" t="s">
        <v>119</v>
      </c>
      <c r="C30" s="28">
        <v>1</v>
      </c>
    </row>
    <row r="31" spans="1:3" ht="15" customHeight="1">
      <c r="A31" s="21">
        <v>27</v>
      </c>
      <c r="B31" s="22" t="s">
        <v>98</v>
      </c>
      <c r="C31" s="28">
        <v>1</v>
      </c>
    </row>
    <row r="32" spans="1:3" ht="15" customHeight="1">
      <c r="A32" s="21">
        <v>28</v>
      </c>
      <c r="B32" s="22" t="s">
        <v>220</v>
      </c>
      <c r="C32" s="28">
        <v>1</v>
      </c>
    </row>
    <row r="33" spans="1:3" ht="15" customHeight="1">
      <c r="A33" s="21">
        <v>29</v>
      </c>
      <c r="B33" s="22" t="s">
        <v>263</v>
      </c>
      <c r="C33" s="28">
        <v>1</v>
      </c>
    </row>
    <row r="34" spans="1:3" ht="15" customHeight="1">
      <c r="A34" s="21">
        <v>30</v>
      </c>
      <c r="B34" s="22" t="s">
        <v>52</v>
      </c>
      <c r="C34" s="28">
        <v>1</v>
      </c>
    </row>
    <row r="35" spans="1:3" ht="15" customHeight="1">
      <c r="A35" s="21">
        <v>31</v>
      </c>
      <c r="B35" s="22" t="s">
        <v>235</v>
      </c>
      <c r="C35" s="28">
        <v>1</v>
      </c>
    </row>
    <row r="36" spans="1:3" ht="15" customHeight="1">
      <c r="A36" s="21">
        <v>32</v>
      </c>
      <c r="B36" s="22" t="s">
        <v>166</v>
      </c>
      <c r="C36" s="28">
        <v>1</v>
      </c>
    </row>
    <row r="37" spans="1:3" ht="15" customHeight="1">
      <c r="A37" s="21">
        <v>33</v>
      </c>
      <c r="B37" s="22" t="s">
        <v>287</v>
      </c>
      <c r="C37" s="28">
        <v>1</v>
      </c>
    </row>
    <row r="38" spans="1:3" ht="15" customHeight="1">
      <c r="A38" s="21">
        <v>34</v>
      </c>
      <c r="B38" s="22" t="s">
        <v>139</v>
      </c>
      <c r="C38" s="28">
        <v>1</v>
      </c>
    </row>
    <row r="39" spans="1:3" ht="15" customHeight="1">
      <c r="A39" s="21">
        <v>35</v>
      </c>
      <c r="B39" s="22" t="s">
        <v>92</v>
      </c>
      <c r="C39" s="28">
        <v>1</v>
      </c>
    </row>
    <row r="40" spans="1:3" ht="15" customHeight="1">
      <c r="A40" s="21">
        <v>36</v>
      </c>
      <c r="B40" s="22" t="s">
        <v>246</v>
      </c>
      <c r="C40" s="28">
        <v>1</v>
      </c>
    </row>
    <row r="41" spans="1:3" ht="15" customHeight="1">
      <c r="A41" s="21">
        <v>37</v>
      </c>
      <c r="B41" s="22" t="s">
        <v>204</v>
      </c>
      <c r="C41" s="28">
        <v>1</v>
      </c>
    </row>
    <row r="42" spans="1:3" ht="15" customHeight="1">
      <c r="A42" s="21">
        <v>38</v>
      </c>
      <c r="B42" s="22" t="s">
        <v>105</v>
      </c>
      <c r="C42" s="28">
        <v>1</v>
      </c>
    </row>
    <row r="43" spans="1:3" ht="15" customHeight="1">
      <c r="A43" s="21">
        <v>39</v>
      </c>
      <c r="B43" s="22" t="s">
        <v>274</v>
      </c>
      <c r="C43" s="28">
        <v>1</v>
      </c>
    </row>
    <row r="44" spans="1:3" ht="15" customHeight="1">
      <c r="A44" s="21">
        <v>40</v>
      </c>
      <c r="B44" s="22" t="s">
        <v>222</v>
      </c>
      <c r="C44" s="28">
        <v>1</v>
      </c>
    </row>
    <row r="45" spans="1:3" ht="15" customHeight="1">
      <c r="A45" s="21">
        <v>41</v>
      </c>
      <c r="B45" s="22" t="s">
        <v>151</v>
      </c>
      <c r="C45" s="28">
        <v>1</v>
      </c>
    </row>
    <row r="46" spans="1:3" ht="15" customHeight="1">
      <c r="A46" s="21">
        <v>42</v>
      </c>
      <c r="B46" s="22" t="s">
        <v>101</v>
      </c>
      <c r="C46" s="28">
        <v>1</v>
      </c>
    </row>
    <row r="47" spans="1:3" ht="15" customHeight="1">
      <c r="A47" s="21">
        <v>43</v>
      </c>
      <c r="B47" s="22" t="s">
        <v>277</v>
      </c>
      <c r="C47" s="28">
        <v>1</v>
      </c>
    </row>
    <row r="48" spans="1:3" ht="15" customHeight="1">
      <c r="A48" s="21">
        <v>44</v>
      </c>
      <c r="B48" s="22" t="s">
        <v>59</v>
      </c>
      <c r="C48" s="28">
        <v>1</v>
      </c>
    </row>
    <row r="49" spans="1:3" ht="15" customHeight="1">
      <c r="A49" s="21">
        <v>45</v>
      </c>
      <c r="B49" s="22" t="s">
        <v>218</v>
      </c>
      <c r="C49" s="28">
        <v>1</v>
      </c>
    </row>
    <row r="50" spans="1:3" ht="15" customHeight="1">
      <c r="A50" s="21">
        <v>46</v>
      </c>
      <c r="B50" s="22" t="s">
        <v>265</v>
      </c>
      <c r="C50" s="28">
        <v>1</v>
      </c>
    </row>
    <row r="51" spans="1:3" ht="15" customHeight="1">
      <c r="A51" s="21">
        <v>47</v>
      </c>
      <c r="B51" s="22" t="s">
        <v>312</v>
      </c>
      <c r="C51" s="28">
        <v>1</v>
      </c>
    </row>
    <row r="52" spans="1:3" ht="15" customHeight="1">
      <c r="A52" s="21">
        <v>48</v>
      </c>
      <c r="B52" s="22" t="s">
        <v>189</v>
      </c>
      <c r="C52" s="28">
        <v>1</v>
      </c>
    </row>
    <row r="53" spans="1:3" ht="15" customHeight="1">
      <c r="A53" s="21">
        <v>49</v>
      </c>
      <c r="B53" s="22" t="s">
        <v>62</v>
      </c>
      <c r="C53" s="28">
        <v>1</v>
      </c>
    </row>
    <row r="54" spans="1:3" ht="15" customHeight="1">
      <c r="A54" s="21">
        <v>50</v>
      </c>
      <c r="B54" s="22" t="s">
        <v>285</v>
      </c>
      <c r="C54" s="28">
        <v>1</v>
      </c>
    </row>
    <row r="55" spans="1:3" ht="15" customHeight="1">
      <c r="A55" s="21">
        <v>51</v>
      </c>
      <c r="B55" s="22" t="s">
        <v>290</v>
      </c>
      <c r="C55" s="28">
        <v>1</v>
      </c>
    </row>
    <row r="56" spans="1:3" ht="15" customHeight="1">
      <c r="A56" s="23">
        <v>52</v>
      </c>
      <c r="B56" s="24" t="s">
        <v>178</v>
      </c>
      <c r="C56" s="29">
        <v>1</v>
      </c>
    </row>
    <row r="57" ht="12.75">
      <c r="C57" s="2">
        <f>SUM(C5:C56)</f>
        <v>146</v>
      </c>
    </row>
  </sheetData>
  <sheetProtection/>
  <autoFilter ref="A4:C5">
    <sortState ref="A5:C57">
      <sortCondition descending="1" sortBy="value" ref="C5:C5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2016-08-09T10:40:56Z</dcterms:modified>
  <cp:category/>
  <cp:version/>
  <cp:contentType/>
  <cp:contentStatus/>
</cp:coreProperties>
</file>