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'Individuale'!$A$4:$I$115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<sst xmlns="http://schemas.openxmlformats.org/spreadsheetml/2006/main" count="516" uniqueCount="283">
  <si>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</si>
  <si>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</si>
  <si>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</si>
  <si>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</si>
  <si>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</si>
  <si>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</si>
  <si>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</si>
  <si>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</si>
  <si>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</si>
  <si>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</si>
  <si>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</si>
  <si>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</si>
  <si>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MATTEO</t>
  </si>
  <si>
    <t>SM35</t>
  </si>
  <si>
    <t>SM</t>
  </si>
  <si>
    <t>SM50</t>
  </si>
  <si>
    <t>SM45</t>
  </si>
  <si>
    <t>SF40</t>
  </si>
  <si>
    <t>SM40</t>
  </si>
  <si>
    <t>SM60</t>
  </si>
  <si>
    <t>SM65</t>
  </si>
  <si>
    <t>SF45</t>
  </si>
  <si>
    <t>SF</t>
  </si>
  <si>
    <t>SF60</t>
  </si>
  <si>
    <t>SF50</t>
  </si>
  <si>
    <t>SM55</t>
  </si>
  <si>
    <t>SF35</t>
  </si>
  <si>
    <t>SF55</t>
  </si>
  <si>
    <t>BONI</t>
  </si>
  <si>
    <t>ESPOSITO</t>
  </si>
  <si>
    <t>D</t>
  </si>
  <si>
    <t>N/D</t>
  </si>
  <si>
    <t>Valentini</t>
  </si>
  <si>
    <t>Simone</t>
  </si>
  <si>
    <t>PM</t>
  </si>
  <si>
    <t>PODISTICA PRENESTE</t>
  </si>
  <si>
    <t>De Chirico</t>
  </si>
  <si>
    <t>Pasquale</t>
  </si>
  <si>
    <t>freerunners morfetta</t>
  </si>
  <si>
    <t>Ferraro</t>
  </si>
  <si>
    <t>Marco</t>
  </si>
  <si>
    <t>Faini</t>
  </si>
  <si>
    <t>Matteo</t>
  </si>
  <si>
    <t>Giorgio</t>
  </si>
  <si>
    <t>Alessandro</t>
  </si>
  <si>
    <t/>
  </si>
  <si>
    <t>Pollastrini</t>
  </si>
  <si>
    <t>Paolo</t>
  </si>
  <si>
    <t>Marcotullio</t>
  </si>
  <si>
    <t>Gelsi</t>
  </si>
  <si>
    <t>GIORGETTA</t>
  </si>
  <si>
    <t>ASD PODISTICA CUPELLO</t>
  </si>
  <si>
    <t>Spinosa</t>
  </si>
  <si>
    <t>Gianluca</t>
  </si>
  <si>
    <t>Testero</t>
  </si>
  <si>
    <t>Roberto</t>
  </si>
  <si>
    <t>Acsi Campidoglio Palatino</t>
  </si>
  <si>
    <t>De Caro</t>
  </si>
  <si>
    <t>Antonio</t>
  </si>
  <si>
    <t>Agostinelli</t>
  </si>
  <si>
    <t>Cristiano</t>
  </si>
  <si>
    <t>Piscitelli</t>
  </si>
  <si>
    <t>Alfonso</t>
  </si>
  <si>
    <t>suessola runners</t>
  </si>
  <si>
    <t>Terra</t>
  </si>
  <si>
    <t>Giuseppe</t>
  </si>
  <si>
    <t>Asd podistica luco dei marsi</t>
  </si>
  <si>
    <t>De Carli</t>
  </si>
  <si>
    <t>Fabrizio</t>
  </si>
  <si>
    <t>Oso Italia</t>
  </si>
  <si>
    <t>VASTARELLA</t>
  </si>
  <si>
    <t>Walter</t>
  </si>
  <si>
    <t>ASD Enea</t>
  </si>
  <si>
    <t>Ferrara</t>
  </si>
  <si>
    <t>Boris</t>
  </si>
  <si>
    <t>De Filippi</t>
  </si>
  <si>
    <t>Atletica ceccano</t>
  </si>
  <si>
    <t>Giove</t>
  </si>
  <si>
    <t>Michele</t>
  </si>
  <si>
    <t>ASD ROMATLETICA</t>
  </si>
  <si>
    <t>Colelli</t>
  </si>
  <si>
    <t>Runners team Colleferro</t>
  </si>
  <si>
    <t>Giacomozzi</t>
  </si>
  <si>
    <t>Paola</t>
  </si>
  <si>
    <t>Morreale</t>
  </si>
  <si>
    <t>Andrea</t>
  </si>
  <si>
    <t>Atletica Fiano Romano</t>
  </si>
  <si>
    <t>Cusmai</t>
  </si>
  <si>
    <t>Raffaele</t>
  </si>
  <si>
    <t>Lazio Runners Team</t>
  </si>
  <si>
    <t>Scanu</t>
  </si>
  <si>
    <t>William</t>
  </si>
  <si>
    <t>Petrone</t>
  </si>
  <si>
    <t>Angelo</t>
  </si>
  <si>
    <t>Malandrino</t>
  </si>
  <si>
    <t>Enrico</t>
  </si>
  <si>
    <t>Bisconti</t>
  </si>
  <si>
    <t>Alessio</t>
  </si>
  <si>
    <t>Virtus Vill'ada</t>
  </si>
  <si>
    <t>Morelli</t>
  </si>
  <si>
    <t>Manolo Maria</t>
  </si>
  <si>
    <t>athletic sea runners</t>
  </si>
  <si>
    <t>Giordano</t>
  </si>
  <si>
    <t>Russo</t>
  </si>
  <si>
    <t>Vincenzo Mariano</t>
  </si>
  <si>
    <t>cat sport</t>
  </si>
  <si>
    <t>Pellegrino</t>
  </si>
  <si>
    <t>Cecchetti</t>
  </si>
  <si>
    <t>Daniela</t>
  </si>
  <si>
    <t>SERPI</t>
  </si>
  <si>
    <t>Claudio</t>
  </si>
  <si>
    <t>Carini</t>
  </si>
  <si>
    <t>Rifondazione podistica</t>
  </si>
  <si>
    <t>Veltroni</t>
  </si>
  <si>
    <t>Lorenzo</t>
  </si>
  <si>
    <t>Runcard</t>
  </si>
  <si>
    <t>Rinaudo</t>
  </si>
  <si>
    <t>Placido</t>
  </si>
  <si>
    <t>Faratletica</t>
  </si>
  <si>
    <t>Boccia</t>
  </si>
  <si>
    <t>Il corridore</t>
  </si>
  <si>
    <t>DE LUCA RAPONE</t>
  </si>
  <si>
    <t>Vincenzo</t>
  </si>
  <si>
    <t>Calabrini</t>
  </si>
  <si>
    <t>Cesare</t>
  </si>
  <si>
    <t>Sollazzo</t>
  </si>
  <si>
    <t>Feliziani</t>
  </si>
  <si>
    <t>Pignata</t>
  </si>
  <si>
    <t>Atl. Colosseo 2000</t>
  </si>
  <si>
    <t>Romano</t>
  </si>
  <si>
    <t>ATTILIO</t>
  </si>
  <si>
    <t>Marandola</t>
  </si>
  <si>
    <t>Simona</t>
  </si>
  <si>
    <t>ROMATLETICA FOOTWORKS</t>
  </si>
  <si>
    <t>Giustiniani</t>
  </si>
  <si>
    <t>ASD Runforever Aprilia</t>
  </si>
  <si>
    <t>DI BARTOLOMEO</t>
  </si>
  <si>
    <t>Santolini</t>
  </si>
  <si>
    <t>Villa Ada green runner</t>
  </si>
  <si>
    <t>Raso</t>
  </si>
  <si>
    <t>Agostino</t>
  </si>
  <si>
    <t>Norcia</t>
  </si>
  <si>
    <t>Carola</t>
  </si>
  <si>
    <t>Cesari</t>
  </si>
  <si>
    <t>Marzia</t>
  </si>
  <si>
    <t>Musicco</t>
  </si>
  <si>
    <t>Nicholasaverio</t>
  </si>
  <si>
    <t>Fulmini &amp; Saette</t>
  </si>
  <si>
    <t>Giori</t>
  </si>
  <si>
    <t>Reale stato dei presidi</t>
  </si>
  <si>
    <t>Ioppolo</t>
  </si>
  <si>
    <t>Angelina</t>
  </si>
  <si>
    <t>Cat Sport</t>
  </si>
  <si>
    <t>Fraticelli</t>
  </si>
  <si>
    <t>Attilio</t>
  </si>
  <si>
    <t>SCAVO 2000</t>
  </si>
  <si>
    <t>CAVOLATA</t>
  </si>
  <si>
    <t>Lombardo</t>
  </si>
  <si>
    <t>Carmelo</t>
  </si>
  <si>
    <t>PODISTI MARATONA DI ROMA</t>
  </si>
  <si>
    <t>CICCONI</t>
  </si>
  <si>
    <t>Gilberto</t>
  </si>
  <si>
    <t>Bolognino</t>
  </si>
  <si>
    <t>Stefano</t>
  </si>
  <si>
    <t>Ioele</t>
  </si>
  <si>
    <t>Marcella</t>
  </si>
  <si>
    <t>Bortoloni</t>
  </si>
  <si>
    <t>Natalino</t>
  </si>
  <si>
    <t>Drago</t>
  </si>
  <si>
    <t>Carlo</t>
  </si>
  <si>
    <t>Di Vico</t>
  </si>
  <si>
    <t>Nicolagiovanni</t>
  </si>
  <si>
    <t>Nuova Atletica Isernia</t>
  </si>
  <si>
    <t>Paoluzzi</t>
  </si>
  <si>
    <t>Maria Cristina</t>
  </si>
  <si>
    <t>Purosangue</t>
  </si>
  <si>
    <t>Divizia</t>
  </si>
  <si>
    <t>Trivellato</t>
  </si>
  <si>
    <t>Giuseppina</t>
  </si>
  <si>
    <t>Parisi</t>
  </si>
  <si>
    <t>De Mattia</t>
  </si>
  <si>
    <t>Luigi</t>
  </si>
  <si>
    <t>Podistica Settecamini</t>
  </si>
  <si>
    <t>Papoa</t>
  </si>
  <si>
    <t>Giovanni</t>
  </si>
  <si>
    <t>Leprotti villa ada</t>
  </si>
  <si>
    <t>Domenico</t>
  </si>
  <si>
    <t>Petruzzelli</t>
  </si>
  <si>
    <t>Massimiliano</t>
  </si>
  <si>
    <t>Telera</t>
  </si>
  <si>
    <t>Atletica Valle dell'Ofanto</t>
  </si>
  <si>
    <t>Montini</t>
  </si>
  <si>
    <t>Franco</t>
  </si>
  <si>
    <t>Uisp Roma</t>
  </si>
  <si>
    <t>Silvia</t>
  </si>
  <si>
    <t>Circolo Canottieri Lazio</t>
  </si>
  <si>
    <t>Mariani</t>
  </si>
  <si>
    <t>Dario</t>
  </si>
  <si>
    <t>Olimpia 2004</t>
  </si>
  <si>
    <t>Catania</t>
  </si>
  <si>
    <t>asd sme run</t>
  </si>
  <si>
    <t>Roncadin</t>
  </si>
  <si>
    <t>Gianfranco</t>
  </si>
  <si>
    <t>Spatafora</t>
  </si>
  <si>
    <t>CIANTAR</t>
  </si>
  <si>
    <t>Dominique</t>
  </si>
  <si>
    <t>italia marathon club</t>
  </si>
  <si>
    <t>Petraglia</t>
  </si>
  <si>
    <t>Giuseppe Massimo</t>
  </si>
  <si>
    <t>Ranieri</t>
  </si>
  <si>
    <t>Vanessa</t>
  </si>
  <si>
    <t>Villa ADA freerunners</t>
  </si>
  <si>
    <t>Pagliara</t>
  </si>
  <si>
    <t>Progetto Filippide/ FISDIR</t>
  </si>
  <si>
    <t>Tropeano</t>
  </si>
  <si>
    <t>Michelangelo</t>
  </si>
  <si>
    <t>Mullo</t>
  </si>
  <si>
    <t>Monica</t>
  </si>
  <si>
    <t>Running Club Maratona</t>
  </si>
  <si>
    <t>Capria</t>
  </si>
  <si>
    <t>Massimo</t>
  </si>
  <si>
    <t>Iolis</t>
  </si>
  <si>
    <t>GALLI</t>
  </si>
  <si>
    <t>Cristina</t>
  </si>
  <si>
    <t>Racioppi</t>
  </si>
  <si>
    <t>Raffaelele</t>
  </si>
  <si>
    <t>Greco</t>
  </si>
  <si>
    <t>Usai</t>
  </si>
  <si>
    <t>Leo</t>
  </si>
  <si>
    <t>Di Francesco</t>
  </si>
  <si>
    <t>Amedeo</t>
  </si>
  <si>
    <t>Matricardi</t>
  </si>
  <si>
    <t>Maria</t>
  </si>
  <si>
    <t>Calamo Specchia</t>
  </si>
  <si>
    <t>Adele</t>
  </si>
  <si>
    <t>psv Eindhoven</t>
  </si>
  <si>
    <t>Di Carlo</t>
  </si>
  <si>
    <t>Adriano</t>
  </si>
  <si>
    <t>atletica monte mario</t>
  </si>
  <si>
    <t>Imponente</t>
  </si>
  <si>
    <t>den bosch</t>
  </si>
  <si>
    <t>STOCORO</t>
  </si>
  <si>
    <t>Anna Maria</t>
  </si>
  <si>
    <t>GUMA</t>
  </si>
  <si>
    <t>CLUB ATLETICO CENTRALE</t>
  </si>
  <si>
    <t>DI IANNI</t>
  </si>
  <si>
    <t>PACE</t>
  </si>
  <si>
    <t>Ian Richard</t>
  </si>
  <si>
    <t>Dionisya</t>
  </si>
  <si>
    <t>Mylona</t>
  </si>
  <si>
    <t>Due Ponti</t>
  </si>
  <si>
    <t>Granito</t>
  </si>
  <si>
    <t>Salvatore</t>
  </si>
  <si>
    <t>Fioravanti</t>
  </si>
  <si>
    <t>Enzo</t>
  </si>
  <si>
    <t>CABELEC</t>
  </si>
  <si>
    <t>Diosdado Patacsil</t>
  </si>
  <si>
    <t>Micheli</t>
  </si>
  <si>
    <t>Alessandra</t>
  </si>
  <si>
    <t>Rifondazione Podistica</t>
  </si>
  <si>
    <t>Ajo'</t>
  </si>
  <si>
    <t>Giulia</t>
  </si>
  <si>
    <t>Perfetti</t>
  </si>
  <si>
    <t>Stefania</t>
  </si>
  <si>
    <t>D'Aietti</t>
  </si>
  <si>
    <t>Rosaria</t>
  </si>
  <si>
    <t>QUOTIDIANO</t>
  </si>
  <si>
    <t>Maria Teresa</t>
  </si>
  <si>
    <t>Koh</t>
  </si>
  <si>
    <t>Celine</t>
  </si>
  <si>
    <t>Chilosi</t>
  </si>
  <si>
    <t>Gabriele</t>
  </si>
  <si>
    <t>La Corsa di Giulio</t>
  </si>
  <si>
    <t>Roma (RM) Italia - Domenica 23/10/2016</t>
  </si>
  <si>
    <t>3ª edizione</t>
  </si>
  <si>
    <t>ASD Atletico Monterotondo</t>
  </si>
  <si>
    <t>Campidoglio Palatino</t>
  </si>
  <si>
    <t>S.S. Lazio Atletica</t>
  </si>
  <si>
    <t>A.S.D. Podistica Solidarietà</t>
  </si>
  <si>
    <t>G.S. Bancari Romani</t>
  </si>
  <si>
    <t>G.S. Cat Sport</t>
  </si>
  <si>
    <t>G.S. Peter Pan</t>
  </si>
  <si>
    <t>Circolo Canottieri Roma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</si>
</sst>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54" sqref="E54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3" t="s">
        <v>272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274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273</v>
      </c>
      <c r="B3" s="35"/>
      <c r="C3" s="35"/>
      <c r="D3" s="35"/>
      <c r="E3" s="35"/>
      <c r="F3" s="35"/>
      <c r="G3" s="35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0" t="s">
        <v>32</v>
      </c>
      <c r="C5" s="30" t="s">
        <v>33</v>
      </c>
      <c r="D5" s="11" t="s">
        <v>34</v>
      </c>
      <c r="E5" s="30" t="s">
        <v>35</v>
      </c>
      <c r="F5" s="14">
        <v>0.015462962962962963</v>
      </c>
      <c r="G5" s="11" t="str">
        <f>TEXT(INT((HOUR(F5)*3600+MINUTE(F5)*60+SECOND(F5))/$I$3/60),"0")&amp;"."&amp;TEXT(MOD((HOUR(F5)*3600+MINUTE(F5)*60+SECOND(F5))/$I$3,60),"00")&amp;"/km"</f>
        <v>2.47/km</v>
      </c>
      <c r="H5" s="14">
        <f>F5-$F$5</f>
        <v>0</v>
      </c>
      <c r="I5" s="14">
        <f>F5-INDEX($F$5:$F$142,MATCH(D5,$D$5:$D$142,0))</f>
        <v>0</v>
      </c>
    </row>
    <row r="6" spans="1:9" s="10" customFormat="1" ht="15" customHeight="1">
      <c r="A6" s="12">
        <v>2</v>
      </c>
      <c r="B6" s="31" t="s">
        <v>36</v>
      </c>
      <c r="C6" s="31" t="s">
        <v>37</v>
      </c>
      <c r="D6" s="12" t="s">
        <v>14</v>
      </c>
      <c r="E6" s="31" t="s">
        <v>38</v>
      </c>
      <c r="F6" s="13">
        <v>0.016006944444444445</v>
      </c>
      <c r="G6" s="12" t="str">
        <f aca="true" t="shared" si="0" ref="G6:G21">TEXT(INT((HOUR(F6)*3600+MINUTE(F6)*60+SECOND(F6))/$I$3/60),"0")&amp;"."&amp;TEXT(MOD((HOUR(F6)*3600+MINUTE(F6)*60+SECOND(F6))/$I$3,60),"00")&amp;"/km"</f>
        <v>2.53/km</v>
      </c>
      <c r="H6" s="13">
        <f aca="true" t="shared" si="1" ref="H6:H21">F6-$F$5</f>
        <v>0.0005439814814814821</v>
      </c>
      <c r="I6" s="13">
        <f>F6-INDEX($F$5:$F$142,MATCH(D6,$D$5:$D$142,0))</f>
        <v>0</v>
      </c>
    </row>
    <row r="7" spans="1:9" s="10" customFormat="1" ht="15" customHeight="1">
      <c r="A7" s="12">
        <v>3</v>
      </c>
      <c r="B7" s="31" t="s">
        <v>39</v>
      </c>
      <c r="C7" s="31" t="s">
        <v>40</v>
      </c>
      <c r="D7" s="12" t="s">
        <v>18</v>
      </c>
      <c r="E7" s="31" t="s">
        <v>35</v>
      </c>
      <c r="F7" s="13">
        <v>0.016342592592592593</v>
      </c>
      <c r="G7" s="12" t="str">
        <f t="shared" si="0"/>
        <v>2.57/km</v>
      </c>
      <c r="H7" s="13">
        <f t="shared" si="1"/>
        <v>0.0008796296296296295</v>
      </c>
      <c r="I7" s="13">
        <f>F7-INDEX($F$5:$F$142,MATCH(D7,$D$5:$D$142,0))</f>
        <v>0</v>
      </c>
    </row>
    <row r="8" spans="1:9" s="10" customFormat="1" ht="15" customHeight="1">
      <c r="A8" s="12">
        <v>4</v>
      </c>
      <c r="B8" s="31" t="s">
        <v>41</v>
      </c>
      <c r="C8" s="31" t="s">
        <v>42</v>
      </c>
      <c r="D8" s="12" t="s">
        <v>14</v>
      </c>
      <c r="E8" s="31" t="s">
        <v>276</v>
      </c>
      <c r="F8" s="13">
        <v>0.016400462962962964</v>
      </c>
      <c r="G8" s="12" t="str">
        <f t="shared" si="0"/>
        <v>2.57/km</v>
      </c>
      <c r="H8" s="13">
        <f t="shared" si="1"/>
        <v>0.0009375000000000008</v>
      </c>
      <c r="I8" s="13">
        <f>F8-INDEX($F$5:$F$142,MATCH(D8,$D$5:$D$142,0))</f>
        <v>0.00039351851851851874</v>
      </c>
    </row>
    <row r="9" spans="1:9" s="10" customFormat="1" ht="15" customHeight="1">
      <c r="A9" s="12">
        <v>5</v>
      </c>
      <c r="B9" s="31" t="s">
        <v>43</v>
      </c>
      <c r="C9" s="31" t="s">
        <v>44</v>
      </c>
      <c r="D9" s="12" t="s">
        <v>18</v>
      </c>
      <c r="E9" s="31" t="s">
        <v>31</v>
      </c>
      <c r="F9" s="13">
        <v>0.016400462962962964</v>
      </c>
      <c r="G9" s="12" t="str">
        <f t="shared" si="0"/>
        <v>2.57/km</v>
      </c>
      <c r="H9" s="13">
        <f t="shared" si="1"/>
        <v>0.0009375000000000008</v>
      </c>
      <c r="I9" s="13">
        <f>F9-INDEX($F$5:$F$142,MATCH(D9,$D$5:$D$142,0))</f>
        <v>5.787037037037132E-05</v>
      </c>
    </row>
    <row r="10" spans="1:9" s="10" customFormat="1" ht="15" customHeight="1">
      <c r="A10" s="12">
        <v>6</v>
      </c>
      <c r="B10" s="31" t="s">
        <v>46</v>
      </c>
      <c r="C10" s="31" t="s">
        <v>47</v>
      </c>
      <c r="D10" s="12" t="s">
        <v>15</v>
      </c>
      <c r="E10" s="31" t="s">
        <v>281</v>
      </c>
      <c r="F10" s="13">
        <v>0.016550925925925924</v>
      </c>
      <c r="G10" s="12" t="str">
        <f t="shared" si="0"/>
        <v>2.59/km</v>
      </c>
      <c r="H10" s="13">
        <f t="shared" si="1"/>
        <v>0.0010879629629629607</v>
      </c>
      <c r="I10" s="13">
        <f>F10-INDEX($F$5:$F$142,MATCH(D10,$D$5:$D$142,0))</f>
        <v>0</v>
      </c>
    </row>
    <row r="11" spans="1:9" s="10" customFormat="1" ht="15" customHeight="1">
      <c r="A11" s="12">
        <v>7</v>
      </c>
      <c r="B11" s="31" t="s">
        <v>48</v>
      </c>
      <c r="C11" s="31" t="s">
        <v>44</v>
      </c>
      <c r="D11" s="12" t="s">
        <v>34</v>
      </c>
      <c r="E11" s="31" t="s">
        <v>49</v>
      </c>
      <c r="F11" s="13">
        <v>0.01675925925925926</v>
      </c>
      <c r="G11" s="12" t="str">
        <f t="shared" si="0"/>
        <v>3.01/km</v>
      </c>
      <c r="H11" s="13">
        <f t="shared" si="1"/>
        <v>0.0012962962962962954</v>
      </c>
      <c r="I11" s="13">
        <f>F11-INDEX($F$5:$F$142,MATCH(D11,$D$5:$D$142,0))</f>
        <v>0.0012962962962962954</v>
      </c>
    </row>
    <row r="12" spans="1:9" s="10" customFormat="1" ht="15" customHeight="1">
      <c r="A12" s="12">
        <v>8</v>
      </c>
      <c r="B12" s="31" t="s">
        <v>50</v>
      </c>
      <c r="C12" s="31" t="s">
        <v>11</v>
      </c>
      <c r="D12" s="12" t="s">
        <v>14</v>
      </c>
      <c r="E12" s="31" t="s">
        <v>51</v>
      </c>
      <c r="F12" s="13">
        <v>0.01702546296296296</v>
      </c>
      <c r="G12" s="12" t="str">
        <f t="shared" si="0"/>
        <v>3.04/km</v>
      </c>
      <c r="H12" s="13">
        <f t="shared" si="1"/>
        <v>0.001562499999999998</v>
      </c>
      <c r="I12" s="13">
        <f>F12-INDEX($F$5:$F$142,MATCH(D12,$D$5:$D$142,0))</f>
        <v>0.0010185185185185158</v>
      </c>
    </row>
    <row r="13" spans="1:9" s="10" customFormat="1" ht="15" customHeight="1">
      <c r="A13" s="40">
        <v>9</v>
      </c>
      <c r="B13" s="45" t="s">
        <v>52</v>
      </c>
      <c r="C13" s="45" t="s">
        <v>53</v>
      </c>
      <c r="D13" s="40" t="s">
        <v>18</v>
      </c>
      <c r="E13" s="45" t="s">
        <v>278</v>
      </c>
      <c r="F13" s="41">
        <v>0.01707175925925926</v>
      </c>
      <c r="G13" s="40" t="str">
        <f t="shared" si="0"/>
        <v>3.04/km</v>
      </c>
      <c r="H13" s="41">
        <f t="shared" si="1"/>
        <v>0.0016087962962962957</v>
      </c>
      <c r="I13" s="41">
        <f>F13-INDEX($F$5:$F$142,MATCH(D13,$D$5:$D$142,0))</f>
        <v>0.0007291666666666662</v>
      </c>
    </row>
    <row r="14" spans="1:9" s="10" customFormat="1" ht="15" customHeight="1">
      <c r="A14" s="12">
        <v>10</v>
      </c>
      <c r="B14" s="31" t="s">
        <v>54</v>
      </c>
      <c r="C14" s="31" t="s">
        <v>55</v>
      </c>
      <c r="D14" s="12" t="s">
        <v>13</v>
      </c>
      <c r="E14" s="31" t="s">
        <v>56</v>
      </c>
      <c r="F14" s="13">
        <v>0.01719907407407407</v>
      </c>
      <c r="G14" s="12" t="str">
        <f t="shared" si="0"/>
        <v>3.06/km</v>
      </c>
      <c r="H14" s="13">
        <f t="shared" si="1"/>
        <v>0.0017361111111111084</v>
      </c>
      <c r="I14" s="13">
        <f>F14-INDEX($F$5:$F$142,MATCH(D14,$D$5:$D$142,0))</f>
        <v>0</v>
      </c>
    </row>
    <row r="15" spans="1:9" s="10" customFormat="1" ht="15" customHeight="1">
      <c r="A15" s="40">
        <v>11</v>
      </c>
      <c r="B15" s="45" t="s">
        <v>57</v>
      </c>
      <c r="C15" s="45" t="s">
        <v>58</v>
      </c>
      <c r="D15" s="40" t="s">
        <v>18</v>
      </c>
      <c r="E15" s="45" t="s">
        <v>278</v>
      </c>
      <c r="F15" s="41">
        <v>0.01741898148148148</v>
      </c>
      <c r="G15" s="40" t="str">
        <f t="shared" si="0"/>
        <v>3.08/km</v>
      </c>
      <c r="H15" s="41">
        <f t="shared" si="1"/>
        <v>0.0019560185185185167</v>
      </c>
      <c r="I15" s="41">
        <f>F15-INDEX($F$5:$F$142,MATCH(D15,$D$5:$D$142,0))</f>
        <v>0.0010763888888888871</v>
      </c>
    </row>
    <row r="16" spans="1:9" s="10" customFormat="1" ht="15" customHeight="1">
      <c r="A16" s="12">
        <v>12</v>
      </c>
      <c r="B16" s="31" t="s">
        <v>59</v>
      </c>
      <c r="C16" s="31" t="s">
        <v>60</v>
      </c>
      <c r="D16" s="12" t="s">
        <v>15</v>
      </c>
      <c r="E16" s="31" t="s">
        <v>282</v>
      </c>
      <c r="F16" s="13">
        <v>0.01758101851851852</v>
      </c>
      <c r="G16" s="12" t="str">
        <f t="shared" si="0"/>
        <v>3.10/km</v>
      </c>
      <c r="H16" s="13">
        <f t="shared" si="1"/>
        <v>0.002118055555555557</v>
      </c>
      <c r="I16" s="13">
        <f>F16-INDEX($F$5:$F$142,MATCH(D16,$D$5:$D$142,0))</f>
        <v>0.0010300925925925963</v>
      </c>
    </row>
    <row r="17" spans="1:9" s="10" customFormat="1" ht="15" customHeight="1">
      <c r="A17" s="12">
        <v>13</v>
      </c>
      <c r="B17" s="31" t="s">
        <v>61</v>
      </c>
      <c r="C17" s="31" t="s">
        <v>62</v>
      </c>
      <c r="D17" s="12" t="s">
        <v>34</v>
      </c>
      <c r="E17" s="31" t="s">
        <v>63</v>
      </c>
      <c r="F17" s="13">
        <v>0.01765046296296296</v>
      </c>
      <c r="G17" s="12" t="str">
        <f t="shared" si="0"/>
        <v>3.11/km</v>
      </c>
      <c r="H17" s="13">
        <f t="shared" si="1"/>
        <v>0.0021874999999999985</v>
      </c>
      <c r="I17" s="13">
        <f>F17-INDEX($F$5:$F$142,MATCH(D17,$D$5:$D$142,0))</f>
        <v>0.0021874999999999985</v>
      </c>
    </row>
    <row r="18" spans="1:9" s="10" customFormat="1" ht="15" customHeight="1">
      <c r="A18" s="12">
        <v>14</v>
      </c>
      <c r="B18" s="31" t="s">
        <v>64</v>
      </c>
      <c r="C18" s="31" t="s">
        <v>65</v>
      </c>
      <c r="D18" s="12" t="s">
        <v>13</v>
      </c>
      <c r="E18" s="31" t="s">
        <v>66</v>
      </c>
      <c r="F18" s="13">
        <v>0.01778935185185185</v>
      </c>
      <c r="G18" s="12" t="str">
        <f t="shared" si="0"/>
        <v>3.12/km</v>
      </c>
      <c r="H18" s="13">
        <f t="shared" si="1"/>
        <v>0.0023263888888888883</v>
      </c>
      <c r="I18" s="13">
        <f>F18-INDEX($F$5:$F$142,MATCH(D18,$D$5:$D$142,0))</f>
        <v>0.0005902777777777798</v>
      </c>
    </row>
    <row r="19" spans="1:9" s="10" customFormat="1" ht="15" customHeight="1">
      <c r="A19" s="12">
        <v>15</v>
      </c>
      <c r="B19" s="31" t="s">
        <v>67</v>
      </c>
      <c r="C19" s="31" t="s">
        <v>68</v>
      </c>
      <c r="D19" s="12" t="s">
        <v>15</v>
      </c>
      <c r="E19" s="31" t="s">
        <v>69</v>
      </c>
      <c r="F19" s="13">
        <v>0.01778935185185185</v>
      </c>
      <c r="G19" s="12" t="str">
        <f t="shared" si="0"/>
        <v>3.12/km</v>
      </c>
      <c r="H19" s="13">
        <f t="shared" si="1"/>
        <v>0.0023263888888888883</v>
      </c>
      <c r="I19" s="13">
        <f>F19-INDEX($F$5:$F$142,MATCH(D19,$D$5:$D$142,0))</f>
        <v>0.0012384259259259275</v>
      </c>
    </row>
    <row r="20" spans="1:9" s="10" customFormat="1" ht="15" customHeight="1">
      <c r="A20" s="12">
        <v>16</v>
      </c>
      <c r="B20" s="31" t="s">
        <v>70</v>
      </c>
      <c r="C20" s="31" t="s">
        <v>71</v>
      </c>
      <c r="D20" s="12" t="s">
        <v>16</v>
      </c>
      <c r="E20" s="31" t="s">
        <v>72</v>
      </c>
      <c r="F20" s="13">
        <v>0.01798611111111111</v>
      </c>
      <c r="G20" s="12" t="str">
        <f t="shared" si="0"/>
        <v>3.14/km</v>
      </c>
      <c r="H20" s="13">
        <f t="shared" si="1"/>
        <v>0.002523148148148146</v>
      </c>
      <c r="I20" s="13">
        <f>F20-INDEX($F$5:$F$142,MATCH(D20,$D$5:$D$142,0))</f>
        <v>0</v>
      </c>
    </row>
    <row r="21" spans="1:9" ht="15" customHeight="1">
      <c r="A21" s="12">
        <v>17</v>
      </c>
      <c r="B21" s="31" t="s">
        <v>73</v>
      </c>
      <c r="C21" s="31" t="s">
        <v>74</v>
      </c>
      <c r="D21" s="12" t="s">
        <v>18</v>
      </c>
      <c r="E21" s="31" t="s">
        <v>31</v>
      </c>
      <c r="F21" s="13">
        <v>0.017997685185185186</v>
      </c>
      <c r="G21" s="12" t="str">
        <f t="shared" si="0"/>
        <v>3.14/km</v>
      </c>
      <c r="H21" s="13">
        <f t="shared" si="1"/>
        <v>0.002534722222222223</v>
      </c>
      <c r="I21" s="13">
        <f>F21-INDEX($F$5:$F$142,MATCH(D21,$D$5:$D$142,0))</f>
        <v>0.0016550925925925934</v>
      </c>
    </row>
    <row r="22" spans="1:9" ht="15" customHeight="1">
      <c r="A22" s="12">
        <v>18</v>
      </c>
      <c r="B22" s="31" t="s">
        <v>75</v>
      </c>
      <c r="C22" s="31" t="s">
        <v>55</v>
      </c>
      <c r="D22" s="12" t="s">
        <v>13</v>
      </c>
      <c r="E22" s="31" t="s">
        <v>76</v>
      </c>
      <c r="F22" s="13">
        <v>0.018055555555555557</v>
      </c>
      <c r="G22" s="12" t="str">
        <f aca="true" t="shared" si="2" ref="G22:G32">TEXT(INT((HOUR(F22)*3600+MINUTE(F22)*60+SECOND(F22))/$I$3/60),"0")&amp;"."&amp;TEXT(MOD((HOUR(F22)*3600+MINUTE(F22)*60+SECOND(F22))/$I$3,60),"00")&amp;"/km"</f>
        <v>3.15/km</v>
      </c>
      <c r="H22" s="13">
        <f aca="true" t="shared" si="3" ref="H22:H32">F22-$F$5</f>
        <v>0.0025925925925925943</v>
      </c>
      <c r="I22" s="13">
        <f>F22-INDEX($F$5:$F$142,MATCH(D22,$D$5:$D$142,0))</f>
        <v>0.0008564814814814858</v>
      </c>
    </row>
    <row r="23" spans="1:9" ht="15" customHeight="1">
      <c r="A23" s="12">
        <v>19</v>
      </c>
      <c r="B23" s="31" t="s">
        <v>77</v>
      </c>
      <c r="C23" s="31" t="s">
        <v>78</v>
      </c>
      <c r="D23" s="12" t="s">
        <v>14</v>
      </c>
      <c r="E23" s="31" t="s">
        <v>79</v>
      </c>
      <c r="F23" s="13">
        <v>0.018287037037037036</v>
      </c>
      <c r="G23" s="12" t="str">
        <f t="shared" si="2"/>
        <v>3.18/km</v>
      </c>
      <c r="H23" s="13">
        <f t="shared" si="3"/>
        <v>0.0028240740740740726</v>
      </c>
      <c r="I23" s="13">
        <f>F23-INDEX($F$5:$F$142,MATCH(D23,$D$5:$D$142,0))</f>
        <v>0.0022800925925925905</v>
      </c>
    </row>
    <row r="24" spans="1:9" ht="15" customHeight="1">
      <c r="A24" s="12">
        <v>20</v>
      </c>
      <c r="B24" s="31" t="s">
        <v>80</v>
      </c>
      <c r="C24" s="31" t="s">
        <v>42</v>
      </c>
      <c r="D24" s="12" t="s">
        <v>13</v>
      </c>
      <c r="E24" s="31" t="s">
        <v>81</v>
      </c>
      <c r="F24" s="13">
        <v>0.018298611111111113</v>
      </c>
      <c r="G24" s="12" t="str">
        <f t="shared" si="2"/>
        <v>3.18/km</v>
      </c>
      <c r="H24" s="13">
        <f t="shared" si="3"/>
        <v>0.0028356481481481496</v>
      </c>
      <c r="I24" s="13">
        <f>F24-INDEX($F$5:$F$142,MATCH(D24,$D$5:$D$142,0))</f>
        <v>0.0010995370370370412</v>
      </c>
    </row>
    <row r="25" spans="1:9" ht="15" customHeight="1">
      <c r="A25" s="12">
        <v>21</v>
      </c>
      <c r="B25" s="31" t="s">
        <v>82</v>
      </c>
      <c r="C25" s="31" t="s">
        <v>83</v>
      </c>
      <c r="D25" s="12" t="s">
        <v>17</v>
      </c>
      <c r="E25" s="31" t="s">
        <v>69</v>
      </c>
      <c r="F25" s="13">
        <v>0.018298611111111113</v>
      </c>
      <c r="G25" s="12" t="str">
        <f t="shared" si="2"/>
        <v>3.18/km</v>
      </c>
      <c r="H25" s="13">
        <f t="shared" si="3"/>
        <v>0.0028356481481481496</v>
      </c>
      <c r="I25" s="13">
        <f>F25-INDEX($F$5:$F$142,MATCH(D25,$D$5:$D$142,0))</f>
        <v>0</v>
      </c>
    </row>
    <row r="26" spans="1:9" ht="15" customHeight="1">
      <c r="A26" s="12">
        <v>22</v>
      </c>
      <c r="B26" s="31" t="s">
        <v>84</v>
      </c>
      <c r="C26" s="31" t="s">
        <v>85</v>
      </c>
      <c r="D26" s="12" t="s">
        <v>14</v>
      </c>
      <c r="E26" s="31" t="s">
        <v>86</v>
      </c>
      <c r="F26" s="13">
        <v>0.018310185185185186</v>
      </c>
      <c r="G26" s="12" t="str">
        <f t="shared" si="2"/>
        <v>3.18/km</v>
      </c>
      <c r="H26" s="13">
        <f t="shared" si="3"/>
        <v>0.002847222222222223</v>
      </c>
      <c r="I26" s="13">
        <f>F26-INDEX($F$5:$F$142,MATCH(D26,$D$5:$D$142,0))</f>
        <v>0.002303240740740741</v>
      </c>
    </row>
    <row r="27" spans="1:9" ht="15" customHeight="1">
      <c r="A27" s="12">
        <v>23</v>
      </c>
      <c r="B27" s="31" t="s">
        <v>87</v>
      </c>
      <c r="C27" s="31" t="s">
        <v>88</v>
      </c>
      <c r="D27" s="12" t="s">
        <v>16</v>
      </c>
      <c r="E27" s="31" t="s">
        <v>89</v>
      </c>
      <c r="F27" s="13">
        <v>0.018622685185185183</v>
      </c>
      <c r="G27" s="12" t="str">
        <f t="shared" si="2"/>
        <v>3.21/km</v>
      </c>
      <c r="H27" s="13">
        <f t="shared" si="3"/>
        <v>0.00315972222222222</v>
      </c>
      <c r="I27" s="13">
        <f>F27-INDEX($F$5:$F$142,MATCH(D27,$D$5:$D$142,0))</f>
        <v>0.0006365740740740741</v>
      </c>
    </row>
    <row r="28" spans="1:9" ht="15" customHeight="1">
      <c r="A28" s="12">
        <v>24</v>
      </c>
      <c r="B28" s="31" t="s">
        <v>90</v>
      </c>
      <c r="C28" s="31" t="s">
        <v>91</v>
      </c>
      <c r="D28" s="12" t="s">
        <v>13</v>
      </c>
      <c r="E28" s="31" t="s">
        <v>277</v>
      </c>
      <c r="F28" s="13">
        <v>0.01894675925925926</v>
      </c>
      <c r="G28" s="12" t="str">
        <f t="shared" si="2"/>
        <v>3.25/km</v>
      </c>
      <c r="H28" s="13">
        <f t="shared" si="3"/>
        <v>0.0034837962962962973</v>
      </c>
      <c r="I28" s="13">
        <f>F28-INDEX($F$5:$F$142,MATCH(D28,$D$5:$D$142,0))</f>
        <v>0.001747685185185189</v>
      </c>
    </row>
    <row r="29" spans="1:9" ht="15" customHeight="1">
      <c r="A29" s="40">
        <v>25</v>
      </c>
      <c r="B29" s="45" t="s">
        <v>92</v>
      </c>
      <c r="C29" s="45" t="s">
        <v>93</v>
      </c>
      <c r="D29" s="40" t="s">
        <v>18</v>
      </c>
      <c r="E29" s="45" t="s">
        <v>278</v>
      </c>
      <c r="F29" s="41">
        <v>0.019016203703703705</v>
      </c>
      <c r="G29" s="40" t="str">
        <f t="shared" si="2"/>
        <v>3.25/km</v>
      </c>
      <c r="H29" s="41">
        <f t="shared" si="3"/>
        <v>0.0035532407407407422</v>
      </c>
      <c r="I29" s="41">
        <f>F29-INDEX($F$5:$F$142,MATCH(D29,$D$5:$D$142,0))</f>
        <v>0.0026736111111111127</v>
      </c>
    </row>
    <row r="30" spans="1:9" ht="15" customHeight="1">
      <c r="A30" s="12">
        <v>26</v>
      </c>
      <c r="B30" s="31" t="s">
        <v>94</v>
      </c>
      <c r="C30" s="31" t="s">
        <v>95</v>
      </c>
      <c r="D30" s="12" t="s">
        <v>14</v>
      </c>
      <c r="E30" s="31" t="s">
        <v>279</v>
      </c>
      <c r="F30" s="13">
        <v>0.0190625</v>
      </c>
      <c r="G30" s="12" t="str">
        <f t="shared" si="2"/>
        <v>3.26/km</v>
      </c>
      <c r="H30" s="13">
        <f t="shared" si="3"/>
        <v>0.0035995370370370365</v>
      </c>
      <c r="I30" s="13">
        <f>F30-INDEX($F$5:$F$142,MATCH(D30,$D$5:$D$142,0))</f>
        <v>0.0030555555555555544</v>
      </c>
    </row>
    <row r="31" spans="1:9" ht="15" customHeight="1">
      <c r="A31" s="12">
        <v>27</v>
      </c>
      <c r="B31" s="31" t="s">
        <v>96</v>
      </c>
      <c r="C31" s="31" t="s">
        <v>97</v>
      </c>
      <c r="D31" s="12" t="s">
        <v>18</v>
      </c>
      <c r="E31" s="31" t="s">
        <v>98</v>
      </c>
      <c r="F31" s="13">
        <v>0.01920138888888889</v>
      </c>
      <c r="G31" s="12" t="str">
        <f t="shared" si="2"/>
        <v>3.27/km</v>
      </c>
      <c r="H31" s="13">
        <f t="shared" si="3"/>
        <v>0.0037384259259259263</v>
      </c>
      <c r="I31" s="13">
        <f>F31-INDEX($F$5:$F$142,MATCH(D31,$D$5:$D$142,0))</f>
        <v>0.0028587962962962968</v>
      </c>
    </row>
    <row r="32" spans="1:9" ht="15" customHeight="1">
      <c r="A32" s="12">
        <v>28</v>
      </c>
      <c r="B32" s="31" t="s">
        <v>99</v>
      </c>
      <c r="C32" s="31" t="s">
        <v>100</v>
      </c>
      <c r="D32" s="12" t="s">
        <v>16</v>
      </c>
      <c r="E32" s="31" t="s">
        <v>101</v>
      </c>
      <c r="F32" s="13">
        <v>0.01923611111111111</v>
      </c>
      <c r="G32" s="12" t="str">
        <f t="shared" si="2"/>
        <v>3.28/km</v>
      </c>
      <c r="H32" s="13">
        <f t="shared" si="3"/>
        <v>0.003773148148148147</v>
      </c>
      <c r="I32" s="13">
        <f>F32-INDEX($F$5:$F$142,MATCH(D32,$D$5:$D$142,0))</f>
        <v>0.0012500000000000011</v>
      </c>
    </row>
    <row r="33" spans="1:9" ht="15" customHeight="1">
      <c r="A33" s="12">
        <v>29</v>
      </c>
      <c r="B33" s="31" t="s">
        <v>102</v>
      </c>
      <c r="C33" s="31" t="s">
        <v>85</v>
      </c>
      <c r="D33" s="12" t="s">
        <v>16</v>
      </c>
      <c r="E33" s="31" t="s">
        <v>279</v>
      </c>
      <c r="F33" s="13">
        <v>0.019363425925925926</v>
      </c>
      <c r="G33" s="12" t="str">
        <f>TEXT(INT((HOUR(F33)*3600+MINUTE(F33)*60+SECOND(F33))/$I$3/60),"0")&amp;"."&amp;TEXT(MOD((HOUR(F33)*3600+MINUTE(F33)*60+SECOND(F33))/$I$3,60),"00")&amp;"/km"</f>
        <v>3.29/km</v>
      </c>
      <c r="H33" s="13">
        <f>F33-$F$5</f>
        <v>0.003900462962962963</v>
      </c>
      <c r="I33" s="13">
        <f>F33-INDEX($F$5:$F$142,MATCH(D33,$D$5:$D$142,0))</f>
        <v>0.0013773148148148173</v>
      </c>
    </row>
    <row r="34" spans="1:9" ht="15" customHeight="1">
      <c r="A34" s="12">
        <v>30</v>
      </c>
      <c r="B34" s="31" t="s">
        <v>103</v>
      </c>
      <c r="C34" s="31" t="s">
        <v>104</v>
      </c>
      <c r="D34" s="12" t="s">
        <v>14</v>
      </c>
      <c r="E34" s="31" t="s">
        <v>105</v>
      </c>
      <c r="F34" s="13">
        <v>0.019386574074074073</v>
      </c>
      <c r="G34" s="12" t="str">
        <f>TEXT(INT((HOUR(F34)*3600+MINUTE(F34)*60+SECOND(F34))/$I$3/60),"0")&amp;"."&amp;TEXT(MOD((HOUR(F34)*3600+MINUTE(F34)*60+SECOND(F34))/$I$3,60),"00")&amp;"/km"</f>
        <v>3.29/km</v>
      </c>
      <c r="H34" s="13">
        <f>F34-$F$5</f>
        <v>0.00392361111111111</v>
      </c>
      <c r="I34" s="13">
        <f>F34-INDEX($F$5:$F$142,MATCH(D34,$D$5:$D$142,0))</f>
        <v>0.0033796296296296283</v>
      </c>
    </row>
    <row r="35" spans="1:9" ht="15" customHeight="1">
      <c r="A35" s="40">
        <v>31</v>
      </c>
      <c r="B35" s="45" t="s">
        <v>106</v>
      </c>
      <c r="C35" s="45" t="s">
        <v>78</v>
      </c>
      <c r="D35" s="40" t="s">
        <v>18</v>
      </c>
      <c r="E35" s="45" t="s">
        <v>278</v>
      </c>
      <c r="F35" s="41">
        <v>0.019490740740740743</v>
      </c>
      <c r="G35" s="40" t="str">
        <f aca="true" t="shared" si="4" ref="G35:G53">TEXT(INT((HOUR(F35)*3600+MINUTE(F35)*60+SECOND(F35))/$I$3/60),"0")&amp;"."&amp;TEXT(MOD((HOUR(F35)*3600+MINUTE(F35)*60+SECOND(F35))/$I$3,60),"00")&amp;"/km"</f>
        <v>3.31/km</v>
      </c>
      <c r="H35" s="41">
        <f aca="true" t="shared" si="5" ref="H35:H53">F35-$F$5</f>
        <v>0.004027777777777779</v>
      </c>
      <c r="I35" s="41">
        <f>F35-INDEX($F$5:$F$142,MATCH(D35,$D$5:$D$142,0))</f>
        <v>0.00314814814814815</v>
      </c>
    </row>
    <row r="36" spans="1:9" ht="15" customHeight="1">
      <c r="A36" s="12">
        <v>32</v>
      </c>
      <c r="B36" s="31" t="s">
        <v>107</v>
      </c>
      <c r="C36" s="31" t="s">
        <v>108</v>
      </c>
      <c r="D36" s="12" t="s">
        <v>22</v>
      </c>
      <c r="E36" s="31" t="s">
        <v>56</v>
      </c>
      <c r="F36" s="13">
        <v>0.019525462962962963</v>
      </c>
      <c r="G36" s="12" t="str">
        <f t="shared" si="4"/>
        <v>3.31/km</v>
      </c>
      <c r="H36" s="13">
        <f t="shared" si="5"/>
        <v>0.0040625</v>
      </c>
      <c r="I36" s="13">
        <f>F36-INDEX($F$5:$F$142,MATCH(D36,$D$5:$D$142,0))</f>
        <v>0</v>
      </c>
    </row>
    <row r="37" spans="1:9" ht="15" customHeight="1">
      <c r="A37" s="12">
        <v>33</v>
      </c>
      <c r="B37" s="31" t="s">
        <v>109</v>
      </c>
      <c r="C37" s="31" t="s">
        <v>58</v>
      </c>
      <c r="D37" s="12" t="s">
        <v>19</v>
      </c>
      <c r="E37" s="31" t="s">
        <v>72</v>
      </c>
      <c r="F37" s="13">
        <v>0.01960648148148148</v>
      </c>
      <c r="G37" s="12" t="str">
        <f t="shared" si="4"/>
        <v>3.32/km</v>
      </c>
      <c r="H37" s="13">
        <f t="shared" si="5"/>
        <v>0.004143518518518519</v>
      </c>
      <c r="I37" s="13">
        <f>F37-INDEX($F$5:$F$142,MATCH(D37,$D$5:$D$142,0))</f>
        <v>0</v>
      </c>
    </row>
    <row r="38" spans="1:9" ht="15" customHeight="1">
      <c r="A38" s="12">
        <v>34</v>
      </c>
      <c r="B38" s="31" t="s">
        <v>29</v>
      </c>
      <c r="C38" s="31" t="s">
        <v>110</v>
      </c>
      <c r="D38" s="12" t="s">
        <v>25</v>
      </c>
      <c r="E38" s="31" t="s">
        <v>72</v>
      </c>
      <c r="F38" s="13">
        <v>0.019664351851851853</v>
      </c>
      <c r="G38" s="12" t="str">
        <f t="shared" si="4"/>
        <v>3.32/km</v>
      </c>
      <c r="H38" s="13">
        <f t="shared" si="5"/>
        <v>0.00420138888888889</v>
      </c>
      <c r="I38" s="13">
        <f>F38-INDEX($F$5:$F$142,MATCH(D38,$D$5:$D$142,0))</f>
        <v>0</v>
      </c>
    </row>
    <row r="39" spans="1:9" ht="15" customHeight="1">
      <c r="A39" s="12">
        <v>35</v>
      </c>
      <c r="B39" s="31" t="s">
        <v>111</v>
      </c>
      <c r="C39" s="31" t="s">
        <v>65</v>
      </c>
      <c r="D39" s="12" t="s">
        <v>18</v>
      </c>
      <c r="E39" s="31" t="s">
        <v>112</v>
      </c>
      <c r="F39" s="13">
        <v>0.01972222222222222</v>
      </c>
      <c r="G39" s="12" t="str">
        <f t="shared" si="4"/>
        <v>3.33/km</v>
      </c>
      <c r="H39" s="13">
        <f t="shared" si="5"/>
        <v>0.004259259259259258</v>
      </c>
      <c r="I39" s="13">
        <f>F39-INDEX($F$5:$F$142,MATCH(D39,$D$5:$D$142,0))</f>
        <v>0.0033796296296296283</v>
      </c>
    </row>
    <row r="40" spans="1:9" ht="15" customHeight="1">
      <c r="A40" s="12">
        <v>36</v>
      </c>
      <c r="B40" s="31" t="s">
        <v>113</v>
      </c>
      <c r="C40" s="31" t="s">
        <v>114</v>
      </c>
      <c r="D40" s="12" t="s">
        <v>14</v>
      </c>
      <c r="E40" s="31" t="s">
        <v>115</v>
      </c>
      <c r="F40" s="13">
        <v>0.019837962962962963</v>
      </c>
      <c r="G40" s="12" t="str">
        <f t="shared" si="4"/>
        <v>3.34/km</v>
      </c>
      <c r="H40" s="13">
        <f t="shared" si="5"/>
        <v>0.004375</v>
      </c>
      <c r="I40" s="13">
        <f>F40-INDEX($F$5:$F$142,MATCH(D40,$D$5:$D$142,0))</f>
        <v>0.0038310185185185183</v>
      </c>
    </row>
    <row r="41" spans="1:9" ht="15" customHeight="1">
      <c r="A41" s="12">
        <v>37</v>
      </c>
      <c r="B41" s="31" t="s">
        <v>116</v>
      </c>
      <c r="C41" s="31" t="s">
        <v>117</v>
      </c>
      <c r="D41" s="12" t="s">
        <v>15</v>
      </c>
      <c r="E41" s="31" t="s">
        <v>118</v>
      </c>
      <c r="F41" s="13">
        <v>0.020127314814814817</v>
      </c>
      <c r="G41" s="12" t="str">
        <f t="shared" si="4"/>
        <v>3.37/km</v>
      </c>
      <c r="H41" s="13">
        <f t="shared" si="5"/>
        <v>0.0046643518518518536</v>
      </c>
      <c r="I41" s="13">
        <f>F41-INDEX($F$5:$F$142,MATCH(D41,$D$5:$D$142,0))</f>
        <v>0.003576388888888893</v>
      </c>
    </row>
    <row r="42" spans="1:9" ht="15" customHeight="1">
      <c r="A42" s="12">
        <v>38</v>
      </c>
      <c r="B42" s="31" t="s">
        <v>119</v>
      </c>
      <c r="C42" s="31" t="s">
        <v>40</v>
      </c>
      <c r="D42" s="12" t="s">
        <v>16</v>
      </c>
      <c r="E42" s="31" t="s">
        <v>120</v>
      </c>
      <c r="F42" s="13">
        <v>0.020185185185185184</v>
      </c>
      <c r="G42" s="12" t="str">
        <f t="shared" si="4"/>
        <v>3.38/km</v>
      </c>
      <c r="H42" s="13">
        <f t="shared" si="5"/>
        <v>0.004722222222222221</v>
      </c>
      <c r="I42" s="13">
        <f>F42-INDEX($F$5:$F$142,MATCH(D42,$D$5:$D$142,0))</f>
        <v>0.0021990740740740755</v>
      </c>
    </row>
    <row r="43" spans="1:9" ht="15" customHeight="1">
      <c r="A43" s="12">
        <v>39</v>
      </c>
      <c r="B43" s="31" t="s">
        <v>121</v>
      </c>
      <c r="C43" s="31" t="s">
        <v>122</v>
      </c>
      <c r="D43" s="12" t="s">
        <v>15</v>
      </c>
      <c r="E43" s="31" t="s">
        <v>72</v>
      </c>
      <c r="F43" s="13">
        <v>0.02054398148148148</v>
      </c>
      <c r="G43" s="12" t="str">
        <f t="shared" si="4"/>
        <v>3.42/km</v>
      </c>
      <c r="H43" s="13">
        <f t="shared" si="5"/>
        <v>0.005081018518518516</v>
      </c>
      <c r="I43" s="13">
        <f>F43-INDEX($F$5:$F$142,MATCH(D43,$D$5:$D$142,0))</f>
        <v>0.003993055555555555</v>
      </c>
    </row>
    <row r="44" spans="1:9" ht="15" customHeight="1">
      <c r="A44" s="12">
        <v>40</v>
      </c>
      <c r="B44" s="31" t="s">
        <v>123</v>
      </c>
      <c r="C44" s="31" t="s">
        <v>124</v>
      </c>
      <c r="D44" s="12" t="s">
        <v>14</v>
      </c>
      <c r="E44" s="31" t="s">
        <v>86</v>
      </c>
      <c r="F44" s="13">
        <v>0.020555555555555556</v>
      </c>
      <c r="G44" s="12" t="str">
        <f t="shared" si="4"/>
        <v>3.42/km</v>
      </c>
      <c r="H44" s="13">
        <f t="shared" si="5"/>
        <v>0.005092592592592593</v>
      </c>
      <c r="I44" s="13">
        <f>F44-INDEX($F$5:$F$142,MATCH(D44,$D$5:$D$142,0))</f>
        <v>0.004548611111111111</v>
      </c>
    </row>
    <row r="45" spans="1:9" ht="15" customHeight="1">
      <c r="A45" s="12">
        <v>41</v>
      </c>
      <c r="B45" s="31" t="s">
        <v>125</v>
      </c>
      <c r="C45" s="31" t="s">
        <v>44</v>
      </c>
      <c r="D45" s="12" t="s">
        <v>16</v>
      </c>
      <c r="E45" s="31" t="s">
        <v>120</v>
      </c>
      <c r="F45" s="13">
        <v>0.020590277777777777</v>
      </c>
      <c r="G45" s="12" t="str">
        <f t="shared" si="4"/>
        <v>3.42/km</v>
      </c>
      <c r="H45" s="13">
        <f t="shared" si="5"/>
        <v>0.005127314814814814</v>
      </c>
      <c r="I45" s="13">
        <f>F45-INDEX($F$5:$F$142,MATCH(D45,$D$5:$D$142,0))</f>
        <v>0.002604166666666668</v>
      </c>
    </row>
    <row r="46" spans="1:9" ht="15" customHeight="1">
      <c r="A46" s="12">
        <v>42</v>
      </c>
      <c r="B46" s="31" t="s">
        <v>126</v>
      </c>
      <c r="C46" s="31" t="s">
        <v>110</v>
      </c>
      <c r="D46" s="12" t="s">
        <v>15</v>
      </c>
      <c r="E46" s="31" t="s">
        <v>89</v>
      </c>
      <c r="F46" s="13">
        <v>0.020636574074074075</v>
      </c>
      <c r="G46" s="12" t="str">
        <f t="shared" si="4"/>
        <v>3.43/km</v>
      </c>
      <c r="H46" s="13">
        <f t="shared" si="5"/>
        <v>0.0051736111111111115</v>
      </c>
      <c r="I46" s="13">
        <f>F46-INDEX($F$5:$F$142,MATCH(D46,$D$5:$D$142,0))</f>
        <v>0.004085648148148151</v>
      </c>
    </row>
    <row r="47" spans="1:9" ht="15" customHeight="1">
      <c r="A47" s="12">
        <v>43</v>
      </c>
      <c r="B47" s="31" t="s">
        <v>127</v>
      </c>
      <c r="C47" s="31" t="s">
        <v>44</v>
      </c>
      <c r="D47" s="12" t="s">
        <v>15</v>
      </c>
      <c r="E47" s="31" t="s">
        <v>128</v>
      </c>
      <c r="F47" s="13">
        <v>0.020671296296296295</v>
      </c>
      <c r="G47" s="12" t="str">
        <f t="shared" si="4"/>
        <v>3.43/km</v>
      </c>
      <c r="H47" s="13">
        <f t="shared" si="5"/>
        <v>0.005208333333333332</v>
      </c>
      <c r="I47" s="13">
        <f>F47-INDEX($F$5:$F$142,MATCH(D47,$D$5:$D$142,0))</f>
        <v>0.0041203703703703715</v>
      </c>
    </row>
    <row r="48" spans="1:9" ht="15" customHeight="1">
      <c r="A48" s="12">
        <v>44</v>
      </c>
      <c r="B48" s="31" t="s">
        <v>129</v>
      </c>
      <c r="C48" s="31" t="s">
        <v>58</v>
      </c>
      <c r="D48" s="12" t="s">
        <v>13</v>
      </c>
      <c r="E48" s="31" t="s">
        <v>275</v>
      </c>
      <c r="F48" s="13">
        <v>0.020671296296296295</v>
      </c>
      <c r="G48" s="12" t="str">
        <f t="shared" si="4"/>
        <v>3.43/km</v>
      </c>
      <c r="H48" s="13">
        <f t="shared" si="5"/>
        <v>0.005208333333333332</v>
      </c>
      <c r="I48" s="13">
        <f>F48-INDEX($F$5:$F$142,MATCH(D48,$D$5:$D$142,0))</f>
        <v>0.0034722222222222238</v>
      </c>
    </row>
    <row r="49" spans="1:9" ht="15" customHeight="1">
      <c r="A49" s="12">
        <v>45</v>
      </c>
      <c r="B49" s="31" t="s">
        <v>28</v>
      </c>
      <c r="C49" s="31" t="s">
        <v>130</v>
      </c>
      <c r="D49" s="12" t="s">
        <v>13</v>
      </c>
      <c r="E49" s="31" t="s">
        <v>275</v>
      </c>
      <c r="F49" s="13">
        <v>0.020671296296296295</v>
      </c>
      <c r="G49" s="12" t="str">
        <f t="shared" si="4"/>
        <v>3.43/km</v>
      </c>
      <c r="H49" s="13">
        <f t="shared" si="5"/>
        <v>0.005208333333333332</v>
      </c>
      <c r="I49" s="13">
        <f>F49-INDEX($F$5:$F$142,MATCH(D49,$D$5:$D$142,0))</f>
        <v>0.0034722222222222238</v>
      </c>
    </row>
    <row r="50" spans="1:9" ht="15" customHeight="1">
      <c r="A50" s="12">
        <v>46</v>
      </c>
      <c r="B50" s="31" t="s">
        <v>131</v>
      </c>
      <c r="C50" s="31" t="s">
        <v>132</v>
      </c>
      <c r="D50" s="12" t="s">
        <v>17</v>
      </c>
      <c r="E50" s="31" t="s">
        <v>133</v>
      </c>
      <c r="F50" s="13">
        <v>0.02082175925925926</v>
      </c>
      <c r="G50" s="12" t="str">
        <f t="shared" si="4"/>
        <v>3.45/km</v>
      </c>
      <c r="H50" s="13">
        <f t="shared" si="5"/>
        <v>0.0053587962962962955</v>
      </c>
      <c r="I50" s="13">
        <f>F50-INDEX($F$5:$F$142,MATCH(D50,$D$5:$D$142,0))</f>
        <v>0.002523148148148146</v>
      </c>
    </row>
    <row r="51" spans="1:9" ht="15" customHeight="1">
      <c r="A51" s="12">
        <v>47</v>
      </c>
      <c r="B51" s="31" t="s">
        <v>134</v>
      </c>
      <c r="C51" s="31" t="s">
        <v>95</v>
      </c>
      <c r="D51" s="12" t="s">
        <v>15</v>
      </c>
      <c r="E51" s="31" t="s">
        <v>135</v>
      </c>
      <c r="F51" s="13">
        <v>0.02082175925925926</v>
      </c>
      <c r="G51" s="12" t="str">
        <f t="shared" si="4"/>
        <v>3.45/km</v>
      </c>
      <c r="H51" s="13">
        <f t="shared" si="5"/>
        <v>0.0053587962962962955</v>
      </c>
      <c r="I51" s="13">
        <f>F51-INDEX($F$5:$F$142,MATCH(D51,$D$5:$D$142,0))</f>
        <v>0.004270833333333335</v>
      </c>
    </row>
    <row r="52" spans="1:9" ht="15" customHeight="1">
      <c r="A52" s="12">
        <v>48</v>
      </c>
      <c r="B52" s="31" t="s">
        <v>136</v>
      </c>
      <c r="C52" s="31" t="s">
        <v>58</v>
      </c>
      <c r="D52" s="12" t="s">
        <v>16</v>
      </c>
      <c r="E52" s="31" t="s">
        <v>72</v>
      </c>
      <c r="F52" s="13">
        <v>0.02127314814814815</v>
      </c>
      <c r="G52" s="12" t="str">
        <f t="shared" si="4"/>
        <v>3.50/km</v>
      </c>
      <c r="H52" s="13">
        <f t="shared" si="5"/>
        <v>0.005810185185185186</v>
      </c>
      <c r="I52" s="13">
        <f>F52-INDEX($F$5:$F$142,MATCH(D52,$D$5:$D$142,0))</f>
        <v>0.0032870370370370397</v>
      </c>
    </row>
    <row r="53" spans="1:9" ht="15" customHeight="1">
      <c r="A53" s="12">
        <v>49</v>
      </c>
      <c r="B53" s="31" t="s">
        <v>137</v>
      </c>
      <c r="C53" s="31" t="s">
        <v>55</v>
      </c>
      <c r="D53" s="12" t="s">
        <v>15</v>
      </c>
      <c r="E53" s="31" t="s">
        <v>138</v>
      </c>
      <c r="F53" s="13">
        <v>0.021284722222222222</v>
      </c>
      <c r="G53" s="12" t="str">
        <f aca="true" t="shared" si="6" ref="G53:G115">TEXT(INT((HOUR(F53)*3600+MINUTE(F53)*60+SECOND(F53))/$I$3/60),"0")&amp;"."&amp;TEXT(MOD((HOUR(F53)*3600+MINUTE(F53)*60+SECOND(F53))/$I$3,60),"00")&amp;"/km"</f>
        <v>3.50/km</v>
      </c>
      <c r="H53" s="13">
        <f aca="true" t="shared" si="7" ref="H53:H115">F53-$F$5</f>
        <v>0.005821759259259259</v>
      </c>
      <c r="I53" s="13">
        <f aca="true" t="shared" si="8" ref="I53:I115">F53-INDEX($F$5:$F$142,MATCH(D53,$D$5:$D$142,0))</f>
        <v>0.0047337962962962984</v>
      </c>
    </row>
    <row r="54" spans="1:9" ht="15" customHeight="1">
      <c r="A54" s="40">
        <v>50</v>
      </c>
      <c r="B54" s="45" t="s">
        <v>139</v>
      </c>
      <c r="C54" s="45" t="s">
        <v>140</v>
      </c>
      <c r="D54" s="40" t="s">
        <v>15</v>
      </c>
      <c r="E54" s="45" t="s">
        <v>278</v>
      </c>
      <c r="F54" s="41">
        <v>0.021284722222222222</v>
      </c>
      <c r="G54" s="40" t="str">
        <f t="shared" si="6"/>
        <v>3.50/km</v>
      </c>
      <c r="H54" s="41">
        <f t="shared" si="7"/>
        <v>0.005821759259259259</v>
      </c>
      <c r="I54" s="41">
        <f t="shared" si="8"/>
        <v>0.0047337962962962984</v>
      </c>
    </row>
    <row r="55" spans="1:9" ht="15" customHeight="1">
      <c r="A55" s="40">
        <v>51</v>
      </c>
      <c r="B55" s="45" t="s">
        <v>141</v>
      </c>
      <c r="C55" s="45" t="s">
        <v>142</v>
      </c>
      <c r="D55" s="40" t="s">
        <v>26</v>
      </c>
      <c r="E55" s="45" t="s">
        <v>278</v>
      </c>
      <c r="F55" s="41">
        <v>0.021388888888888888</v>
      </c>
      <c r="G55" s="40" t="str">
        <f t="shared" si="6"/>
        <v>3.51/km</v>
      </c>
      <c r="H55" s="41">
        <f t="shared" si="7"/>
        <v>0.005925925925925925</v>
      </c>
      <c r="I55" s="41">
        <f t="shared" si="8"/>
        <v>0</v>
      </c>
    </row>
    <row r="56" spans="1:9" ht="15" customHeight="1">
      <c r="A56" s="12">
        <v>52</v>
      </c>
      <c r="B56" s="31" t="s">
        <v>143</v>
      </c>
      <c r="C56" s="31" t="s">
        <v>144</v>
      </c>
      <c r="D56" s="12" t="s">
        <v>17</v>
      </c>
      <c r="E56" s="31" t="s">
        <v>56</v>
      </c>
      <c r="F56" s="13">
        <v>0.021423611111111112</v>
      </c>
      <c r="G56" s="12" t="str">
        <f t="shared" si="6"/>
        <v>3.51/km</v>
      </c>
      <c r="H56" s="13">
        <f t="shared" si="7"/>
        <v>0.005960648148148149</v>
      </c>
      <c r="I56" s="13">
        <f t="shared" si="8"/>
        <v>0.0031249999999999993</v>
      </c>
    </row>
    <row r="57" spans="1:9" ht="15" customHeight="1">
      <c r="A57" s="12">
        <v>53</v>
      </c>
      <c r="B57" s="31" t="s">
        <v>145</v>
      </c>
      <c r="C57" s="31" t="s">
        <v>146</v>
      </c>
      <c r="D57" s="12" t="s">
        <v>13</v>
      </c>
      <c r="E57" s="31" t="s">
        <v>147</v>
      </c>
      <c r="F57" s="13">
        <v>0.02144675925925926</v>
      </c>
      <c r="G57" s="12" t="str">
        <f t="shared" si="6"/>
        <v>3.52/km</v>
      </c>
      <c r="H57" s="13">
        <f t="shared" si="7"/>
        <v>0.005983796296296296</v>
      </c>
      <c r="I57" s="13">
        <f t="shared" si="8"/>
        <v>0.004247685185185188</v>
      </c>
    </row>
    <row r="58" spans="1:9" ht="15" customHeight="1">
      <c r="A58" s="12">
        <v>54</v>
      </c>
      <c r="B58" s="31" t="s">
        <v>148</v>
      </c>
      <c r="C58" s="31" t="s">
        <v>47</v>
      </c>
      <c r="D58" s="12" t="s">
        <v>25</v>
      </c>
      <c r="E58" s="31" t="s">
        <v>149</v>
      </c>
      <c r="F58" s="13">
        <v>0.021585648148148145</v>
      </c>
      <c r="G58" s="12" t="str">
        <f t="shared" si="6"/>
        <v>3.53/km</v>
      </c>
      <c r="H58" s="13">
        <f t="shared" si="7"/>
        <v>0.006122685185185182</v>
      </c>
      <c r="I58" s="13">
        <f t="shared" si="8"/>
        <v>0.0019212962962962925</v>
      </c>
    </row>
    <row r="59" spans="1:9" ht="15" customHeight="1">
      <c r="A59" s="12">
        <v>55</v>
      </c>
      <c r="B59" s="31" t="s">
        <v>150</v>
      </c>
      <c r="C59" s="31" t="s">
        <v>151</v>
      </c>
      <c r="D59" s="12" t="s">
        <v>24</v>
      </c>
      <c r="E59" s="31" t="s">
        <v>152</v>
      </c>
      <c r="F59" s="13">
        <v>0.021689814814814815</v>
      </c>
      <c r="G59" s="12" t="str">
        <f t="shared" si="6"/>
        <v>3.54/km</v>
      </c>
      <c r="H59" s="13">
        <f t="shared" si="7"/>
        <v>0.0062268518518518515</v>
      </c>
      <c r="I59" s="13">
        <f t="shared" si="8"/>
        <v>0</v>
      </c>
    </row>
    <row r="60" spans="1:9" ht="15" customHeight="1">
      <c r="A60" s="12">
        <v>56</v>
      </c>
      <c r="B60" s="31" t="s">
        <v>153</v>
      </c>
      <c r="C60" s="31" t="s">
        <v>154</v>
      </c>
      <c r="D60" s="12" t="s">
        <v>19</v>
      </c>
      <c r="E60" s="31" t="s">
        <v>155</v>
      </c>
      <c r="F60" s="13">
        <v>0.02170138888888889</v>
      </c>
      <c r="G60" s="12" t="str">
        <f t="shared" si="6"/>
        <v>3.54/km</v>
      </c>
      <c r="H60" s="13">
        <f t="shared" si="7"/>
        <v>0.0062384259259259285</v>
      </c>
      <c r="I60" s="13">
        <f t="shared" si="8"/>
        <v>0.00209490740740741</v>
      </c>
    </row>
    <row r="61" spans="1:9" ht="15" customHeight="1">
      <c r="A61" s="12">
        <v>57</v>
      </c>
      <c r="B61" s="31" t="s">
        <v>156</v>
      </c>
      <c r="C61" s="31" t="s">
        <v>85</v>
      </c>
      <c r="D61" s="12" t="s">
        <v>18</v>
      </c>
      <c r="E61" s="31" t="s">
        <v>72</v>
      </c>
      <c r="F61" s="13">
        <v>0.022048611111111113</v>
      </c>
      <c r="G61" s="12" t="str">
        <f t="shared" si="6"/>
        <v>3.58/km</v>
      </c>
      <c r="H61" s="13">
        <f t="shared" si="7"/>
        <v>0.0065856481481481495</v>
      </c>
      <c r="I61" s="13">
        <f t="shared" si="8"/>
        <v>0.00570601851851852</v>
      </c>
    </row>
    <row r="62" spans="1:9" ht="15" customHeight="1">
      <c r="A62" s="12">
        <v>58</v>
      </c>
      <c r="B62" s="31" t="s">
        <v>157</v>
      </c>
      <c r="C62" s="31" t="s">
        <v>158</v>
      </c>
      <c r="D62" s="12" t="s">
        <v>15</v>
      </c>
      <c r="E62" s="31" t="s">
        <v>159</v>
      </c>
      <c r="F62" s="13">
        <v>0.02210648148148148</v>
      </c>
      <c r="G62" s="12" t="str">
        <f t="shared" si="6"/>
        <v>3.59/km</v>
      </c>
      <c r="H62" s="13">
        <f t="shared" si="7"/>
        <v>0.006643518518518517</v>
      </c>
      <c r="I62" s="13">
        <f t="shared" si="8"/>
        <v>0.005555555555555557</v>
      </c>
    </row>
    <row r="63" spans="1:9" ht="15" customHeight="1">
      <c r="A63" s="12">
        <v>59</v>
      </c>
      <c r="B63" s="31" t="s">
        <v>160</v>
      </c>
      <c r="C63" s="31" t="s">
        <v>161</v>
      </c>
      <c r="D63" s="12" t="s">
        <v>19</v>
      </c>
      <c r="E63" s="31" t="s">
        <v>72</v>
      </c>
      <c r="F63" s="13">
        <v>0.022337962962962962</v>
      </c>
      <c r="G63" s="12" t="str">
        <f t="shared" si="6"/>
        <v>4.01/km</v>
      </c>
      <c r="H63" s="13">
        <f t="shared" si="7"/>
        <v>0.006874999999999999</v>
      </c>
      <c r="I63" s="13">
        <f t="shared" si="8"/>
        <v>0.0027314814814814806</v>
      </c>
    </row>
    <row r="64" spans="1:9" ht="15" customHeight="1">
      <c r="A64" s="12">
        <v>60</v>
      </c>
      <c r="B64" s="31" t="s">
        <v>162</v>
      </c>
      <c r="C64" s="31" t="s">
        <v>163</v>
      </c>
      <c r="D64" s="12" t="s">
        <v>14</v>
      </c>
      <c r="E64" s="31" t="s">
        <v>31</v>
      </c>
      <c r="F64" s="13">
        <v>0.02238425925925926</v>
      </c>
      <c r="G64" s="12" t="str">
        <f t="shared" si="6"/>
        <v>4.02/km</v>
      </c>
      <c r="H64" s="13">
        <f t="shared" si="7"/>
        <v>0.006921296296296297</v>
      </c>
      <c r="I64" s="13">
        <f t="shared" si="8"/>
        <v>0.006377314814814815</v>
      </c>
    </row>
    <row r="65" spans="1:9" ht="15" customHeight="1">
      <c r="A65" s="12">
        <v>61</v>
      </c>
      <c r="B65" s="31" t="s">
        <v>164</v>
      </c>
      <c r="C65" s="31" t="s">
        <v>165</v>
      </c>
      <c r="D65" s="12" t="s">
        <v>24</v>
      </c>
      <c r="E65" s="31" t="s">
        <v>112</v>
      </c>
      <c r="F65" s="13">
        <v>0.022395833333333334</v>
      </c>
      <c r="G65" s="12" t="str">
        <f t="shared" si="6"/>
        <v>4.02/km</v>
      </c>
      <c r="H65" s="13">
        <f t="shared" si="7"/>
        <v>0.0069328703703703705</v>
      </c>
      <c r="I65" s="13">
        <f t="shared" si="8"/>
        <v>0.000706018518518519</v>
      </c>
    </row>
    <row r="66" spans="1:9" ht="15" customHeight="1">
      <c r="A66" s="40">
        <v>62</v>
      </c>
      <c r="B66" s="45" t="s">
        <v>166</v>
      </c>
      <c r="C66" s="45" t="s">
        <v>167</v>
      </c>
      <c r="D66" s="40" t="s">
        <v>20</v>
      </c>
      <c r="E66" s="45" t="s">
        <v>278</v>
      </c>
      <c r="F66" s="41">
        <v>0.022430555555555554</v>
      </c>
      <c r="G66" s="40" t="str">
        <f t="shared" si="6"/>
        <v>4.02/km</v>
      </c>
      <c r="H66" s="41">
        <f t="shared" si="7"/>
        <v>0.006967592592592591</v>
      </c>
      <c r="I66" s="41">
        <f t="shared" si="8"/>
        <v>0</v>
      </c>
    </row>
    <row r="67" spans="1:9" ht="15" customHeight="1">
      <c r="A67" s="12">
        <v>63</v>
      </c>
      <c r="B67" s="31" t="s">
        <v>168</v>
      </c>
      <c r="C67" s="31" t="s">
        <v>169</v>
      </c>
      <c r="D67" s="12" t="s">
        <v>18</v>
      </c>
      <c r="E67" s="31" t="s">
        <v>279</v>
      </c>
      <c r="F67" s="13">
        <v>0.022499999999999996</v>
      </c>
      <c r="G67" s="12" t="str">
        <f t="shared" si="6"/>
        <v>4.03/km</v>
      </c>
      <c r="H67" s="13">
        <f t="shared" si="7"/>
        <v>0.007037037037037033</v>
      </c>
      <c r="I67" s="13">
        <f t="shared" si="8"/>
        <v>0.006157407407407403</v>
      </c>
    </row>
    <row r="68" spans="1:9" ht="15" customHeight="1">
      <c r="A68" s="12">
        <v>64</v>
      </c>
      <c r="B68" s="31" t="s">
        <v>170</v>
      </c>
      <c r="C68" s="31" t="s">
        <v>171</v>
      </c>
      <c r="D68" s="12" t="s">
        <v>25</v>
      </c>
      <c r="E68" s="31" t="s">
        <v>172</v>
      </c>
      <c r="F68" s="13">
        <v>0.022523148148148143</v>
      </c>
      <c r="G68" s="12" t="str">
        <f t="shared" si="6"/>
        <v>4.03/km</v>
      </c>
      <c r="H68" s="13">
        <f t="shared" si="7"/>
        <v>0.00706018518518518</v>
      </c>
      <c r="I68" s="13">
        <f t="shared" si="8"/>
        <v>0.00285879629629629</v>
      </c>
    </row>
    <row r="69" spans="1:9" ht="15" customHeight="1">
      <c r="A69" s="12">
        <v>65</v>
      </c>
      <c r="B69" s="31" t="s">
        <v>173</v>
      </c>
      <c r="C69" s="31" t="s">
        <v>174</v>
      </c>
      <c r="D69" s="12" t="s">
        <v>21</v>
      </c>
      <c r="E69" s="31" t="s">
        <v>175</v>
      </c>
      <c r="F69" s="13">
        <v>0.022546296296296297</v>
      </c>
      <c r="G69" s="12" t="str">
        <f t="shared" si="6"/>
        <v>4.04/km</v>
      </c>
      <c r="H69" s="13">
        <f t="shared" si="7"/>
        <v>0.007083333333333334</v>
      </c>
      <c r="I69" s="13">
        <f t="shared" si="8"/>
        <v>0</v>
      </c>
    </row>
    <row r="70" spans="1:9" ht="15" customHeight="1">
      <c r="A70" s="12">
        <v>66</v>
      </c>
      <c r="B70" s="31" t="s">
        <v>176</v>
      </c>
      <c r="C70" s="31" t="s">
        <v>60</v>
      </c>
      <c r="D70" s="12" t="s">
        <v>15</v>
      </c>
      <c r="E70" s="31" t="s">
        <v>175</v>
      </c>
      <c r="F70" s="13">
        <v>0.02255787037037037</v>
      </c>
      <c r="G70" s="12" t="str">
        <f t="shared" si="6"/>
        <v>4.04/km</v>
      </c>
      <c r="H70" s="13">
        <f t="shared" si="7"/>
        <v>0.007094907407407407</v>
      </c>
      <c r="I70" s="13">
        <f t="shared" si="8"/>
        <v>0.006006944444444447</v>
      </c>
    </row>
    <row r="71" spans="1:9" ht="15" customHeight="1">
      <c r="A71" s="12">
        <v>67</v>
      </c>
      <c r="B71" s="31" t="s">
        <v>177</v>
      </c>
      <c r="C71" s="31" t="s">
        <v>178</v>
      </c>
      <c r="D71" s="12" t="s">
        <v>24</v>
      </c>
      <c r="E71" s="31" t="s">
        <v>89</v>
      </c>
      <c r="F71" s="13">
        <v>0.022581018518518518</v>
      </c>
      <c r="G71" s="12" t="str">
        <f t="shared" si="6"/>
        <v>4.04/km</v>
      </c>
      <c r="H71" s="13">
        <f t="shared" si="7"/>
        <v>0.0071180555555555546</v>
      </c>
      <c r="I71" s="13">
        <f t="shared" si="8"/>
        <v>0.0008912037037037031</v>
      </c>
    </row>
    <row r="72" spans="1:9" ht="15" customHeight="1">
      <c r="A72" s="12">
        <v>68</v>
      </c>
      <c r="B72" s="31" t="s">
        <v>179</v>
      </c>
      <c r="C72" s="31" t="s">
        <v>44</v>
      </c>
      <c r="D72" s="12" t="s">
        <v>15</v>
      </c>
      <c r="E72" s="31" t="s">
        <v>115</v>
      </c>
      <c r="F72" s="13">
        <v>0.022824074074074076</v>
      </c>
      <c r="G72" s="12" t="str">
        <f t="shared" si="6"/>
        <v>4.07/km</v>
      </c>
      <c r="H72" s="13">
        <f t="shared" si="7"/>
        <v>0.007361111111111113</v>
      </c>
      <c r="I72" s="13">
        <f t="shared" si="8"/>
        <v>0.006273148148148153</v>
      </c>
    </row>
    <row r="73" spans="1:9" ht="15" customHeight="1">
      <c r="A73" s="12">
        <v>69</v>
      </c>
      <c r="B73" s="31" t="s">
        <v>180</v>
      </c>
      <c r="C73" s="31" t="s">
        <v>181</v>
      </c>
      <c r="D73" s="12" t="s">
        <v>25</v>
      </c>
      <c r="E73" s="31" t="s">
        <v>182</v>
      </c>
      <c r="F73" s="13">
        <v>0.022824074074074076</v>
      </c>
      <c r="G73" s="12" t="str">
        <f t="shared" si="6"/>
        <v>4.07/km</v>
      </c>
      <c r="H73" s="13">
        <f t="shared" si="7"/>
        <v>0.007361111111111113</v>
      </c>
      <c r="I73" s="13">
        <f t="shared" si="8"/>
        <v>0.0031597222222222235</v>
      </c>
    </row>
    <row r="74" spans="1:9" ht="15" customHeight="1">
      <c r="A74" s="12">
        <v>70</v>
      </c>
      <c r="B74" s="31" t="s">
        <v>183</v>
      </c>
      <c r="C74" s="31" t="s">
        <v>184</v>
      </c>
      <c r="D74" s="12" t="s">
        <v>25</v>
      </c>
      <c r="E74" s="31" t="s">
        <v>185</v>
      </c>
      <c r="F74" s="13">
        <v>0.023009259259259257</v>
      </c>
      <c r="G74" s="12" t="str">
        <f t="shared" si="6"/>
        <v>4.09/km</v>
      </c>
      <c r="H74" s="13">
        <f t="shared" si="7"/>
        <v>0.007546296296296294</v>
      </c>
      <c r="I74" s="13">
        <f t="shared" si="8"/>
        <v>0.003344907407407404</v>
      </c>
    </row>
    <row r="75" spans="1:9" ht="15" customHeight="1">
      <c r="A75" s="12">
        <v>71</v>
      </c>
      <c r="B75" s="31" t="s">
        <v>39</v>
      </c>
      <c r="C75" s="31" t="s">
        <v>186</v>
      </c>
      <c r="D75" s="12" t="s">
        <v>25</v>
      </c>
      <c r="E75" s="31" t="s">
        <v>35</v>
      </c>
      <c r="F75" s="13">
        <v>0.023136574074074077</v>
      </c>
      <c r="G75" s="12" t="str">
        <f t="shared" si="6"/>
        <v>4.10/km</v>
      </c>
      <c r="H75" s="13">
        <f t="shared" si="7"/>
        <v>0.007673611111111114</v>
      </c>
      <c r="I75" s="13">
        <f t="shared" si="8"/>
        <v>0.0034722222222222238</v>
      </c>
    </row>
    <row r="76" spans="1:9" ht="15" customHeight="1">
      <c r="A76" s="12">
        <v>72</v>
      </c>
      <c r="B76" s="31" t="s">
        <v>187</v>
      </c>
      <c r="C76" s="31" t="s">
        <v>188</v>
      </c>
      <c r="D76" s="12" t="s">
        <v>15</v>
      </c>
      <c r="E76" s="31" t="s">
        <v>280</v>
      </c>
      <c r="F76" s="13">
        <v>0.02351851851851852</v>
      </c>
      <c r="G76" s="12" t="str">
        <f t="shared" si="6"/>
        <v>4.14/km</v>
      </c>
      <c r="H76" s="13">
        <f t="shared" si="7"/>
        <v>0.008055555555555555</v>
      </c>
      <c r="I76" s="13">
        <f t="shared" si="8"/>
        <v>0.006967592592592595</v>
      </c>
    </row>
    <row r="77" spans="1:9" ht="15" customHeight="1">
      <c r="A77" s="12">
        <v>73</v>
      </c>
      <c r="B77" s="31" t="s">
        <v>189</v>
      </c>
      <c r="C77" s="31" t="s">
        <v>40</v>
      </c>
      <c r="D77" s="12" t="s">
        <v>14</v>
      </c>
      <c r="E77" s="31" t="s">
        <v>190</v>
      </c>
      <c r="F77" s="13">
        <v>0.023657407407407408</v>
      </c>
      <c r="G77" s="12" t="str">
        <f t="shared" si="6"/>
        <v>4.16/km</v>
      </c>
      <c r="H77" s="13">
        <f t="shared" si="7"/>
        <v>0.008194444444444445</v>
      </c>
      <c r="I77" s="13">
        <f t="shared" si="8"/>
        <v>0.007650462962962963</v>
      </c>
    </row>
    <row r="78" spans="1:9" ht="15" customHeight="1">
      <c r="A78" s="12">
        <v>74</v>
      </c>
      <c r="B78" s="31" t="s">
        <v>191</v>
      </c>
      <c r="C78" s="31" t="s">
        <v>192</v>
      </c>
      <c r="D78" s="12" t="s">
        <v>19</v>
      </c>
      <c r="E78" s="31" t="s">
        <v>193</v>
      </c>
      <c r="F78" s="13">
        <v>0.024305555555555556</v>
      </c>
      <c r="G78" s="12" t="str">
        <f t="shared" si="6"/>
        <v>4.23/km</v>
      </c>
      <c r="H78" s="13">
        <f t="shared" si="7"/>
        <v>0.008842592592592593</v>
      </c>
      <c r="I78" s="13">
        <f t="shared" si="8"/>
        <v>0.004699074074074074</v>
      </c>
    </row>
    <row r="79" spans="1:9" ht="15" customHeight="1">
      <c r="A79" s="12">
        <v>75</v>
      </c>
      <c r="B79" s="31" t="s">
        <v>179</v>
      </c>
      <c r="C79" s="31" t="s">
        <v>194</v>
      </c>
      <c r="D79" s="12" t="s">
        <v>21</v>
      </c>
      <c r="E79" s="31" t="s">
        <v>195</v>
      </c>
      <c r="F79" s="13">
        <v>0.024340277777777777</v>
      </c>
      <c r="G79" s="12" t="str">
        <f t="shared" si="6"/>
        <v>4.23/km</v>
      </c>
      <c r="H79" s="13">
        <f t="shared" si="7"/>
        <v>0.008877314814814814</v>
      </c>
      <c r="I79" s="13">
        <f t="shared" si="8"/>
        <v>0.0017939814814814797</v>
      </c>
    </row>
    <row r="80" spans="1:9" ht="15" customHeight="1">
      <c r="A80" s="12">
        <v>76</v>
      </c>
      <c r="B80" s="31" t="s">
        <v>196</v>
      </c>
      <c r="C80" s="31" t="s">
        <v>197</v>
      </c>
      <c r="D80" s="12" t="s">
        <v>19</v>
      </c>
      <c r="E80" s="31" t="s">
        <v>198</v>
      </c>
      <c r="F80" s="13">
        <v>0.024398148148148145</v>
      </c>
      <c r="G80" s="12" t="str">
        <f t="shared" si="6"/>
        <v>4.24/km</v>
      </c>
      <c r="H80" s="13">
        <f t="shared" si="7"/>
        <v>0.008935185185185181</v>
      </c>
      <c r="I80" s="13">
        <f t="shared" si="8"/>
        <v>0.004791666666666663</v>
      </c>
    </row>
    <row r="81" spans="1:9" ht="15" customHeight="1">
      <c r="A81" s="12">
        <v>77</v>
      </c>
      <c r="B81" s="31" t="s">
        <v>199</v>
      </c>
      <c r="C81" s="31" t="s">
        <v>163</v>
      </c>
      <c r="D81" s="12" t="s">
        <v>13</v>
      </c>
      <c r="E81" s="31" t="s">
        <v>200</v>
      </c>
      <c r="F81" s="13">
        <v>0.024479166666666666</v>
      </c>
      <c r="G81" s="12" t="str">
        <f t="shared" si="6"/>
        <v>4.24/km</v>
      </c>
      <c r="H81" s="13">
        <f t="shared" si="7"/>
        <v>0.009016203703703703</v>
      </c>
      <c r="I81" s="13">
        <f t="shared" si="8"/>
        <v>0.007280092592592595</v>
      </c>
    </row>
    <row r="82" spans="1:9" ht="15" customHeight="1">
      <c r="A82" s="12">
        <v>78</v>
      </c>
      <c r="B82" s="31" t="s">
        <v>201</v>
      </c>
      <c r="C82" s="31" t="s">
        <v>202</v>
      </c>
      <c r="D82" s="12" t="s">
        <v>20</v>
      </c>
      <c r="E82" s="31" t="s">
        <v>89</v>
      </c>
      <c r="F82" s="13">
        <v>0.02478009259259259</v>
      </c>
      <c r="G82" s="12" t="str">
        <f t="shared" si="6"/>
        <v>4.28/km</v>
      </c>
      <c r="H82" s="13">
        <f t="shared" si="7"/>
        <v>0.009317129629629627</v>
      </c>
      <c r="I82" s="13">
        <f t="shared" si="8"/>
        <v>0.0023495370370370354</v>
      </c>
    </row>
    <row r="83" spans="1:9" ht="15" customHeight="1">
      <c r="A83" s="12">
        <v>79</v>
      </c>
      <c r="B83" s="31" t="s">
        <v>203</v>
      </c>
      <c r="C83" s="31" t="s">
        <v>55</v>
      </c>
      <c r="D83" s="12" t="s">
        <v>18</v>
      </c>
      <c r="E83" s="31" t="s">
        <v>276</v>
      </c>
      <c r="F83" s="13">
        <v>0.02496527777777778</v>
      </c>
      <c r="G83" s="12" t="str">
        <f t="shared" si="6"/>
        <v>4.30/km</v>
      </c>
      <c r="H83" s="13">
        <f t="shared" si="7"/>
        <v>0.009502314814814818</v>
      </c>
      <c r="I83" s="13">
        <f t="shared" si="8"/>
        <v>0.008622685185185188</v>
      </c>
    </row>
    <row r="84" spans="1:9" ht="15" customHeight="1">
      <c r="A84" s="12">
        <v>80</v>
      </c>
      <c r="B84" s="31" t="s">
        <v>204</v>
      </c>
      <c r="C84" s="31" t="s">
        <v>205</v>
      </c>
      <c r="D84" s="12" t="s">
        <v>27</v>
      </c>
      <c r="E84" s="31" t="s">
        <v>206</v>
      </c>
      <c r="F84" s="13">
        <v>0.025011574074074075</v>
      </c>
      <c r="G84" s="12" t="str">
        <f t="shared" si="6"/>
        <v>4.30/km</v>
      </c>
      <c r="H84" s="13">
        <f t="shared" si="7"/>
        <v>0.009548611111111112</v>
      </c>
      <c r="I84" s="13">
        <f t="shared" si="8"/>
        <v>0</v>
      </c>
    </row>
    <row r="85" spans="1:9" ht="15" customHeight="1">
      <c r="A85" s="12">
        <v>81</v>
      </c>
      <c r="B85" s="31" t="s">
        <v>207</v>
      </c>
      <c r="C85" s="31" t="s">
        <v>208</v>
      </c>
      <c r="D85" s="12" t="s">
        <v>16</v>
      </c>
      <c r="E85" s="31" t="s">
        <v>280</v>
      </c>
      <c r="F85" s="13">
        <v>0.025011574074074075</v>
      </c>
      <c r="G85" s="12" t="str">
        <f t="shared" si="6"/>
        <v>4.30/km</v>
      </c>
      <c r="H85" s="13">
        <f t="shared" si="7"/>
        <v>0.009548611111111112</v>
      </c>
      <c r="I85" s="13">
        <f t="shared" si="8"/>
        <v>0.007025462962962966</v>
      </c>
    </row>
    <row r="86" spans="1:9" ht="15" customHeight="1">
      <c r="A86" s="12">
        <v>82</v>
      </c>
      <c r="B86" s="31" t="s">
        <v>209</v>
      </c>
      <c r="C86" s="31" t="s">
        <v>210</v>
      </c>
      <c r="D86" s="12" t="s">
        <v>21</v>
      </c>
      <c r="E86" s="31" t="s">
        <v>211</v>
      </c>
      <c r="F86" s="13">
        <v>0.025370370370370366</v>
      </c>
      <c r="G86" s="12" t="str">
        <f t="shared" si="6"/>
        <v>4.34/km</v>
      </c>
      <c r="H86" s="13">
        <f t="shared" si="7"/>
        <v>0.009907407407407403</v>
      </c>
      <c r="I86" s="13">
        <f t="shared" si="8"/>
        <v>0.002824074074074069</v>
      </c>
    </row>
    <row r="87" spans="1:9" ht="15" customHeight="1">
      <c r="A87" s="12">
        <v>83</v>
      </c>
      <c r="B87" s="31" t="s">
        <v>212</v>
      </c>
      <c r="C87" s="31" t="s">
        <v>110</v>
      </c>
      <c r="D87" s="12" t="s">
        <v>30</v>
      </c>
      <c r="E87" s="31" t="s">
        <v>213</v>
      </c>
      <c r="F87" s="13">
        <v>0.025370370370370366</v>
      </c>
      <c r="G87" s="12" t="str">
        <f t="shared" si="6"/>
        <v>4.34/km</v>
      </c>
      <c r="H87" s="13">
        <f t="shared" si="7"/>
        <v>0.009907407407407403</v>
      </c>
      <c r="I87" s="13">
        <f t="shared" si="8"/>
        <v>0</v>
      </c>
    </row>
    <row r="88" spans="1:9" ht="15" customHeight="1">
      <c r="A88" s="12">
        <v>84</v>
      </c>
      <c r="B88" s="31" t="s">
        <v>214</v>
      </c>
      <c r="C88" s="31" t="s">
        <v>215</v>
      </c>
      <c r="D88" s="12" t="s">
        <v>16</v>
      </c>
      <c r="E88" s="31" t="s">
        <v>120</v>
      </c>
      <c r="F88" s="13">
        <v>0.025381944444444443</v>
      </c>
      <c r="G88" s="12" t="str">
        <f t="shared" si="6"/>
        <v>4.34/km</v>
      </c>
      <c r="H88" s="13">
        <f t="shared" si="7"/>
        <v>0.00991898148148148</v>
      </c>
      <c r="I88" s="13">
        <f t="shared" si="8"/>
        <v>0.007395833333333334</v>
      </c>
    </row>
    <row r="89" spans="1:9" ht="15" customHeight="1">
      <c r="A89" s="12">
        <v>85</v>
      </c>
      <c r="B89" s="31" t="s">
        <v>216</v>
      </c>
      <c r="C89" s="31" t="s">
        <v>217</v>
      </c>
      <c r="D89" s="12" t="s">
        <v>17</v>
      </c>
      <c r="E89" s="31" t="s">
        <v>218</v>
      </c>
      <c r="F89" s="13">
        <v>0.025775462962962962</v>
      </c>
      <c r="G89" s="12" t="str">
        <f t="shared" si="6"/>
        <v>4.38/km</v>
      </c>
      <c r="H89" s="13">
        <f t="shared" si="7"/>
        <v>0.010312499999999999</v>
      </c>
      <c r="I89" s="13">
        <f t="shared" si="8"/>
        <v>0.007476851851851849</v>
      </c>
    </row>
    <row r="90" spans="1:9" ht="15" customHeight="1">
      <c r="A90" s="12">
        <v>86</v>
      </c>
      <c r="B90" s="31" t="s">
        <v>219</v>
      </c>
      <c r="C90" s="31" t="s">
        <v>220</v>
      </c>
      <c r="D90" s="12" t="s">
        <v>25</v>
      </c>
      <c r="E90" s="31" t="s">
        <v>89</v>
      </c>
      <c r="F90" s="13">
        <v>0.02596064814814815</v>
      </c>
      <c r="G90" s="12" t="str">
        <f t="shared" si="6"/>
        <v>4.40/km</v>
      </c>
      <c r="H90" s="13">
        <f t="shared" si="7"/>
        <v>0.010497685185185186</v>
      </c>
      <c r="I90" s="13">
        <f t="shared" si="8"/>
        <v>0.006296296296296296</v>
      </c>
    </row>
    <row r="91" spans="1:9" ht="15" customHeight="1">
      <c r="A91" s="12">
        <v>87</v>
      </c>
      <c r="B91" s="31" t="s">
        <v>221</v>
      </c>
      <c r="C91" s="31" t="s">
        <v>85</v>
      </c>
      <c r="D91" s="12" t="s">
        <v>16</v>
      </c>
      <c r="E91" s="31" t="s">
        <v>277</v>
      </c>
      <c r="F91" s="13">
        <v>0.026273148148148153</v>
      </c>
      <c r="G91" s="12" t="str">
        <f t="shared" si="6"/>
        <v>4.44/km</v>
      </c>
      <c r="H91" s="13">
        <f t="shared" si="7"/>
        <v>0.01081018518518519</v>
      </c>
      <c r="I91" s="13">
        <f t="shared" si="8"/>
        <v>0.008287037037037044</v>
      </c>
    </row>
    <row r="92" spans="1:9" ht="15" customHeight="1">
      <c r="A92" s="12">
        <v>88</v>
      </c>
      <c r="B92" s="31" t="s">
        <v>222</v>
      </c>
      <c r="C92" s="31" t="s">
        <v>223</v>
      </c>
      <c r="D92" s="12" t="s">
        <v>23</v>
      </c>
      <c r="E92" s="31" t="s">
        <v>72</v>
      </c>
      <c r="F92" s="13">
        <v>0.026296296296296293</v>
      </c>
      <c r="G92" s="12" t="str">
        <f t="shared" si="6"/>
        <v>4.44/km</v>
      </c>
      <c r="H92" s="13">
        <f t="shared" si="7"/>
        <v>0.01083333333333333</v>
      </c>
      <c r="I92" s="13">
        <f t="shared" si="8"/>
        <v>0</v>
      </c>
    </row>
    <row r="93" spans="1:9" ht="15" customHeight="1">
      <c r="A93" s="12">
        <v>89</v>
      </c>
      <c r="B93" s="31" t="s">
        <v>224</v>
      </c>
      <c r="C93" s="31" t="s">
        <v>225</v>
      </c>
      <c r="D93" s="12" t="s">
        <v>15</v>
      </c>
      <c r="E93" s="31" t="s">
        <v>31</v>
      </c>
      <c r="F93" s="13">
        <v>0.026342592592592588</v>
      </c>
      <c r="G93" s="12" t="str">
        <f t="shared" si="6"/>
        <v>4.45/km</v>
      </c>
      <c r="H93" s="13">
        <f t="shared" si="7"/>
        <v>0.010879629629629625</v>
      </c>
      <c r="I93" s="13">
        <f t="shared" si="8"/>
        <v>0.009791666666666664</v>
      </c>
    </row>
    <row r="94" spans="1:9" ht="15" customHeight="1">
      <c r="A94" s="12">
        <v>90</v>
      </c>
      <c r="B94" s="31" t="s">
        <v>226</v>
      </c>
      <c r="C94" s="31" t="s">
        <v>122</v>
      </c>
      <c r="D94" s="12" t="s">
        <v>25</v>
      </c>
      <c r="E94" s="31" t="s">
        <v>89</v>
      </c>
      <c r="F94" s="13">
        <v>0.02636574074074074</v>
      </c>
      <c r="G94" s="12" t="str">
        <f t="shared" si="6"/>
        <v>4.45/km</v>
      </c>
      <c r="H94" s="13">
        <f t="shared" si="7"/>
        <v>0.010902777777777779</v>
      </c>
      <c r="I94" s="13">
        <f t="shared" si="8"/>
        <v>0.006701388888888889</v>
      </c>
    </row>
    <row r="95" spans="1:9" ht="15" customHeight="1">
      <c r="A95" s="12">
        <v>91</v>
      </c>
      <c r="B95" s="31" t="s">
        <v>227</v>
      </c>
      <c r="C95" s="31" t="s">
        <v>228</v>
      </c>
      <c r="D95" s="12" t="s">
        <v>15</v>
      </c>
      <c r="E95" s="31" t="s">
        <v>279</v>
      </c>
      <c r="F95" s="13">
        <v>0.02652777777777778</v>
      </c>
      <c r="G95" s="12" t="str">
        <f t="shared" si="6"/>
        <v>4.47/km</v>
      </c>
      <c r="H95" s="13">
        <f t="shared" si="7"/>
        <v>0.011064814814814816</v>
      </c>
      <c r="I95" s="13">
        <f t="shared" si="8"/>
        <v>0.009976851851851855</v>
      </c>
    </row>
    <row r="96" spans="1:9" ht="15" customHeight="1">
      <c r="A96" s="12">
        <v>92</v>
      </c>
      <c r="B96" s="31" t="s">
        <v>229</v>
      </c>
      <c r="C96" s="31" t="s">
        <v>230</v>
      </c>
      <c r="D96" s="12" t="s">
        <v>25</v>
      </c>
      <c r="E96" s="31" t="s">
        <v>89</v>
      </c>
      <c r="F96" s="13">
        <v>0.026539351851851852</v>
      </c>
      <c r="G96" s="12" t="str">
        <f t="shared" si="6"/>
        <v>4.47/km</v>
      </c>
      <c r="H96" s="13">
        <f t="shared" si="7"/>
        <v>0.011076388888888889</v>
      </c>
      <c r="I96" s="13">
        <f t="shared" si="8"/>
        <v>0.006874999999999999</v>
      </c>
    </row>
    <row r="97" spans="1:9" ht="15" customHeight="1">
      <c r="A97" s="40">
        <v>93</v>
      </c>
      <c r="B97" s="45" t="s">
        <v>231</v>
      </c>
      <c r="C97" s="45" t="s">
        <v>232</v>
      </c>
      <c r="D97" s="40" t="s">
        <v>23</v>
      </c>
      <c r="E97" s="45" t="s">
        <v>278</v>
      </c>
      <c r="F97" s="41">
        <v>0.026875</v>
      </c>
      <c r="G97" s="40" t="str">
        <f t="shared" si="6"/>
        <v>4.50/km</v>
      </c>
      <c r="H97" s="41">
        <f t="shared" si="7"/>
        <v>0.011412037037037037</v>
      </c>
      <c r="I97" s="41">
        <f t="shared" si="8"/>
        <v>0.0005787037037037063</v>
      </c>
    </row>
    <row r="98" spans="1:9" ht="15" customHeight="1">
      <c r="A98" s="12">
        <v>94</v>
      </c>
      <c r="B98" s="31" t="s">
        <v>233</v>
      </c>
      <c r="C98" s="31" t="s">
        <v>234</v>
      </c>
      <c r="D98" s="12" t="s">
        <v>17</v>
      </c>
      <c r="E98" s="31" t="s">
        <v>235</v>
      </c>
      <c r="F98" s="13">
        <v>0.02770833333333333</v>
      </c>
      <c r="G98" s="12" t="str">
        <f t="shared" si="6"/>
        <v>4.59/km</v>
      </c>
      <c r="H98" s="13">
        <f t="shared" si="7"/>
        <v>0.012245370370370368</v>
      </c>
      <c r="I98" s="13">
        <f t="shared" si="8"/>
        <v>0.009409722222222219</v>
      </c>
    </row>
    <row r="99" spans="1:9" ht="15" customHeight="1">
      <c r="A99" s="12">
        <v>95</v>
      </c>
      <c r="B99" s="31" t="s">
        <v>236</v>
      </c>
      <c r="C99" s="31" t="s">
        <v>237</v>
      </c>
      <c r="D99" s="12" t="s">
        <v>25</v>
      </c>
      <c r="E99" s="31" t="s">
        <v>238</v>
      </c>
      <c r="F99" s="13">
        <v>0.0278125</v>
      </c>
      <c r="G99" s="12" t="str">
        <f t="shared" si="6"/>
        <v>5.00/km</v>
      </c>
      <c r="H99" s="13">
        <f t="shared" si="7"/>
        <v>0.012349537037037037</v>
      </c>
      <c r="I99" s="13">
        <f t="shared" si="8"/>
        <v>0.008148148148148147</v>
      </c>
    </row>
    <row r="100" spans="1:9" ht="15" customHeight="1">
      <c r="A100" s="12">
        <v>96</v>
      </c>
      <c r="B100" s="31" t="s">
        <v>239</v>
      </c>
      <c r="C100" s="31" t="s">
        <v>184</v>
      </c>
      <c r="D100" s="12" t="s">
        <v>18</v>
      </c>
      <c r="E100" s="31" t="s">
        <v>240</v>
      </c>
      <c r="F100" s="13">
        <v>0.02783564814814815</v>
      </c>
      <c r="G100" s="12" t="str">
        <f t="shared" si="6"/>
        <v>5.01/km</v>
      </c>
      <c r="H100" s="13">
        <f t="shared" si="7"/>
        <v>0.012372685185185188</v>
      </c>
      <c r="I100" s="13">
        <f t="shared" si="8"/>
        <v>0.011493055555555558</v>
      </c>
    </row>
    <row r="101" spans="1:9" ht="15" customHeight="1">
      <c r="A101" s="12">
        <v>97</v>
      </c>
      <c r="B101" s="31" t="s">
        <v>241</v>
      </c>
      <c r="C101" s="31" t="s">
        <v>242</v>
      </c>
      <c r="D101" s="12" t="s">
        <v>24</v>
      </c>
      <c r="E101" s="31" t="s">
        <v>72</v>
      </c>
      <c r="F101" s="13">
        <v>0.028229166666666666</v>
      </c>
      <c r="G101" s="12" t="str">
        <f t="shared" si="6"/>
        <v>5.05/km</v>
      </c>
      <c r="H101" s="13">
        <f t="shared" si="7"/>
        <v>0.012766203703703703</v>
      </c>
      <c r="I101" s="13">
        <f t="shared" si="8"/>
        <v>0.006539351851851852</v>
      </c>
    </row>
    <row r="102" spans="1:9" ht="15" customHeight="1">
      <c r="A102" s="12">
        <v>98</v>
      </c>
      <c r="B102" s="31" t="s">
        <v>243</v>
      </c>
      <c r="C102" s="31" t="s">
        <v>11</v>
      </c>
      <c r="D102" s="12" t="s">
        <v>30</v>
      </c>
      <c r="E102" s="31" t="s">
        <v>244</v>
      </c>
      <c r="F102" s="13">
        <v>0.028483796296296295</v>
      </c>
      <c r="G102" s="12" t="str">
        <f t="shared" si="6"/>
        <v>5.08/km</v>
      </c>
      <c r="H102" s="13">
        <f t="shared" si="7"/>
        <v>0.013020833333333332</v>
      </c>
      <c r="I102" s="13">
        <f t="shared" si="8"/>
        <v>0.003113425925925929</v>
      </c>
    </row>
    <row r="103" spans="1:9" ht="15" customHeight="1">
      <c r="A103" s="12">
        <v>99</v>
      </c>
      <c r="B103" s="31" t="s">
        <v>245</v>
      </c>
      <c r="C103" s="31" t="s">
        <v>12</v>
      </c>
      <c r="D103" s="12" t="s">
        <v>30</v>
      </c>
      <c r="E103" s="31" t="s">
        <v>244</v>
      </c>
      <c r="F103" s="13">
        <v>0.028483796296296295</v>
      </c>
      <c r="G103" s="12" t="str">
        <f t="shared" si="6"/>
        <v>5.08/km</v>
      </c>
      <c r="H103" s="13">
        <f t="shared" si="7"/>
        <v>0.013020833333333332</v>
      </c>
      <c r="I103" s="13">
        <f t="shared" si="8"/>
        <v>0.003113425925925929</v>
      </c>
    </row>
    <row r="104" spans="1:9" ht="15" customHeight="1">
      <c r="A104" s="12">
        <v>100</v>
      </c>
      <c r="B104" s="31" t="s">
        <v>246</v>
      </c>
      <c r="C104" s="31" t="s">
        <v>247</v>
      </c>
      <c r="D104" s="12" t="s">
        <v>19</v>
      </c>
      <c r="E104" s="31" t="s">
        <v>72</v>
      </c>
      <c r="F104" s="13">
        <v>0.028576388888888887</v>
      </c>
      <c r="G104" s="12" t="str">
        <f t="shared" si="6"/>
        <v>5.09/km</v>
      </c>
      <c r="H104" s="13">
        <f t="shared" si="7"/>
        <v>0.013113425925925924</v>
      </c>
      <c r="I104" s="13">
        <f t="shared" si="8"/>
        <v>0.008969907407407406</v>
      </c>
    </row>
    <row r="105" spans="1:9" ht="15" customHeight="1">
      <c r="A105" s="12">
        <v>101</v>
      </c>
      <c r="B105" s="31" t="s">
        <v>248</v>
      </c>
      <c r="C105" s="31" t="s">
        <v>249</v>
      </c>
      <c r="D105" s="12" t="s">
        <v>21</v>
      </c>
      <c r="E105" s="31" t="s">
        <v>250</v>
      </c>
      <c r="F105" s="13">
        <v>0.028622685185185185</v>
      </c>
      <c r="G105" s="12" t="str">
        <f t="shared" si="6"/>
        <v>5.09/km</v>
      </c>
      <c r="H105" s="13">
        <f t="shared" si="7"/>
        <v>0.013159722222222222</v>
      </c>
      <c r="I105" s="13">
        <f t="shared" si="8"/>
        <v>0.006076388888888888</v>
      </c>
    </row>
    <row r="106" spans="1:9" ht="15" customHeight="1">
      <c r="A106" s="12">
        <v>102</v>
      </c>
      <c r="B106" s="31" t="s">
        <v>251</v>
      </c>
      <c r="C106" s="31" t="s">
        <v>252</v>
      </c>
      <c r="D106" s="12" t="s">
        <v>45</v>
      </c>
      <c r="E106" s="31" t="s">
        <v>89</v>
      </c>
      <c r="F106" s="13">
        <v>0.028645833333333332</v>
      </c>
      <c r="G106" s="12" t="str">
        <f t="shared" si="6"/>
        <v>5.09/km</v>
      </c>
      <c r="H106" s="13">
        <f t="shared" si="7"/>
        <v>0.013182870370370369</v>
      </c>
      <c r="I106" s="13">
        <f t="shared" si="8"/>
        <v>0</v>
      </c>
    </row>
    <row r="107" spans="1:9" ht="15" customHeight="1">
      <c r="A107" s="12">
        <v>103</v>
      </c>
      <c r="B107" s="31" t="s">
        <v>253</v>
      </c>
      <c r="C107" s="31" t="s">
        <v>254</v>
      </c>
      <c r="D107" s="12" t="s">
        <v>19</v>
      </c>
      <c r="E107" s="31" t="s">
        <v>89</v>
      </c>
      <c r="F107" s="13">
        <v>0.028657407407407406</v>
      </c>
      <c r="G107" s="12" t="str">
        <f t="shared" si="6"/>
        <v>5.10/km</v>
      </c>
      <c r="H107" s="13">
        <f t="shared" si="7"/>
        <v>0.013194444444444443</v>
      </c>
      <c r="I107" s="13">
        <f t="shared" si="8"/>
        <v>0.009050925925925924</v>
      </c>
    </row>
    <row r="108" spans="1:9" ht="15" customHeight="1">
      <c r="A108" s="12">
        <v>104</v>
      </c>
      <c r="B108" s="31" t="s">
        <v>255</v>
      </c>
      <c r="C108" s="31" t="s">
        <v>256</v>
      </c>
      <c r="D108" s="12" t="s">
        <v>15</v>
      </c>
      <c r="E108" s="31" t="s">
        <v>72</v>
      </c>
      <c r="F108" s="13">
        <v>0.029097222222222222</v>
      </c>
      <c r="G108" s="12" t="str">
        <f t="shared" si="6"/>
        <v>5.14/km</v>
      </c>
      <c r="H108" s="13">
        <f t="shared" si="7"/>
        <v>0.01363425925925926</v>
      </c>
      <c r="I108" s="13">
        <f t="shared" si="8"/>
        <v>0.012546296296296298</v>
      </c>
    </row>
    <row r="109" spans="1:9" ht="15" customHeight="1">
      <c r="A109" s="12">
        <v>105</v>
      </c>
      <c r="B109" s="31" t="s">
        <v>257</v>
      </c>
      <c r="C109" s="31" t="s">
        <v>258</v>
      </c>
      <c r="D109" s="12" t="s">
        <v>27</v>
      </c>
      <c r="E109" s="31" t="s">
        <v>259</v>
      </c>
      <c r="F109" s="13">
        <v>0.029791666666666664</v>
      </c>
      <c r="G109" s="12" t="str">
        <f t="shared" si="6"/>
        <v>5.22/km</v>
      </c>
      <c r="H109" s="13">
        <f t="shared" si="7"/>
        <v>0.014328703703703701</v>
      </c>
      <c r="I109" s="13">
        <f t="shared" si="8"/>
        <v>0.004780092592592589</v>
      </c>
    </row>
    <row r="110" spans="1:9" ht="15" customHeight="1">
      <c r="A110" s="12">
        <v>106</v>
      </c>
      <c r="B110" s="31" t="s">
        <v>260</v>
      </c>
      <c r="C110" s="31" t="s">
        <v>261</v>
      </c>
      <c r="D110" s="12" t="s">
        <v>21</v>
      </c>
      <c r="E110" s="31" t="s">
        <v>259</v>
      </c>
      <c r="F110" s="13">
        <v>0.029791666666666664</v>
      </c>
      <c r="G110" s="12" t="str">
        <f t="shared" si="6"/>
        <v>5.22/km</v>
      </c>
      <c r="H110" s="13">
        <f t="shared" si="7"/>
        <v>0.014328703703703701</v>
      </c>
      <c r="I110" s="13">
        <f t="shared" si="8"/>
        <v>0.007245370370370367</v>
      </c>
    </row>
    <row r="111" spans="1:9" ht="15" customHeight="1">
      <c r="A111" s="12">
        <v>107</v>
      </c>
      <c r="B111" s="31" t="s">
        <v>262</v>
      </c>
      <c r="C111" s="31" t="s">
        <v>263</v>
      </c>
      <c r="D111" s="12" t="s">
        <v>21</v>
      </c>
      <c r="E111" s="31" t="s">
        <v>31</v>
      </c>
      <c r="F111" s="13">
        <v>0.029849537037037036</v>
      </c>
      <c r="G111" s="12" t="str">
        <f t="shared" si="6"/>
        <v>5.22/km</v>
      </c>
      <c r="H111" s="13">
        <f t="shared" si="7"/>
        <v>0.014386574074074072</v>
      </c>
      <c r="I111" s="13">
        <f t="shared" si="8"/>
        <v>0.007303240740740739</v>
      </c>
    </row>
    <row r="112" spans="1:9" ht="15" customHeight="1">
      <c r="A112" s="12">
        <v>108</v>
      </c>
      <c r="B112" s="31" t="s">
        <v>264</v>
      </c>
      <c r="C112" s="31" t="s">
        <v>265</v>
      </c>
      <c r="D112" s="12" t="s">
        <v>21</v>
      </c>
      <c r="E112" s="31" t="s">
        <v>250</v>
      </c>
      <c r="F112" s="13">
        <v>0.029861111111111113</v>
      </c>
      <c r="G112" s="12" t="str">
        <f t="shared" si="6"/>
        <v>5.23/km</v>
      </c>
      <c r="H112" s="13">
        <f t="shared" si="7"/>
        <v>0.01439814814814815</v>
      </c>
      <c r="I112" s="13">
        <f t="shared" si="8"/>
        <v>0.007314814814814816</v>
      </c>
    </row>
    <row r="113" spans="1:9" ht="15" customHeight="1">
      <c r="A113" s="12">
        <v>109</v>
      </c>
      <c r="B113" s="31" t="s">
        <v>266</v>
      </c>
      <c r="C113" s="31" t="s">
        <v>267</v>
      </c>
      <c r="D113" s="12" t="s">
        <v>27</v>
      </c>
      <c r="E113" s="31" t="s">
        <v>72</v>
      </c>
      <c r="F113" s="13">
        <v>0.030185185185185186</v>
      </c>
      <c r="G113" s="12" t="str">
        <f t="shared" si="6"/>
        <v>5.26/km</v>
      </c>
      <c r="H113" s="13">
        <f t="shared" si="7"/>
        <v>0.014722222222222223</v>
      </c>
      <c r="I113" s="13">
        <f t="shared" si="8"/>
        <v>0.0051736111111111115</v>
      </c>
    </row>
    <row r="114" spans="1:9" ht="15" customHeight="1">
      <c r="A114" s="40">
        <v>110</v>
      </c>
      <c r="B114" s="45" t="s">
        <v>268</v>
      </c>
      <c r="C114" s="45" t="s">
        <v>269</v>
      </c>
      <c r="D114" s="40" t="s">
        <v>27</v>
      </c>
      <c r="E114" s="45" t="s">
        <v>278</v>
      </c>
      <c r="F114" s="41">
        <v>0.031111111111111107</v>
      </c>
      <c r="G114" s="40" t="str">
        <f t="shared" si="6"/>
        <v>5.36/km</v>
      </c>
      <c r="H114" s="41">
        <f t="shared" si="7"/>
        <v>0.015648148148148144</v>
      </c>
      <c r="I114" s="41">
        <f t="shared" si="8"/>
        <v>0.006099537037037032</v>
      </c>
    </row>
    <row r="115" spans="1:9" ht="15" customHeight="1">
      <c r="A115" s="19">
        <v>111</v>
      </c>
      <c r="B115" s="32" t="s">
        <v>270</v>
      </c>
      <c r="C115" s="32" t="s">
        <v>271</v>
      </c>
      <c r="D115" s="19" t="s">
        <v>25</v>
      </c>
      <c r="E115" s="32" t="s">
        <v>112</v>
      </c>
      <c r="F115" s="20">
        <v>0.03326388888888889</v>
      </c>
      <c r="G115" s="19" t="str">
        <f t="shared" si="6"/>
        <v>5.59/km</v>
      </c>
      <c r="H115" s="20">
        <f t="shared" si="7"/>
        <v>0.01780092592592593</v>
      </c>
      <c r="I115" s="20">
        <f t="shared" si="8"/>
        <v>0.013599537037037038</v>
      </c>
    </row>
  </sheetData>
  <sheetProtection/>
  <autoFilter ref="A4:I1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La Corsa di Giulio</v>
      </c>
      <c r="B1" s="37"/>
      <c r="C1" s="38"/>
    </row>
    <row r="2" spans="1:3" ht="24" customHeight="1">
      <c r="A2" s="34" t="str">
        <f>Individuale!A2</f>
        <v>3ª edizione</v>
      </c>
      <c r="B2" s="34"/>
      <c r="C2" s="34"/>
    </row>
    <row r="3" spans="1:3" ht="24" customHeight="1">
      <c r="A3" s="39" t="str">
        <f>Individuale!A3</f>
        <v>Roma (RM) Italia - Domenica 23/10/2016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72</v>
      </c>
      <c r="C5" s="29">
        <v>12</v>
      </c>
    </row>
    <row r="6" spans="1:3" ht="15" customHeight="1">
      <c r="A6" s="42">
        <v>2</v>
      </c>
      <c r="B6" s="43" t="s">
        <v>278</v>
      </c>
      <c r="C6" s="44">
        <v>9</v>
      </c>
    </row>
    <row r="7" spans="1:3" ht="15" customHeight="1">
      <c r="A7" s="21">
        <v>3</v>
      </c>
      <c r="B7" s="22" t="s">
        <v>89</v>
      </c>
      <c r="C7" s="27">
        <v>9</v>
      </c>
    </row>
    <row r="8" spans="1:3" ht="15" customHeight="1">
      <c r="A8" s="21">
        <v>4</v>
      </c>
      <c r="B8" s="22" t="s">
        <v>31</v>
      </c>
      <c r="C8" s="27">
        <v>5</v>
      </c>
    </row>
    <row r="9" spans="1:3" ht="15" customHeight="1">
      <c r="A9" s="21">
        <v>5</v>
      </c>
      <c r="B9" s="22" t="s">
        <v>112</v>
      </c>
      <c r="C9" s="27">
        <v>5</v>
      </c>
    </row>
    <row r="10" spans="1:3" ht="15" customHeight="1">
      <c r="A10" s="21">
        <v>6</v>
      </c>
      <c r="B10" s="22" t="s">
        <v>279</v>
      </c>
      <c r="C10" s="27">
        <v>4</v>
      </c>
    </row>
    <row r="11" spans="1:3" ht="15" customHeight="1">
      <c r="A11" s="21">
        <v>7</v>
      </c>
      <c r="B11" s="22" t="s">
        <v>56</v>
      </c>
      <c r="C11" s="27">
        <v>3</v>
      </c>
    </row>
    <row r="12" spans="1:3" ht="15" customHeight="1">
      <c r="A12" s="21">
        <v>8</v>
      </c>
      <c r="B12" s="22" t="s">
        <v>120</v>
      </c>
      <c r="C12" s="27">
        <v>3</v>
      </c>
    </row>
    <row r="13" spans="1:3" ht="15" customHeight="1">
      <c r="A13" s="21">
        <v>9</v>
      </c>
      <c r="B13" s="22" t="s">
        <v>35</v>
      </c>
      <c r="C13" s="27">
        <v>3</v>
      </c>
    </row>
    <row r="14" spans="1:3" ht="15" customHeight="1">
      <c r="A14" s="21">
        <v>10</v>
      </c>
      <c r="B14" s="22" t="s">
        <v>275</v>
      </c>
      <c r="C14" s="27">
        <v>2</v>
      </c>
    </row>
    <row r="15" spans="1:3" ht="15" customHeight="1">
      <c r="A15" s="21">
        <v>11</v>
      </c>
      <c r="B15" s="22" t="s">
        <v>86</v>
      </c>
      <c r="C15" s="27">
        <v>2</v>
      </c>
    </row>
    <row r="16" spans="1:3" ht="15" customHeight="1">
      <c r="A16" s="21">
        <v>12</v>
      </c>
      <c r="B16" s="22" t="s">
        <v>276</v>
      </c>
      <c r="C16" s="27">
        <v>2</v>
      </c>
    </row>
    <row r="17" spans="1:3" ht="15" customHeight="1">
      <c r="A17" s="21">
        <v>13</v>
      </c>
      <c r="B17" s="22" t="s">
        <v>105</v>
      </c>
      <c r="C17" s="27">
        <v>2</v>
      </c>
    </row>
    <row r="18" spans="1:3" ht="15" customHeight="1">
      <c r="A18" s="21">
        <v>14</v>
      </c>
      <c r="B18" s="22" t="s">
        <v>244</v>
      </c>
      <c r="C18" s="27">
        <v>2</v>
      </c>
    </row>
    <row r="19" spans="1:3" ht="15" customHeight="1">
      <c r="A19" s="21">
        <v>15</v>
      </c>
      <c r="B19" s="22" t="s">
        <v>250</v>
      </c>
      <c r="C19" s="27">
        <v>2</v>
      </c>
    </row>
    <row r="20" spans="1:3" ht="15" customHeight="1">
      <c r="A20" s="21">
        <v>16</v>
      </c>
      <c r="B20" s="22" t="s">
        <v>280</v>
      </c>
      <c r="C20" s="27">
        <v>2</v>
      </c>
    </row>
    <row r="21" spans="1:3" ht="15" customHeight="1">
      <c r="A21" s="21">
        <v>17</v>
      </c>
      <c r="B21" s="22" t="s">
        <v>69</v>
      </c>
      <c r="C21" s="27">
        <v>2</v>
      </c>
    </row>
    <row r="22" spans="1:3" ht="15" customHeight="1">
      <c r="A22" s="21">
        <v>18</v>
      </c>
      <c r="B22" s="22" t="s">
        <v>175</v>
      </c>
      <c r="C22" s="27">
        <v>2</v>
      </c>
    </row>
    <row r="23" spans="1:3" ht="15" customHeight="1">
      <c r="A23" s="21">
        <v>19</v>
      </c>
      <c r="B23" s="22" t="s">
        <v>115</v>
      </c>
      <c r="C23" s="27">
        <v>2</v>
      </c>
    </row>
    <row r="24" spans="1:3" ht="15" customHeight="1">
      <c r="A24" s="21">
        <v>20</v>
      </c>
      <c r="B24" s="22" t="s">
        <v>277</v>
      </c>
      <c r="C24" s="27">
        <v>2</v>
      </c>
    </row>
    <row r="25" spans="1:3" ht="15" customHeight="1">
      <c r="A25" s="21">
        <v>21</v>
      </c>
      <c r="B25" s="22" t="s">
        <v>51</v>
      </c>
      <c r="C25" s="27">
        <v>1</v>
      </c>
    </row>
    <row r="26" spans="1:3" ht="15" customHeight="1">
      <c r="A26" s="21">
        <v>22</v>
      </c>
      <c r="B26" s="22" t="s">
        <v>66</v>
      </c>
      <c r="C26" s="27">
        <v>1</v>
      </c>
    </row>
    <row r="27" spans="1:3" ht="15" customHeight="1">
      <c r="A27" s="21">
        <v>23</v>
      </c>
      <c r="B27" s="22" t="s">
        <v>79</v>
      </c>
      <c r="C27" s="27">
        <v>1</v>
      </c>
    </row>
    <row r="28" spans="1:3" ht="15" customHeight="1">
      <c r="A28" s="21">
        <v>24</v>
      </c>
      <c r="B28" s="22" t="s">
        <v>135</v>
      </c>
      <c r="C28" s="27">
        <v>1</v>
      </c>
    </row>
    <row r="29" spans="1:3" ht="15" customHeight="1">
      <c r="A29" s="21">
        <v>25</v>
      </c>
      <c r="B29" s="22" t="s">
        <v>200</v>
      </c>
      <c r="C29" s="27">
        <v>1</v>
      </c>
    </row>
    <row r="30" spans="1:3" ht="15" customHeight="1">
      <c r="A30" s="21">
        <v>26</v>
      </c>
      <c r="B30" s="22" t="s">
        <v>101</v>
      </c>
      <c r="C30" s="27">
        <v>1</v>
      </c>
    </row>
    <row r="31" spans="1:3" ht="15" customHeight="1">
      <c r="A31" s="21">
        <v>27</v>
      </c>
      <c r="B31" s="22" t="s">
        <v>128</v>
      </c>
      <c r="C31" s="27">
        <v>1</v>
      </c>
    </row>
    <row r="32" spans="1:3" ht="15" customHeight="1">
      <c r="A32" s="21">
        <v>28</v>
      </c>
      <c r="B32" s="22" t="s">
        <v>76</v>
      </c>
      <c r="C32" s="27">
        <v>1</v>
      </c>
    </row>
    <row r="33" spans="1:3" ht="15" customHeight="1">
      <c r="A33" s="21">
        <v>29</v>
      </c>
      <c r="B33" s="22" t="s">
        <v>238</v>
      </c>
      <c r="C33" s="27">
        <v>1</v>
      </c>
    </row>
    <row r="34" spans="1:3" ht="15" customHeight="1">
      <c r="A34" s="21">
        <v>30</v>
      </c>
      <c r="B34" s="22" t="s">
        <v>190</v>
      </c>
      <c r="C34" s="27">
        <v>1</v>
      </c>
    </row>
    <row r="35" spans="1:3" ht="15" customHeight="1">
      <c r="A35" s="21">
        <v>31</v>
      </c>
      <c r="B35" s="22" t="s">
        <v>195</v>
      </c>
      <c r="C35" s="27">
        <v>1</v>
      </c>
    </row>
    <row r="36" spans="1:3" ht="15" customHeight="1">
      <c r="A36" s="21">
        <v>32</v>
      </c>
      <c r="B36" s="22" t="s">
        <v>282</v>
      </c>
      <c r="C36" s="27">
        <v>1</v>
      </c>
    </row>
    <row r="37" spans="1:3" ht="15" customHeight="1">
      <c r="A37" s="21">
        <v>33</v>
      </c>
      <c r="B37" s="22" t="s">
        <v>240</v>
      </c>
      <c r="C37" s="27">
        <v>1</v>
      </c>
    </row>
    <row r="38" spans="1:3" ht="15" customHeight="1">
      <c r="A38" s="21">
        <v>34</v>
      </c>
      <c r="B38" s="22" t="s">
        <v>118</v>
      </c>
      <c r="C38" s="27">
        <v>1</v>
      </c>
    </row>
    <row r="39" spans="1:3" ht="15" customHeight="1">
      <c r="A39" s="21">
        <v>35</v>
      </c>
      <c r="B39" s="22" t="s">
        <v>38</v>
      </c>
      <c r="C39" s="27">
        <v>1</v>
      </c>
    </row>
    <row r="40" spans="1:3" ht="15" customHeight="1">
      <c r="A40" s="21">
        <v>36</v>
      </c>
      <c r="B40" s="22" t="s">
        <v>147</v>
      </c>
      <c r="C40" s="27">
        <v>1</v>
      </c>
    </row>
    <row r="41" spans="1:3" ht="15" customHeight="1">
      <c r="A41" s="21">
        <v>37</v>
      </c>
      <c r="B41" s="22" t="s">
        <v>281</v>
      </c>
      <c r="C41" s="27">
        <v>1</v>
      </c>
    </row>
    <row r="42" spans="1:3" ht="15" customHeight="1">
      <c r="A42" s="21">
        <v>38</v>
      </c>
      <c r="B42" s="22" t="s">
        <v>49</v>
      </c>
      <c r="C42" s="27">
        <v>1</v>
      </c>
    </row>
    <row r="43" spans="1:3" ht="15" customHeight="1">
      <c r="A43" s="21">
        <v>39</v>
      </c>
      <c r="B43" s="22" t="s">
        <v>206</v>
      </c>
      <c r="C43" s="27">
        <v>1</v>
      </c>
    </row>
    <row r="44" spans="1:3" ht="15" customHeight="1">
      <c r="A44" s="21">
        <v>40</v>
      </c>
      <c r="B44" s="22" t="s">
        <v>185</v>
      </c>
      <c r="C44" s="27">
        <v>1</v>
      </c>
    </row>
    <row r="45" spans="1:3" ht="15" customHeight="1">
      <c r="A45" s="21">
        <v>41</v>
      </c>
      <c r="B45" s="22" t="s">
        <v>172</v>
      </c>
      <c r="C45" s="27">
        <v>1</v>
      </c>
    </row>
    <row r="46" spans="1:3" ht="15" customHeight="1">
      <c r="A46" s="21">
        <v>42</v>
      </c>
      <c r="B46" s="22" t="s">
        <v>198</v>
      </c>
      <c r="C46" s="27">
        <v>1</v>
      </c>
    </row>
    <row r="47" spans="1:3" ht="15" customHeight="1">
      <c r="A47" s="21">
        <v>43</v>
      </c>
      <c r="B47" s="22" t="s">
        <v>159</v>
      </c>
      <c r="C47" s="27">
        <v>1</v>
      </c>
    </row>
    <row r="48" spans="1:3" ht="15" customHeight="1">
      <c r="A48" s="21">
        <v>44</v>
      </c>
      <c r="B48" s="22" t="s">
        <v>182</v>
      </c>
      <c r="C48" s="27">
        <v>1</v>
      </c>
    </row>
    <row r="49" spans="1:3" ht="15" customHeight="1">
      <c r="A49" s="21">
        <v>45</v>
      </c>
      <c r="B49" s="22" t="s">
        <v>213</v>
      </c>
      <c r="C49" s="27">
        <v>1</v>
      </c>
    </row>
    <row r="50" spans="1:3" ht="15" customHeight="1">
      <c r="A50" s="21">
        <v>46</v>
      </c>
      <c r="B50" s="22" t="s">
        <v>235</v>
      </c>
      <c r="C50" s="27">
        <v>1</v>
      </c>
    </row>
    <row r="51" spans="1:3" ht="15" customHeight="1">
      <c r="A51" s="21">
        <v>47</v>
      </c>
      <c r="B51" s="22" t="s">
        <v>149</v>
      </c>
      <c r="C51" s="27">
        <v>1</v>
      </c>
    </row>
    <row r="52" spans="1:3" ht="15" customHeight="1">
      <c r="A52" s="21">
        <v>48</v>
      </c>
      <c r="B52" s="22" t="s">
        <v>133</v>
      </c>
      <c r="C52" s="27">
        <v>1</v>
      </c>
    </row>
    <row r="53" spans="1:3" ht="15" customHeight="1">
      <c r="A53" s="21">
        <v>49</v>
      </c>
      <c r="B53" s="22" t="s">
        <v>81</v>
      </c>
      <c r="C53" s="27">
        <v>1</v>
      </c>
    </row>
    <row r="54" spans="1:3" ht="15" customHeight="1">
      <c r="A54" s="21">
        <v>50</v>
      </c>
      <c r="B54" s="22" t="s">
        <v>218</v>
      </c>
      <c r="C54" s="27">
        <v>1</v>
      </c>
    </row>
    <row r="55" spans="1:3" ht="15" customHeight="1">
      <c r="A55" s="21">
        <v>51</v>
      </c>
      <c r="B55" s="22" t="s">
        <v>155</v>
      </c>
      <c r="C55" s="27">
        <v>1</v>
      </c>
    </row>
    <row r="56" spans="1:3" ht="15" customHeight="1">
      <c r="A56" s="21">
        <v>52</v>
      </c>
      <c r="B56" s="22" t="s">
        <v>63</v>
      </c>
      <c r="C56" s="27">
        <v>1</v>
      </c>
    </row>
    <row r="57" spans="1:3" ht="15" customHeight="1">
      <c r="A57" s="21">
        <v>53</v>
      </c>
      <c r="B57" s="22" t="s">
        <v>193</v>
      </c>
      <c r="C57" s="27">
        <v>1</v>
      </c>
    </row>
    <row r="58" spans="1:3" ht="15" customHeight="1">
      <c r="A58" s="21">
        <v>54</v>
      </c>
      <c r="B58" s="22" t="s">
        <v>211</v>
      </c>
      <c r="C58" s="27">
        <v>1</v>
      </c>
    </row>
    <row r="59" spans="1:3" ht="15" customHeight="1">
      <c r="A59" s="21">
        <v>55</v>
      </c>
      <c r="B59" s="22" t="s">
        <v>138</v>
      </c>
      <c r="C59" s="27">
        <v>1</v>
      </c>
    </row>
    <row r="60" spans="1:3" ht="15" customHeight="1">
      <c r="A60" s="23">
        <v>56</v>
      </c>
      <c r="B60" s="24" t="s">
        <v>98</v>
      </c>
      <c r="C60" s="28">
        <v>1</v>
      </c>
    </row>
    <row r="61" ht="12.75">
      <c r="C61" s="2">
        <f>SUM(C5:C60)</f>
        <v>111</v>
      </c>
    </row>
  </sheetData>
  <sheetProtection/>
  <autoFilter ref="A4:C4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2016-10-24T14:40:45Z</dcterms:modified>
  <cp:category/>
  <cp:version/>
  <cp:contentType/>
  <cp:contentStatus/>
</cp:coreProperties>
</file>